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tabRatio="985"/>
  </bookViews>
  <sheets>
    <sheet name="本文" sheetId="7" r:id="rId1"/>
    <sheet name="別表" sheetId="6" r:id="rId2"/>
    <sheet name="様式第1号（申請書）" sheetId="8" r:id="rId3"/>
    <sheet name="様式第２号の１（介護ロボット等導入事業計画書) " sheetId="9" r:id="rId4"/>
    <sheet name="様式第２号の２（介護ロボット等導入積算内訳）" sheetId="11" r:id="rId5"/>
    <sheet name="様式第２号の３（介護ロボット等導入補助基本額算定シート）" sheetId="10" r:id="rId6"/>
    <sheet name="様式第３号の１（ＩＣＴの導入事業計画書）" sheetId="12" r:id="rId7"/>
    <sheet name="様式第３号の２（ＩＣＴの導入積算内訳）" sheetId="13" r:id="rId8"/>
    <sheet name="様式第４号の１（パッケージ型導入支援事業計画）" sheetId="20" r:id="rId9"/>
    <sheet name="様式第４号の２（パッケージ型導入支援積算内訳）" sheetId="21" r:id="rId10"/>
    <sheet name="様式第５号の１（ＩＣＴ導入モデル事業計画書） " sheetId="14" r:id="rId11"/>
    <sheet name="様式第５号の２（ＩＣＴ導入モデル事業積算内訳）" sheetId="16" r:id="rId12"/>
    <sheet name="様式第６号の１（オンライン環境整備事業計画書）" sheetId="1" r:id="rId13"/>
    <sheet name="様式第６号の２（オンライン環境整備事業積算内訳）" sheetId="2" r:id="rId14"/>
    <sheet name="様式第７号の１　生産活動効率化ICT導入支援事業計画書 " sheetId="15" r:id="rId15"/>
    <sheet name="様式第７号の２　生産活動効率化ICT導入支援事業積算内訳書" sheetId="56" r:id="rId16"/>
    <sheet name="様式第８号（実績報告書）" sheetId="42" r:id="rId17"/>
    <sheet name="様式第９号の１（介護ロボット導入事実績報告書)  " sheetId="33" r:id="rId18"/>
    <sheet name="様式第９号の２（介護ロボット導入経費報告） " sheetId="36" r:id="rId19"/>
    <sheet name="様式第９号の３（介護ロボット等導入補助基本額算定シート" sheetId="3" r:id="rId20"/>
    <sheet name="様式第10号の１(ＩＣＴの導入経費報告) " sheetId="43" r:id="rId21"/>
    <sheet name="様式第10号の２（ＩＣＴの導入経費報告） " sheetId="44" r:id="rId22"/>
    <sheet name="様式第11号の１（パッケージ型導入実績報告書）" sheetId="47" r:id="rId23"/>
    <sheet name="様式第11号の２（パッケージ型導入経費報告）" sheetId="48" r:id="rId24"/>
    <sheet name="様式第12号の１(ＩＣＴ導入モデル実績報告書) " sheetId="45" r:id="rId25"/>
    <sheet name="様式第12号の２（ＩＣＴ導入モデル事業経費報告）" sheetId="46" r:id="rId26"/>
    <sheet name="様式第13号の１（オンライン環境整備事業実績報告書） " sheetId="51" r:id="rId27"/>
    <sheet name="様式第13号の２（オンライン環境整備事業経費報告） " sheetId="52" r:id="rId28"/>
    <sheet name="様式第14号の１　生産活動効率化ICT導入支援実績報告書 " sheetId="57" r:id="rId29"/>
    <sheet name="様式第14号の２　生産活動効率化ICT導入支援事業報告書" sheetId="58" r:id="rId30"/>
    <sheet name="様式第15号（概算払請求書） " sheetId="53" r:id="rId31"/>
    <sheet name="様式第16号（仕入控除税額報告書）" sheetId="54" r:id="rId32"/>
  </sheets>
  <externalReferences>
    <externalReference r:id="rId33"/>
  </externalReferences>
  <definedNames>
    <definedName name="_xlnm.Print_Area">#REF!</definedName>
    <definedName name="_xlnm.Print_Area" localSheetId="12">'様式第６号の１（オンライン環境整備事業計画書）'!$A$1:$K$42</definedName>
    <definedName name="_xlnm.Print_Area" localSheetId="13">'様式第６号の２（オンライン環境整備事業積算内訳）'!$A$1:$W$37</definedName>
    <definedName name="_xlnm.Print_Area" localSheetId="22">'様式第11号の１（パッケージ型導入実績報告書）'!$A$1:$N$73</definedName>
    <definedName name="_xlnm.Print_Area" localSheetId="23">'様式第11号の２（パッケージ型導入経費報告）'!$A$1:$W$55</definedName>
    <definedName name="_02_青森県">#REF!</definedName>
    <definedName name="_02_青森県" localSheetId="26">#REF!</definedName>
    <definedName name="_07_福島県">#REF!</definedName>
    <definedName name="_07_福島県" localSheetId="26">#REF!</definedName>
    <definedName name="_29_奈良県">#REF!</definedName>
    <definedName name="_29_奈良県" localSheetId="26">#REF!</definedName>
    <definedName name="_01_北海道">OFFSET(#REF!,0,0,COUNTA(#REF!)-1,1)</definedName>
    <definedName name="_01_北海道" localSheetId="26">OFFSET(#REF!,0,0,COUNTA(#REF!)-1,1)</definedName>
    <definedName name="_03_岩手県">#REF!</definedName>
    <definedName name="_03_岩手県" localSheetId="26">#REF!</definedName>
    <definedName name="_41_佐賀県">#REF!</definedName>
    <definedName name="_41_佐賀県" localSheetId="26">#REF!</definedName>
    <definedName name="_04_宮城県">#REF!</definedName>
    <definedName name="_04_宮城県" localSheetId="26">#REF!</definedName>
    <definedName name="_31_鳥取県">#REF!</definedName>
    <definedName name="_31_鳥取県" localSheetId="26">#REF!</definedName>
    <definedName name="_05_秋田県">#REF!</definedName>
    <definedName name="_05_秋田県" localSheetId="26">#REF!</definedName>
    <definedName name="_08_茨城県">#REF!</definedName>
    <definedName name="_08_茨城県" localSheetId="26">#REF!</definedName>
    <definedName name="_09_栃木県">#REF!</definedName>
    <definedName name="_09_栃木県" localSheetId="26">#REF!</definedName>
    <definedName name="_43_熊本県">#REF!</definedName>
    <definedName name="_43_熊本県" localSheetId="26">#REF!</definedName>
    <definedName name="_10_群馬県">#REF!</definedName>
    <definedName name="_10_群馬県" localSheetId="26">#REF!</definedName>
    <definedName name="_42_長崎県">#REF!</definedName>
    <definedName name="_42_長崎県" localSheetId="26">#REF!</definedName>
    <definedName name="_11_埼玉県">#REF!</definedName>
    <definedName name="_11_埼玉県" localSheetId="26">#REF!</definedName>
    <definedName name="_13_東京都">#REF!</definedName>
    <definedName name="_13_東京都" localSheetId="26">#REF!</definedName>
    <definedName name="_14_神奈川県">#REF!</definedName>
    <definedName name="_14_神奈川県" localSheetId="26">#REF!</definedName>
    <definedName name="_35_山口県">#REF!</definedName>
    <definedName name="_35_山口県" localSheetId="26">#REF!</definedName>
    <definedName name="_15_新潟県">#REF!</definedName>
    <definedName name="_15_新潟県" localSheetId="26">#REF!</definedName>
    <definedName name="_16_富山県">#REF!</definedName>
    <definedName name="_16_富山県" localSheetId="26">#REF!</definedName>
    <definedName name="_17_石川県">#REF!</definedName>
    <definedName name="_17_石川県" localSheetId="26">#REF!</definedName>
    <definedName name="_27_大阪府">#REF!</definedName>
    <definedName name="_27_大阪府" localSheetId="26">#REF!</definedName>
    <definedName name="_18_福井県">#REF!</definedName>
    <definedName name="_18_福井県" localSheetId="26">#REF!</definedName>
    <definedName name="_19_山梨県">#REF!</definedName>
    <definedName name="_19_山梨県" localSheetId="26">#REF!</definedName>
    <definedName name="_20_長野県">#REF!</definedName>
    <definedName name="_20_長野県" localSheetId="26">#REF!</definedName>
    <definedName name="_21_岐阜県">#REF!</definedName>
    <definedName name="_21_岐阜県" localSheetId="26">#REF!</definedName>
    <definedName name="_22_静岡県">#REF!</definedName>
    <definedName name="_22_静岡県" localSheetId="26">#REF!</definedName>
    <definedName name="_23_愛知県">#REF!</definedName>
    <definedName name="_23_愛知県" localSheetId="26">#REF!</definedName>
    <definedName name="_24_三重県">#REF!</definedName>
    <definedName name="_24_三重県" localSheetId="26">#REF!</definedName>
    <definedName name="_25_滋賀県">#REF!</definedName>
    <definedName name="_25_滋賀県" localSheetId="26">#REF!</definedName>
    <definedName name="_38_愛媛県">#REF!</definedName>
    <definedName name="_38_愛媛県" localSheetId="26">#REF!</definedName>
    <definedName name="_26_京都府">#REF!</definedName>
    <definedName name="_26_京都府" localSheetId="26">#REF!</definedName>
    <definedName name="_28_兵庫県">#REF!</definedName>
    <definedName name="_28_兵庫県" localSheetId="26">#REF!</definedName>
    <definedName name="_30_和歌山県">#REF!</definedName>
    <definedName name="_30_和歌山県" localSheetId="26">#REF!</definedName>
    <definedName name="_32_島根県">#REF!</definedName>
    <definedName name="_32_島根県" localSheetId="26">#REF!</definedName>
    <definedName name="_33_岡山県">#REF!</definedName>
    <definedName name="_33_岡山県" localSheetId="26">#REF!</definedName>
    <definedName name="Autoshape1">#REF!</definedName>
    <definedName name="Autoshape1" localSheetId="26">#REF!</definedName>
    <definedName name="_34_広島県">#REF!</definedName>
    <definedName name="_34_広島県" localSheetId="26">#REF!</definedName>
    <definedName name="_36_徳島県">#REF!</definedName>
    <definedName name="_36_徳島県" localSheetId="26">#REF!</definedName>
    <definedName name="_37_香川県">#REF!</definedName>
    <definedName name="_37_香川県" localSheetId="26">#REF!</definedName>
    <definedName name="_39_高知県">#REF!</definedName>
    <definedName name="_39_高知県" localSheetId="26">#REF!</definedName>
    <definedName name="_xlnm.Print_Area" localSheetId="26">'様式第13号の１（オンライン環境整備事業実績報告書） '!$A$1:$K$47</definedName>
    <definedName name="_xlnm.Print_Area" localSheetId="8">'様式第４号の１（パッケージ型導入支援事業計画）'!$A$1:$N$116</definedName>
    <definedName name="_xlnm.Print_Area" localSheetId="9">'様式第４号の２（パッケージ型導入支援積算内訳）'!$A$1:$W$59</definedName>
    <definedName name="_40_福岡県">#REF!</definedName>
    <definedName name="_40_福岡県" localSheetId="26">#REF!</definedName>
    <definedName name="_44_大分県">#REF!</definedName>
    <definedName name="_44_大分県" localSheetId="26">#REF!</definedName>
    <definedName name="_45_宮崎県">#REF!</definedName>
    <definedName name="_45_宮崎県" localSheetId="26">#REF!</definedName>
    <definedName name="_46_鹿児島県">#REF!</definedName>
    <definedName name="_46_鹿児島県" localSheetId="26">#REF!</definedName>
    <definedName name="_47_沖縄県">#REF!</definedName>
    <definedName name="_47_沖縄県" localSheetId="26">#REF!</definedName>
    <definedName name="_44_大分県" localSheetId="27">#REF!</definedName>
    <definedName name="_45_宮崎県" localSheetId="27">#REF!</definedName>
    <definedName name="_46_鹿児島県" localSheetId="27">#REF!</definedName>
    <definedName name="_47_沖縄県" localSheetId="27">#REF!</definedName>
    <definedName name="_07_福島県" localSheetId="27">#REF!</definedName>
    <definedName name="_29_奈良県" localSheetId="27">#REF!</definedName>
    <definedName name="_01_北海道" localSheetId="27">OFFSET(#REF!,0,0,COUNTA(#REF!)-1,1)</definedName>
    <definedName name="_03_岩手県" localSheetId="27">#REF!</definedName>
    <definedName name="_02_青森県" localSheetId="27">#REF!</definedName>
    <definedName name="_41_佐賀県" localSheetId="27">#REF!</definedName>
    <definedName name="_04_宮城県" localSheetId="27">#REF!</definedName>
    <definedName name="_31_鳥取県" localSheetId="27">#REF!</definedName>
    <definedName name="_05_秋田県" localSheetId="27">#REF!</definedName>
    <definedName name="_08_茨城県" localSheetId="27">#REF!</definedName>
    <definedName name="_09_栃木県" localSheetId="27">#REF!</definedName>
    <definedName name="_43_熊本県" localSheetId="27">#REF!</definedName>
    <definedName name="_10_群馬県" localSheetId="27">#REF!</definedName>
    <definedName name="_42_長崎県" localSheetId="27">#REF!</definedName>
    <definedName name="_11_埼玉県" localSheetId="27">#REF!</definedName>
    <definedName name="_13_東京都" localSheetId="27">#REF!</definedName>
    <definedName name="_14_神奈川県" localSheetId="27">#REF!</definedName>
    <definedName name="_35_山口県" localSheetId="27">#REF!</definedName>
    <definedName name="_15_新潟県" localSheetId="27">#REF!</definedName>
    <definedName name="_16_富山県" localSheetId="27">#REF!</definedName>
    <definedName name="_17_石川県" localSheetId="27">#REF!</definedName>
    <definedName name="_27_大阪府" localSheetId="27">#REF!</definedName>
    <definedName name="_18_福井県" localSheetId="27">#REF!</definedName>
    <definedName name="_19_山梨県" localSheetId="27">#REF!</definedName>
    <definedName name="_20_長野県" localSheetId="27">#REF!</definedName>
    <definedName name="_21_岐阜県" localSheetId="27">#REF!</definedName>
    <definedName name="_22_静岡県" localSheetId="27">#REF!</definedName>
    <definedName name="_23_愛知県" localSheetId="27">#REF!</definedName>
    <definedName name="_24_三重県" localSheetId="27">#REF!</definedName>
    <definedName name="_25_滋賀県" localSheetId="27">#REF!</definedName>
    <definedName name="_38_愛媛県" localSheetId="27">#REF!</definedName>
    <definedName name="_26_京都府" localSheetId="27">#REF!</definedName>
    <definedName name="_28_兵庫県" localSheetId="27">#REF!</definedName>
    <definedName name="_30_和歌山県" localSheetId="27">#REF!</definedName>
    <definedName name="_32_島根県" localSheetId="27">#REF!</definedName>
    <definedName name="_33_岡山県" localSheetId="27">#REF!</definedName>
    <definedName name="Autoshape1" localSheetId="27">#REF!</definedName>
    <definedName name="_34_広島県" localSheetId="27">#REF!</definedName>
    <definedName name="_36_徳島県" localSheetId="27">#REF!</definedName>
    <definedName name="_37_香川県" localSheetId="27">#REF!</definedName>
    <definedName name="_39_高知県" localSheetId="27">#REF!</definedName>
    <definedName name="_xlnm.Print_Area" localSheetId="27">'様式第13号の２（オンライン環境整備事業経費報告） '!$A$1:$W$35</definedName>
    <definedName name="_40_福岡県" localSheetId="27">#REF!</definedName>
    <definedName name="_xlnm.Print_Area" localSheetId="30">'様式第15号（概算払請求書） '!$A$1:$AK$39</definedName>
    <definedName name="_xlnm.Print_Area" localSheetId="31">'様式第16号（仕入控除税額報告書）'!$A$1:$AK$32</definedName>
    <definedName name="_xlnm.Print_Area" localSheetId="1">別表!$A$1:$I$24</definedName>
    <definedName name="_xlnm.Print_Area" localSheetId="0">本文!$B$1:$AL$125</definedName>
    <definedName name="_xlnm.Print_Area" localSheetId="2">'様式第1号（申請書）'!$A$1:$AK$40</definedName>
    <definedName name="_xlnm.Print_Area" localSheetId="3">'様式第２号の１（介護ロボット等導入事業計画書) '!$A$1:$N$95</definedName>
    <definedName name="_xlnm.Print_Area" localSheetId="5">'様式第２号の３（介護ロボット等導入補助基本額算定シート）'!$A$1:$R$36</definedName>
    <definedName name="_xlnm.Print_Area" localSheetId="4">'様式第２号の２（介護ロボット等導入積算内訳）'!$A$1:$W$36</definedName>
    <definedName name="_xlnm.Print_Area" localSheetId="6">'様式第３号の１（ＩＣＴの導入事業計画書）'!$A$1:$L$110</definedName>
    <definedName name="_xlnm.Print_Area" localSheetId="7">'様式第３号の２（ＩＣＴの導入積算内訳）'!$A$1:$W$36</definedName>
    <definedName name="_xlnm.Print_Area" localSheetId="10">'様式第５号の１（ＩＣＴ導入モデル事業計画書） '!$A$1:$L$97</definedName>
    <definedName name="_xlnm.Print_Area" localSheetId="11">'様式第５号の２（ＩＣＴ導入モデル事業積算内訳）'!$A$1:$W$36</definedName>
    <definedName name="_xlnm.Print_Area" localSheetId="17">'様式第９号の１（介護ロボット導入事実績報告書)  '!$A$1:$Q$61</definedName>
    <definedName name="_xlnm.Print_Area" localSheetId="18">'様式第９号の２（介護ロボット導入経費報告） '!$A$1:$W$34</definedName>
    <definedName name="_xlnm.Print_Area" localSheetId="16">'様式第８号（実績報告書）'!$A$1:$AJ$41</definedName>
    <definedName name="_xlnm.Print_Area" localSheetId="20">'様式第10号の１(ＩＣＴの導入経費報告) '!$A$1:$M$66</definedName>
    <definedName name="_xlnm.Print_Area" localSheetId="21">'様式第10号の２（ＩＣＴの導入経費報告） '!$A$1:$W$34</definedName>
    <definedName name="_xlnm.Print_Area" localSheetId="24">'様式第12号の１(ＩＣＴ導入モデル実績報告書) '!$A$1:$M$98</definedName>
    <definedName name="_xlnm.Print_Area" localSheetId="25">'様式第12号の２（ＩＣＴ導入モデル事業経費報告）'!$A$1:$W$34</definedName>
    <definedName name="_xlnm.Print_Area" localSheetId="19">'様式第９号の３（介護ロボット等導入補助基本額算定シート'!$A$1:$R$36</definedName>
    <definedName name="_06_山形県">#REF!</definedName>
    <definedName name="_06_山形県" localSheetId="26">#REF!</definedName>
    <definedName name="_06_山形県" localSheetId="27">#REF!</definedName>
    <definedName name="_12_千葉県">#REF!</definedName>
    <definedName name="_12_千葉県" localSheetId="26">#REF!</definedName>
    <definedName name="_12_千葉県" localSheetId="27">#REF!</definedName>
    <definedName name="_xlnm.Print_Area" localSheetId="14">'様式第７号の１　生産活動効率化ICT導入支援事業計画書 '!$A$1:$K$49</definedName>
    <definedName name="_xlnm.Print_Area" localSheetId="15">'様式第７号の２　生産活動効率化ICT導入支援事業積算内訳書'!$A$1:$W$40</definedName>
    <definedName name="_xlnm.Print_Area" localSheetId="28">'様式第14号の１　生産活動効率化ICT導入支援実績報告書 '!$A$1:$J$50</definedName>
    <definedName name="_xlnm.Print_Area" localSheetId="29">'様式第14号の２　生産活動効率化ICT導入支援事業報告書'!$A$1:$W$36</definedName>
    <definedName name="_Order2" hidden="1">255</definedName>
    <definedName name="_Order1" hidden="1">255</definedName>
    <definedName name="syuukeihyou11">[1]集計表２!$A$3:$AD$109</definedName>
    <definedName name="障害者支援施設" localSheetId="19">'様式第９号の３（介護ロボット等導入補助基本額算定シート'!$D$46:$D$52</definedName>
    <definedName name="重度訪問介護" localSheetId="19">'様式第９号の３（介護ロボット等導入補助基本額算定シート'!$G$46:$G$51</definedName>
    <definedName name="短期入所" localSheetId="19">'様式第９号の３（介護ロボット等導入補助基本額算定シート'!$H$46:$H$51</definedName>
    <definedName name="居宅介護" localSheetId="19">'様式第９号の３（介護ロボット等導入補助基本額算定シート'!$F$46:$F$51</definedName>
    <definedName name="重度障害者等包括支援" localSheetId="19">'様式第９号の３（介護ロボット等導入補助基本額算定シート'!$I$46:$I$51</definedName>
    <definedName name="グループホーム" localSheetId="19">'様式第９号の３（介護ロボット等導入補助基本額算定シート'!$E$46:$E$52</definedName>
    <definedName name="重度訪問介護" localSheetId="5">'様式第２号の３（介護ロボット等導入補助基本額算定シート）'!$G$46:$G$51</definedName>
    <definedName name="障害者支援施設" localSheetId="5">'様式第２号の３（介護ロボット等導入補助基本額算定シート）'!$D$46:$D$52</definedName>
    <definedName name="グループホーム" localSheetId="5">'様式第２号の３（介護ロボット等導入補助基本額算定シート）'!$E$46:$E$52</definedName>
    <definedName name="居宅介護" localSheetId="5">'様式第２号の３（介護ロボット等導入補助基本額算定シート）'!$F$46:$F$51</definedName>
    <definedName name="重度障害者等包括支援" localSheetId="5">'様式第２号の３（介護ロボット等導入補助基本額算定シート）'!$I$46:$I$51</definedName>
    <definedName name="短期入所" localSheetId="5">'様式第２号の３（介護ロボット等導入補助基本額算定シート）'!$H$46:$H$51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<sst xmlns="http://schemas.openxmlformats.org/spreadsheetml/2006/main" xmlns:r="http://schemas.openxmlformats.org/officeDocument/2006/relationships" count="710" uniqueCount="710">
  <si>
    <r>
      <t>　オンライン環境整備実績</t>
    </r>
    <r>
      <rPr>
        <sz val="11"/>
        <color auto="1"/>
        <rFont val="ＭＳ Ｐ明朝"/>
      </rPr>
      <t>報告書（様式第13号の１、様式第13号の２）</t>
    </r>
    <rPh sb="10" eb="12">
      <t>ジッセキ</t>
    </rPh>
    <rPh sb="12" eb="15">
      <t>ホウコクショ</t>
    </rPh>
    <phoneticPr fontId="22"/>
  </si>
  <si>
    <t>別表2</t>
    <rPh sb="0" eb="2">
      <t>ベッピョウ</t>
    </rPh>
    <phoneticPr fontId="22"/>
  </si>
  <si>
    <r>
      <t>様式第</t>
    </r>
    <r>
      <rPr>
        <sz val="14"/>
        <color auto="1"/>
        <rFont val="ＭＳ Ｐゴシック"/>
      </rPr>
      <t>９号の２</t>
    </r>
    <rPh sb="0" eb="2">
      <t>ヨウシキ</t>
    </rPh>
    <rPh sb="2" eb="3">
      <t>ダイ</t>
    </rPh>
    <rPh sb="4" eb="5">
      <t>ゴウ</t>
    </rPh>
    <phoneticPr fontId="22"/>
  </si>
  <si>
    <t>１　補助金等に係る予算の執行の適正化に関する法律第15条の規定による確定額又は事業実績</t>
  </si>
  <si>
    <t>インカム</t>
  </si>
  <si>
    <t>スマートフォン</t>
  </si>
  <si>
    <t>　広島県からの求めがあった場合は、ICT機器等導入の効果分析や事例の公表等に対応する。</t>
    <rPh sb="1" eb="4">
      <t>ヒロシマケン</t>
    </rPh>
    <rPh sb="7" eb="8">
      <t>モト</t>
    </rPh>
    <rPh sb="13" eb="15">
      <t>バアイ</t>
    </rPh>
    <rPh sb="23" eb="25">
      <t>ドウニュウ</t>
    </rPh>
    <rPh sb="26" eb="28">
      <t>コウカ</t>
    </rPh>
    <rPh sb="28" eb="30">
      <t>ブンセキ</t>
    </rPh>
    <rPh sb="31" eb="33">
      <t>ジレイ</t>
    </rPh>
    <rPh sb="34" eb="36">
      <t>コウヒョウ</t>
    </rPh>
    <rPh sb="36" eb="37">
      <t>トウ</t>
    </rPh>
    <rPh sb="38" eb="40">
      <t>タイオウ</t>
    </rPh>
    <phoneticPr fontId="22"/>
  </si>
  <si>
    <t>（４）ＩＣＴ機器等導入前の定量的指標及びＩＣＴ機器等導入により想定される定量的指標</t>
    <rPh sb="6" eb="9">
      <t>キキトウ</t>
    </rPh>
    <rPh sb="9" eb="12">
      <t>ドウニュウマエ</t>
    </rPh>
    <rPh sb="13" eb="16">
      <t>テイリョウテキ</t>
    </rPh>
    <rPh sb="16" eb="18">
      <t>シヒョウ</t>
    </rPh>
    <rPh sb="18" eb="19">
      <t>オヨ</t>
    </rPh>
    <rPh sb="23" eb="26">
      <t>キキトウ</t>
    </rPh>
    <rPh sb="26" eb="28">
      <t>ドウニュウ</t>
    </rPh>
    <rPh sb="31" eb="33">
      <t>ソウテイ</t>
    </rPh>
    <rPh sb="36" eb="39">
      <t>テイリョウテキ</t>
    </rPh>
    <rPh sb="39" eb="41">
      <t>シヒョウ</t>
    </rPh>
    <phoneticPr fontId="22"/>
  </si>
  <si>
    <t>広島県障害福祉サービス事業所等デジタル技術導入支援事業費補助金交付要綱</t>
  </si>
  <si>
    <t xml:space="preserve">                             </t>
  </si>
  <si>
    <t>・Wi-Fi工事等通信環境整備に要する経費</t>
  </si>
  <si>
    <t>受領済額</t>
    <rPh sb="0" eb="2">
      <t>ジュリョウ</t>
    </rPh>
    <rPh sb="2" eb="3">
      <t>スミ</t>
    </rPh>
    <rPh sb="3" eb="4">
      <t>ガク</t>
    </rPh>
    <phoneticPr fontId="22"/>
  </si>
  <si>
    <t>（その他）</t>
  </si>
  <si>
    <t>害者就労施設における生産活動の効率化に資するICT機器等の導入事業実施要綱」に基づき、障害</t>
  </si>
  <si>
    <t>C.年間発生件数（B×12）</t>
  </si>
  <si>
    <t>B</t>
  </si>
  <si>
    <t>（３）ロボット機器等を導入する業務内容（概要）　　</t>
  </si>
  <si>
    <t>（施行期日）</t>
  </si>
  <si>
    <t>２　事業区分</t>
    <rPh sb="2" eb="4">
      <t>ジギョウ</t>
    </rPh>
    <rPh sb="4" eb="6">
      <t>クブン</t>
    </rPh>
    <phoneticPr fontId="22"/>
  </si>
  <si>
    <t>（趣旨）</t>
  </si>
  <si>
    <t>代表者氏名　　　　　　　　　　　　　</t>
  </si>
  <si>
    <t>障害児入所施設</t>
  </si>
  <si>
    <t xml:space="preserve">就労系障害福祉サービスにおけるICT機器等導入支援事業 </t>
  </si>
  <si>
    <t>本支店名</t>
    <rPh sb="0" eb="4">
      <t>ホンシテンメイ</t>
    </rPh>
    <phoneticPr fontId="22"/>
  </si>
  <si>
    <t>C</t>
  </si>
  <si>
    <t>通信環境整備費用（合計）</t>
    <rPh sb="0" eb="2">
      <t>ツウシン</t>
    </rPh>
    <rPh sb="2" eb="4">
      <t>カンキョウ</t>
    </rPh>
    <rPh sb="4" eb="6">
      <t>セイビ</t>
    </rPh>
    <rPh sb="6" eb="8">
      <t>ヒヨウ</t>
    </rPh>
    <rPh sb="9" eb="11">
      <t>ゴウケイ</t>
    </rPh>
    <phoneticPr fontId="22"/>
  </si>
  <si>
    <t>導入機器名</t>
    <rPh sb="0" eb="2">
      <t>ドウニュウ</t>
    </rPh>
    <rPh sb="2" eb="4">
      <t>キキ</t>
    </rPh>
    <rPh sb="4" eb="5">
      <t>メイ</t>
    </rPh>
    <phoneticPr fontId="22"/>
  </si>
  <si>
    <t>この要綱は、令和６年７月８日から施行し、令和６年４月１日から適用する。</t>
    <rPh sb="20" eb="22">
      <t>レイワ</t>
    </rPh>
    <rPh sb="23" eb="24">
      <t>ネン</t>
    </rPh>
    <rPh sb="25" eb="26">
      <t>ガツ</t>
    </rPh>
    <rPh sb="27" eb="28">
      <t>ニチ</t>
    </rPh>
    <phoneticPr fontId="22"/>
  </si>
  <si>
    <t>１１　その他の間接業務</t>
    <rPh sb="5" eb="6">
      <t>タ</t>
    </rPh>
    <rPh sb="7" eb="9">
      <t>カンセツ</t>
    </rPh>
    <rPh sb="9" eb="11">
      <t>ギョウム</t>
    </rPh>
    <phoneticPr fontId="22"/>
  </si>
  <si>
    <t>（交付の対象）</t>
  </si>
  <si>
    <t>には、あらかじめ知事の承認を受けてその定めるところによるものとする。</t>
  </si>
  <si>
    <t>円</t>
    <rPh sb="0" eb="1">
      <t>エン</t>
    </rPh>
    <phoneticPr fontId="22"/>
  </si>
  <si>
    <t>（交付の方法）</t>
  </si>
  <si>
    <t>業務従事者数</t>
    <rPh sb="0" eb="2">
      <t>ギョウム</t>
    </rPh>
    <rPh sb="2" eb="5">
      <t>ジュウジシャ</t>
    </rPh>
    <rPh sb="5" eb="6">
      <t>スウ</t>
    </rPh>
    <phoneticPr fontId="22"/>
  </si>
  <si>
    <t>　　　</t>
  </si>
  <si>
    <t>　ＩＣＴ機器等導入によって得られた生産性向上による業務効率化及び職員の業務負担軽減により超過勤務手当等の経費に金銭的剰余が出た場合には、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</si>
  <si>
    <r>
      <t>備</t>
    </r>
    <r>
      <rPr>
        <b/>
        <sz val="14"/>
        <color auto="1"/>
        <rFont val="ＭＳ ゴシック"/>
      </rPr>
      <t>　考</t>
    </r>
    <r>
      <rPr>
        <b/>
        <sz val="12"/>
        <color auto="1"/>
        <rFont val="ＭＳ ゴシック"/>
      </rPr>
      <t xml:space="preserve">
</t>
    </r>
    <r>
      <rPr>
        <b/>
        <sz val="11"/>
        <color auto="1"/>
        <rFont val="ＭＳ ゴシック"/>
      </rPr>
      <t>（特別な事情等があれば記載）</t>
    </r>
    <rPh sb="0" eb="1">
      <t>ビ</t>
    </rPh>
    <rPh sb="2" eb="3">
      <t>コウ</t>
    </rPh>
    <rPh sb="5" eb="7">
      <t>トクベツ</t>
    </rPh>
    <rPh sb="8" eb="10">
      <t>ジジョウ</t>
    </rPh>
    <rPh sb="10" eb="11">
      <t>トウ</t>
    </rPh>
    <rPh sb="15" eb="17">
      <t>キサイ</t>
    </rPh>
    <phoneticPr fontId="22"/>
  </si>
  <si>
    <t>この要綱は、令和３年８月1日から施行し、適用する。</t>
  </si>
  <si>
    <t>機器の種別：</t>
    <rPh sb="0" eb="2">
      <t>キキ</t>
    </rPh>
    <rPh sb="3" eb="5">
      <t>シュベツ</t>
    </rPh>
    <phoneticPr fontId="22"/>
  </si>
  <si>
    <t>　　　7　法人または施設・事業所としての具体的な方針が足りない</t>
    <rPh sb="5" eb="7">
      <t>ホウジン</t>
    </rPh>
    <rPh sb="10" eb="12">
      <t>シセツ</t>
    </rPh>
    <rPh sb="13" eb="16">
      <t>ジギョウショ</t>
    </rPh>
    <rPh sb="20" eb="23">
      <t>グタイテキ</t>
    </rPh>
    <rPh sb="24" eb="26">
      <t>ホウシン</t>
    </rPh>
    <rPh sb="27" eb="28">
      <t>タ</t>
    </rPh>
    <phoneticPr fontId="22"/>
  </si>
  <si>
    <r>
      <t>参考情報：ロボット等導入支援事業もしくはＩＣＴ導入モデル事業補助実績</t>
    </r>
    <r>
      <rPr>
        <sz val="12"/>
        <color auto="1"/>
        <rFont val="ＭＳ Ｐゴシック"/>
      </rPr>
      <t>（複数回補助を受けている場合、補助年度は直近を選択）</t>
    </r>
    <rPh sb="0" eb="2">
      <t>サンコウ</t>
    </rPh>
    <rPh sb="2" eb="4">
      <t>ジョウホウ</t>
    </rPh>
    <rPh sb="9" eb="10">
      <t>トウ</t>
    </rPh>
    <rPh sb="10" eb="12">
      <t>ドウニュウ</t>
    </rPh>
    <rPh sb="12" eb="14">
      <t>シエン</t>
    </rPh>
    <rPh sb="14" eb="16">
      <t>ジギョウ</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22"/>
  </si>
  <si>
    <t>施設利用者数</t>
    <rPh sb="0" eb="2">
      <t>シセツ</t>
    </rPh>
    <rPh sb="2" eb="5">
      <t>リヨウシャ</t>
    </rPh>
    <rPh sb="5" eb="6">
      <t>スウ</t>
    </rPh>
    <phoneticPr fontId="22"/>
  </si>
  <si>
    <t>（４）機器を導入する業務内容（概要）　</t>
    <rPh sb="3" eb="5">
      <t>キキ</t>
    </rPh>
    <rPh sb="6" eb="8">
      <t>ドウニュウ</t>
    </rPh>
    <rPh sb="10" eb="12">
      <t>ギョウム</t>
    </rPh>
    <rPh sb="12" eb="14">
      <t>ナイヨウ</t>
    </rPh>
    <rPh sb="15" eb="17">
      <t>ガイヨウ</t>
    </rPh>
    <phoneticPr fontId="22"/>
  </si>
  <si>
    <t>（債権者コード　　　　　　　　　　　　　　　　　　　　　　　）</t>
    <rPh sb="1" eb="4">
      <t>サイケンシャ</t>
    </rPh>
    <phoneticPr fontId="22"/>
  </si>
  <si>
    <t>短期入所</t>
  </si>
  <si>
    <t xml:space="preserve">     (1) 　ロボット等導入支援事業</t>
  </si>
  <si>
    <t>3　添付書類</t>
  </si>
  <si>
    <t>（１）機器を導入することにしたきっかけ及び目的（複数回答可）</t>
    <rPh sb="19" eb="20">
      <t>オヨ</t>
    </rPh>
    <phoneticPr fontId="22"/>
  </si>
  <si>
    <r>
      <t>　　　</t>
    </r>
    <r>
      <rPr>
        <sz val="14"/>
        <color auto="1"/>
        <rFont val="ＭＳ 明朝"/>
      </rPr>
      <t>※【1(2)×3/4にて算出（千円未満切捨）】</t>
    </r>
  </si>
  <si>
    <t>（実績報告）</t>
  </si>
  <si>
    <t>機器名：</t>
    <rPh sb="0" eb="3">
      <t>キキメイ</t>
    </rPh>
    <phoneticPr fontId="22"/>
  </si>
  <si>
    <t>７　支援記録の作成</t>
    <rPh sb="2" eb="4">
      <t>シエン</t>
    </rPh>
    <rPh sb="4" eb="6">
      <t>キロク</t>
    </rPh>
    <rPh sb="7" eb="9">
      <t>サクセイ</t>
    </rPh>
    <phoneticPr fontId="22"/>
  </si>
  <si>
    <t>（該当する場合に、チェックしてください。）</t>
  </si>
  <si>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22"/>
  </si>
  <si>
    <r>
      <t>　</t>
    </r>
    <r>
      <rPr>
        <sz val="11"/>
        <color auto="1"/>
        <rFont val="ＭＳ Ｐゴシック"/>
      </rPr>
      <t xml:space="preserve">　 </t>
    </r>
    <r>
      <rPr>
        <sz val="9"/>
        <color auto="1"/>
        <rFont val="ＭＳ Ｐゴシック"/>
      </rPr>
      <t>※　（２）×1/2にて算出（千円未満切捨）</t>
    </r>
  </si>
  <si>
    <t xml:space="preserve">     (3)　児童発達支援センター等におけるオンライン環境整備事業</t>
  </si>
  <si>
    <t>（１）機器を導入して感じた課題及び効果（複数回答可）</t>
    <rPh sb="10" eb="11">
      <t>カン</t>
    </rPh>
    <rPh sb="13" eb="15">
      <t>カダイ</t>
    </rPh>
    <rPh sb="15" eb="16">
      <t>オヨ</t>
    </rPh>
    <rPh sb="17" eb="19">
      <t>コウカ</t>
    </rPh>
    <phoneticPr fontId="22"/>
  </si>
  <si>
    <t>た場合は、これを切り捨てるものとする。　</t>
  </si>
  <si>
    <t>４　行動上の問題への対応（※2）</t>
    <rPh sb="2" eb="5">
      <t>コウドウジョウ</t>
    </rPh>
    <rPh sb="6" eb="8">
      <t>モンダイ</t>
    </rPh>
    <rPh sb="10" eb="12">
      <t>タイオウ</t>
    </rPh>
    <phoneticPr fontId="22"/>
  </si>
  <si>
    <t>パソコン</t>
  </si>
  <si>
    <t>施設・事業所種別</t>
    <rPh sb="0" eb="2">
      <t>シセツ</t>
    </rPh>
    <rPh sb="3" eb="6">
      <t>ジギョウショ</t>
    </rPh>
    <rPh sb="6" eb="8">
      <t>シュベツ</t>
    </rPh>
    <phoneticPr fontId="22"/>
  </si>
  <si>
    <t>（１）補助対象経費の実支出（予定）額（自動入力）　</t>
    <rPh sb="3" eb="5">
      <t>ホジョ</t>
    </rPh>
    <rPh sb="5" eb="7">
      <t>タイショウ</t>
    </rPh>
    <rPh sb="7" eb="9">
      <t>ケイヒ</t>
    </rPh>
    <rPh sb="10" eb="11">
      <t>ジツ</t>
    </rPh>
    <rPh sb="14" eb="16">
      <t>ヨテイ</t>
    </rPh>
    <rPh sb="17" eb="18">
      <t>ガク</t>
    </rPh>
    <rPh sb="21" eb="23">
      <t>ニュウリョク</t>
    </rPh>
    <phoneticPr fontId="22"/>
  </si>
  <si>
    <t>実支出（予定）額：</t>
    <rPh sb="0" eb="1">
      <t>ジツ</t>
    </rPh>
    <rPh sb="4" eb="6">
      <t>ヨテイ</t>
    </rPh>
    <rPh sb="7" eb="8">
      <t>ガク</t>
    </rPh>
    <phoneticPr fontId="22"/>
  </si>
  <si>
    <t>情報の共有化に係る取組（職員間の情報の伝達など）</t>
  </si>
  <si>
    <t>（交付の条件）</t>
  </si>
  <si>
    <t>行や列の結合や、自動計算の関数の変更等は行わないこと。</t>
    <rPh sb="2" eb="4">
      <t>ジドウ</t>
    </rPh>
    <rPh sb="4" eb="6">
      <t>ケイサン</t>
    </rPh>
    <rPh sb="7" eb="9">
      <t>カンスウ</t>
    </rPh>
    <rPh sb="10" eb="12">
      <t>ヘンコウ</t>
    </rPh>
    <rPh sb="12" eb="13">
      <t>トウ</t>
    </rPh>
    <rPh sb="14" eb="15">
      <t>オコナ</t>
    </rPh>
    <phoneticPr fontId="22"/>
  </si>
  <si>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22"/>
  </si>
  <si>
    <t>６　巡回・移動</t>
    <rPh sb="2" eb="4">
      <t>ジュンカイ</t>
    </rPh>
    <rPh sb="5" eb="7">
      <t>イドウ</t>
    </rPh>
    <phoneticPr fontId="22"/>
  </si>
  <si>
    <t>という。）の規定によるほか、この要綱の定めるところによる。</t>
  </si>
  <si>
    <t>優先順位</t>
    <rPh sb="0" eb="2">
      <t>ユウセン</t>
    </rPh>
    <rPh sb="2" eb="4">
      <t>ジュンイ</t>
    </rPh>
    <phoneticPr fontId="22"/>
  </si>
  <si>
    <t>第５条   この補助金の交付の決定には、次の条件が付されるものとする。</t>
  </si>
  <si>
    <t>介護テクノロジー導入支援事業（パッケージ型導入支援）事業計画書</t>
    <rPh sb="20" eb="21">
      <t>ガタ</t>
    </rPh>
    <rPh sb="26" eb="28">
      <t>ジギョウ</t>
    </rPh>
    <phoneticPr fontId="22"/>
  </si>
  <si>
    <t>設置主体名</t>
  </si>
  <si>
    <t>　　　　４　会議や他職種連携におけるロボットの活用</t>
    <rPh sb="6" eb="8">
      <t>カイギ</t>
    </rPh>
    <rPh sb="9" eb="10">
      <t>タ</t>
    </rPh>
    <rPh sb="10" eb="12">
      <t>ショクシュ</t>
    </rPh>
    <rPh sb="12" eb="14">
      <t>レンケイ</t>
    </rPh>
    <rPh sb="23" eb="25">
      <t>カツヨウ</t>
    </rPh>
    <phoneticPr fontId="22"/>
  </si>
  <si>
    <t>　　　　※　上限100万円【1(1)が100万円以下の場合は、1(1)の金額を記入】</t>
  </si>
  <si>
    <t>※</t>
  </si>
  <si>
    <t>直接介護</t>
  </si>
  <si>
    <t>　効用の増加した価格が単価30万円以上の機械、器具及びその他の財産については、補助金等</t>
    <rPh sb="39" eb="41">
      <t>ホジョ</t>
    </rPh>
    <rPh sb="41" eb="42">
      <t>キン</t>
    </rPh>
    <rPh sb="42" eb="43">
      <t>ナド</t>
    </rPh>
    <phoneticPr fontId="22"/>
  </si>
  <si>
    <t>月</t>
    <rPh sb="0" eb="1">
      <t>ツキ</t>
    </rPh>
    <phoneticPr fontId="22"/>
  </si>
  <si>
    <t>（３）交付決定額</t>
    <rPh sb="3" eb="5">
      <t>コウフ</t>
    </rPh>
    <rPh sb="5" eb="7">
      <t>ケッテイ</t>
    </rPh>
    <rPh sb="7" eb="8">
      <t>ガク</t>
    </rPh>
    <phoneticPr fontId="22"/>
  </si>
  <si>
    <t>様式第４号の１</t>
    <rPh sb="0" eb="2">
      <t>ヨウシキ</t>
    </rPh>
    <rPh sb="2" eb="3">
      <t>ダイ</t>
    </rPh>
    <rPh sb="4" eb="5">
      <t>ゴウ</t>
    </rPh>
    <phoneticPr fontId="22"/>
  </si>
  <si>
    <t>提供サービス（複数のサービスを提供している場合は、主たる１つのみ選択）</t>
    <rPh sb="0" eb="2">
      <t>テイキョウ</t>
    </rPh>
    <rPh sb="7" eb="9">
      <t>フクスウ</t>
    </rPh>
    <rPh sb="15" eb="17">
      <t>テイキョウ</t>
    </rPh>
    <rPh sb="21" eb="23">
      <t>バアイ</t>
    </rPh>
    <rPh sb="25" eb="26">
      <t>シュ</t>
    </rPh>
    <rPh sb="32" eb="34">
      <t>センタク</t>
    </rPh>
    <phoneticPr fontId="22"/>
  </si>
  <si>
    <t>機器導入費用
（合計）</t>
    <rPh sb="0" eb="2">
      <t>キキ</t>
    </rPh>
    <rPh sb="2" eb="4">
      <t>ドウニュウ</t>
    </rPh>
    <rPh sb="4" eb="6">
      <t>ヒヨウ</t>
    </rPh>
    <rPh sb="8" eb="10">
      <t>ゴウケイ</t>
    </rPh>
    <phoneticPr fontId="22"/>
  </si>
  <si>
    <t>金融機関名</t>
    <rPh sb="0" eb="4">
      <t>キンユウキカン</t>
    </rPh>
    <rPh sb="4" eb="5">
      <t>メイ</t>
    </rPh>
    <phoneticPr fontId="22"/>
  </si>
  <si>
    <t>介護テクノロジー導入支援事業（介護ロボット等の導入支援）実績報告書</t>
    <rPh sb="28" eb="30">
      <t>ジッセキ</t>
    </rPh>
    <rPh sb="30" eb="32">
      <t>ホウコク</t>
    </rPh>
    <rPh sb="32" eb="33">
      <t>ショ</t>
    </rPh>
    <phoneticPr fontId="22"/>
  </si>
  <si>
    <r>
      <t xml:space="preserve">備考
</t>
    </r>
    <r>
      <rPr>
        <b/>
        <sz val="6"/>
        <color auto="1"/>
        <rFont val="ＭＳ Ｐゴシック"/>
      </rPr>
      <t>（特別な事情等があれば記載）</t>
    </r>
    <rPh sb="0" eb="2">
      <t>ビコウ</t>
    </rPh>
    <rPh sb="4" eb="6">
      <t>トクベツ</t>
    </rPh>
    <rPh sb="7" eb="9">
      <t>ジジョウ</t>
    </rPh>
    <rPh sb="9" eb="10">
      <t>トウ</t>
    </rPh>
    <rPh sb="14" eb="16">
      <t>キサイ</t>
    </rPh>
    <phoneticPr fontId="22"/>
  </si>
  <si>
    <t>A</t>
  </si>
  <si>
    <t>提出期限は、知事が別に定める。</t>
  </si>
  <si>
    <t>１．事業計画</t>
    <rPh sb="2" eb="4">
      <t>ジギョウ</t>
    </rPh>
    <rPh sb="4" eb="6">
      <t>ケイカク</t>
    </rPh>
    <phoneticPr fontId="22"/>
  </si>
  <si>
    <t>（申請手続）</t>
  </si>
  <si>
    <t>　※　本内訳書の資料として、納品書及び領収書の写し（PDFファイルに限る。）を添付すること。</t>
    <rPh sb="14" eb="17">
      <t>ノウヒンショ</t>
    </rPh>
    <rPh sb="17" eb="18">
      <t>オヨ</t>
    </rPh>
    <rPh sb="19" eb="22">
      <t>リョウシュウショ</t>
    </rPh>
    <phoneticPr fontId="22"/>
  </si>
  <si>
    <r>
      <t>　計上</t>
    </r>
    <r>
      <rPr>
        <sz val="11"/>
        <color auto="1"/>
        <rFont val="ＭＳ Ｐゴシック"/>
      </rPr>
      <t>した（費用を按分した)。</t>
    </r>
  </si>
  <si>
    <t>入浴支援</t>
  </si>
  <si>
    <t>介護ロボット等の導入支援事業</t>
    <rPh sb="12" eb="14">
      <t>ジギョウ</t>
    </rPh>
    <phoneticPr fontId="22"/>
  </si>
  <si>
    <t>補助金交付決定額</t>
    <rPh sb="0" eb="3">
      <t>ホジョキン</t>
    </rPh>
    <rPh sb="3" eb="5">
      <t>コウフ</t>
    </rPh>
    <rPh sb="5" eb="7">
      <t>ケッテイ</t>
    </rPh>
    <rPh sb="7" eb="8">
      <t>ガク</t>
    </rPh>
    <phoneticPr fontId="22"/>
  </si>
  <si>
    <t>職員数（実数）</t>
    <rPh sb="0" eb="3">
      <t>ショクインスウ</t>
    </rPh>
    <rPh sb="4" eb="6">
      <t>ジッスウ</t>
    </rPh>
    <phoneticPr fontId="22"/>
  </si>
  <si>
    <t>附則</t>
  </si>
  <si>
    <t>（４）主な導入機器内容（複数選択可）</t>
    <rPh sb="3" eb="4">
      <t>オモ</t>
    </rPh>
    <rPh sb="5" eb="7">
      <t>ドウニュウ</t>
    </rPh>
    <rPh sb="7" eb="9">
      <t>キキ</t>
    </rPh>
    <rPh sb="9" eb="11">
      <t>ナイヨウ</t>
    </rPh>
    <rPh sb="12" eb="14">
      <t>フクスウ</t>
    </rPh>
    <rPh sb="14" eb="17">
      <t>センタクカ</t>
    </rPh>
    <phoneticPr fontId="22"/>
  </si>
  <si>
    <t>この要綱は、令和２年３月17日から施行し、適用する。</t>
  </si>
  <si>
    <t>この要綱は、令和３年２月15日から施行し、令和２年３月17日から適用する。</t>
  </si>
  <si>
    <t>３/４</t>
  </si>
  <si>
    <t>附則</t>
    <rPh sb="0" eb="2">
      <t>フソク</t>
    </rPh>
    <phoneticPr fontId="22"/>
  </si>
  <si>
    <t>第２条   この補助金は、平成21年８月25日付け厚生労働省発障第0825第１号厚生労働事務次官通知</t>
    <rPh sb="47" eb="48">
      <t>カン</t>
    </rPh>
    <rPh sb="48" eb="50">
      <t>ツウチ</t>
    </rPh>
    <phoneticPr fontId="22"/>
  </si>
  <si>
    <t>様式第７号の２</t>
    <rPh sb="0" eb="2">
      <t>ヨウシキ</t>
    </rPh>
    <rPh sb="2" eb="3">
      <t>ダイ</t>
    </rPh>
    <rPh sb="4" eb="5">
      <t>ゴウ</t>
    </rPh>
    <phoneticPr fontId="22"/>
  </si>
  <si>
    <t>この要綱は、令和４年3月15日から施行し、適用する。</t>
  </si>
  <si>
    <t>象とする。</t>
  </si>
  <si>
    <t>内訳</t>
    <rPh sb="0" eb="1">
      <t>ウチ</t>
    </rPh>
    <phoneticPr fontId="22"/>
  </si>
  <si>
    <t>この要綱は、令和５年３月17日から施行し、適用する。</t>
  </si>
  <si>
    <t>値引額（合計）</t>
    <rPh sb="0" eb="2">
      <t>ネビ</t>
    </rPh>
    <rPh sb="2" eb="3">
      <t>ガク</t>
    </rPh>
    <rPh sb="4" eb="6">
      <t>ゴウケイ</t>
    </rPh>
    <phoneticPr fontId="22"/>
  </si>
  <si>
    <t>この要綱は、令和６年３月29日から施行し、適用する。</t>
  </si>
  <si>
    <t>１台当たりの
機器購入価格
（Ｂ）</t>
    <rPh sb="1" eb="2">
      <t>ダイ</t>
    </rPh>
    <rPh sb="2" eb="3">
      <t>ア</t>
    </rPh>
    <rPh sb="7" eb="9">
      <t>キキ</t>
    </rPh>
    <rPh sb="9" eb="11">
      <t>コウニュウ</t>
    </rPh>
    <rPh sb="11" eb="13">
      <t>カカク</t>
    </rPh>
    <phoneticPr fontId="22"/>
  </si>
  <si>
    <t>別表１</t>
    <rPh sb="0" eb="2">
      <t>ベッピョウ</t>
    </rPh>
    <phoneticPr fontId="22"/>
  </si>
  <si>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22"/>
  </si>
  <si>
    <t>A.ひと月当たり</t>
    <rPh sb="4" eb="5">
      <t>ツキ</t>
    </rPh>
    <rPh sb="5" eb="6">
      <t>ア</t>
    </rPh>
    <phoneticPr fontId="22"/>
  </si>
  <si>
    <t>広島市、呉市及び福山市を除く広島県内</t>
  </si>
  <si>
    <t>見守り機器の導入に伴う通信環境整備に係る経費（障害者支援施設、グループホームのみ）</t>
  </si>
  <si>
    <t>ICT導入モデル事業</t>
  </si>
  <si>
    <r>
      <t>１　事業</t>
    </r>
    <r>
      <rPr>
        <sz val="11"/>
        <color auto="1"/>
        <rFont val="ＭＳ Ｐ明朝"/>
      </rPr>
      <t>区分</t>
    </r>
    <rPh sb="2" eb="4">
      <t>ジギョウ</t>
    </rPh>
    <rPh sb="4" eb="6">
      <t>クブン</t>
    </rPh>
    <phoneticPr fontId="22"/>
  </si>
  <si>
    <t>支援体制充実のための ICT 化推進事業実施要綱」に基づき、障害児支援事業者等がICTの導入を</t>
    <rPh sb="37" eb="38">
      <t>シャ</t>
    </rPh>
    <rPh sb="38" eb="39">
      <t>トウ</t>
    </rPh>
    <rPh sb="44" eb="45">
      <t>シルベ</t>
    </rPh>
    <rPh sb="45" eb="46">
      <t>イ</t>
    </rPh>
    <phoneticPr fontId="22"/>
  </si>
  <si>
    <t>ICT機器等導入によって得られた生産性向上による業務効率化及び職員の業務負担軽減により超過勤務手当等の経費に金銭的剰余が出た場合には、当該費用を利用者が受ける障害福祉サービスの質の向上や職員の賃金改善に資する取組に適切に使用するとともに、その旨を職員等に周知した。</t>
    <rPh sb="3" eb="5">
      <t>キキ</t>
    </rPh>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2" eb="75">
      <t>リヨウシャ</t>
    </rPh>
    <rPh sb="76" eb="77">
      <t>ウ</t>
    </rPh>
    <rPh sb="79" eb="81">
      <t>ショウガイ</t>
    </rPh>
    <rPh sb="81" eb="83">
      <t>フクシ</t>
    </rPh>
    <rPh sb="121" eb="122">
      <t>ムネ</t>
    </rPh>
    <rPh sb="123" eb="125">
      <t>ショクイン</t>
    </rPh>
    <rPh sb="125" eb="126">
      <t>トウ</t>
    </rPh>
    <rPh sb="127" eb="129">
      <t>シュウチ</t>
    </rPh>
    <phoneticPr fontId="73"/>
  </si>
  <si>
    <t>　　　６　使い方の周知や教育・研修等の業務改革の必要性がある</t>
    <rPh sb="5" eb="6">
      <t>ツカ</t>
    </rPh>
    <rPh sb="7" eb="8">
      <t>カタ</t>
    </rPh>
    <rPh sb="9" eb="11">
      <t>シュウチ</t>
    </rPh>
    <rPh sb="12" eb="14">
      <t>キョウイク</t>
    </rPh>
    <rPh sb="15" eb="18">
      <t>ケンシュウトウ</t>
    </rPh>
    <rPh sb="19" eb="23">
      <t>ギョウムカイカク</t>
    </rPh>
    <rPh sb="24" eb="27">
      <t>ヒツヨウセイ</t>
    </rPh>
    <phoneticPr fontId="22"/>
  </si>
  <si>
    <t>２　対象経費</t>
    <rPh sb="2" eb="4">
      <t>タイショウ</t>
    </rPh>
    <rPh sb="4" eb="6">
      <t>ケイヒ</t>
    </rPh>
    <phoneticPr fontId="22"/>
  </si>
  <si>
    <t>４　補助率</t>
    <rPh sb="2" eb="5">
      <t>ホジョリツ</t>
    </rPh>
    <phoneticPr fontId="22"/>
  </si>
  <si>
    <t>３　基準額</t>
    <rPh sb="2" eb="4">
      <t>キジュン</t>
    </rPh>
    <rPh sb="4" eb="5">
      <t>ガク</t>
    </rPh>
    <phoneticPr fontId="22"/>
  </si>
  <si>
    <t>移乗介護</t>
  </si>
  <si>
    <t>ロボット等導入によって得られた生産性向上による業務効率化及び職員の業務負担軽減により超過勤務手当等の経費に金銭的剰余が出た場合には、
当該費用を利用者が受ける障害福祉サービスの質の向上や職員の賃金改善に資する取組に適切に使用するとともに、その旨を職員等に周知した。</t>
    <rPh sb="4" eb="5">
      <t>トウ</t>
    </rPh>
    <rPh sb="5" eb="7">
      <t>ドウニュウ</t>
    </rPh>
    <rPh sb="11" eb="12">
      <t>エ</t>
    </rPh>
    <rPh sb="15" eb="18">
      <t>セイサンセイ</t>
    </rPh>
    <rPh sb="18" eb="20">
      <t>コウジョウ</t>
    </rPh>
    <rPh sb="23" eb="25">
      <t>ギョウム</t>
    </rPh>
    <rPh sb="25" eb="27">
      <t>コウリツ</t>
    </rPh>
    <rPh sb="27" eb="28">
      <t>カ</t>
    </rPh>
    <rPh sb="28" eb="29">
      <t>オヨ</t>
    </rPh>
    <rPh sb="30" eb="32">
      <t>ショクイン</t>
    </rPh>
    <rPh sb="46" eb="48">
      <t>テアテ</t>
    </rPh>
    <rPh sb="50" eb="52">
      <t>ケイヒ</t>
    </rPh>
    <rPh sb="72" eb="75">
      <t>リヨウシャ</t>
    </rPh>
    <rPh sb="76" eb="77">
      <t>ウ</t>
    </rPh>
    <rPh sb="79" eb="81">
      <t>ショウガイ</t>
    </rPh>
    <rPh sb="81" eb="83">
      <t>フクシ</t>
    </rPh>
    <rPh sb="121" eb="122">
      <t>ムネ</t>
    </rPh>
    <rPh sb="123" eb="125">
      <t>ショクイン</t>
    </rPh>
    <rPh sb="125" eb="126">
      <t>トウ</t>
    </rPh>
    <rPh sb="127" eb="129">
      <t>シュウチ</t>
    </rPh>
    <phoneticPr fontId="73"/>
  </si>
  <si>
    <t>グループホーム</t>
  </si>
  <si>
    <t>（４）ICT機器等を導入した具体的な取組内容</t>
    <rPh sb="6" eb="8">
      <t>キキ</t>
    </rPh>
    <rPh sb="8" eb="9">
      <t>トウ</t>
    </rPh>
    <rPh sb="10" eb="12">
      <t>ドウニュウ</t>
    </rPh>
    <rPh sb="14" eb="17">
      <t>グタイテキ</t>
    </rPh>
    <rPh sb="18" eb="20">
      <t>トリクミ</t>
    </rPh>
    <rPh sb="20" eb="22">
      <t>ナイヨウ</t>
    </rPh>
    <phoneticPr fontId="22"/>
  </si>
  <si>
    <t>　ＩＣＴ機器（ＡＩカメラ等除く）の申請のために、都道府県等が行うＩＣＴ導入に伴う研修会に参加する。</t>
  </si>
  <si>
    <t xml:space="preserve"> なお、間接補助金に係る仕入控除税額があることが確定した場合には、当該仕入控除税額を広</t>
    <rPh sb="42" eb="43">
      <t>ヒロ</t>
    </rPh>
    <phoneticPr fontId="22"/>
  </si>
  <si>
    <r>
      <t>　　　（様式第</t>
    </r>
    <r>
      <rPr>
        <sz val="11"/>
        <color auto="1"/>
        <rFont val="ＭＳ Ｐ明朝"/>
      </rPr>
      <t>４号の１、様式第４号の２）</t>
    </r>
  </si>
  <si>
    <t>＜施設・事業所別の補助上限額＞
（障害者支援施設：210万円
グループホーム：150万円
その他事業所：120万円）
（Ｊ）</t>
    <rPh sb="1" eb="3">
      <t>シセツ</t>
    </rPh>
    <rPh sb="4" eb="7">
      <t>ジギョウショ</t>
    </rPh>
    <rPh sb="7" eb="8">
      <t>ベツ</t>
    </rPh>
    <rPh sb="9" eb="11">
      <t>ホジョ</t>
    </rPh>
    <rPh sb="11" eb="14">
      <t>ジョウゲンガク</t>
    </rPh>
    <rPh sb="17" eb="20">
      <t>ショウガイシャ</t>
    </rPh>
    <rPh sb="20" eb="22">
      <t>シエン</t>
    </rPh>
    <rPh sb="22" eb="24">
      <t>シセツ</t>
    </rPh>
    <rPh sb="28" eb="30">
      <t>マンエン</t>
    </rPh>
    <rPh sb="42" eb="44">
      <t>マンエン</t>
    </rPh>
    <rPh sb="47" eb="48">
      <t>タ</t>
    </rPh>
    <rPh sb="48" eb="51">
      <t>ジギョウショ</t>
    </rPh>
    <rPh sb="55" eb="57">
      <t>マンエン</t>
    </rPh>
    <phoneticPr fontId="22"/>
  </si>
  <si>
    <t>２　排泄介助・支援</t>
    <rPh sb="2" eb="4">
      <t>ハイセツ</t>
    </rPh>
    <rPh sb="4" eb="6">
      <t>カイジョ</t>
    </rPh>
    <rPh sb="7" eb="9">
      <t>シエン</t>
    </rPh>
    <phoneticPr fontId="22"/>
  </si>
  <si>
    <t>（注１）</t>
    <rPh sb="1" eb="2">
      <t>チュウ</t>
    </rPh>
    <phoneticPr fontId="22"/>
  </si>
  <si>
    <t xml:space="preserve">　　　　１　ケアの質の向上
            （利用者の自立支援、社会参加・コミュニケーション機会の増加に向けたケアの実施、根拠に基づいた支援の実施等）
</t>
    <rPh sb="9" eb="10">
      <t>シツ</t>
    </rPh>
    <rPh sb="11" eb="13">
      <t>コウジョウ</t>
    </rPh>
    <phoneticPr fontId="22"/>
  </si>
  <si>
    <t>ICT導入モデル事業</t>
    <rPh sb="3" eb="5">
      <t>ドウニュウ</t>
    </rPh>
    <rPh sb="8" eb="10">
      <t>ジギョウ</t>
    </rPh>
    <phoneticPr fontId="22"/>
  </si>
  <si>
    <r>
      <t>参</t>
    </r>
    <r>
      <rPr>
        <sz val="11"/>
        <color auto="1"/>
        <rFont val="ＭＳ Ｐゴシック"/>
      </rPr>
      <t>考情報：ICT導入モデル事業補助実績</t>
    </r>
    <r>
      <rPr>
        <sz val="9"/>
        <color auto="1"/>
        <rFont val="ＭＳ Ｐゴシック"/>
      </rPr>
      <t>（複数回補助を受けている場合、補助年度は直近を選択）</t>
    </r>
    <rPh sb="0" eb="2">
      <t>サンコウ</t>
    </rPh>
    <rPh sb="2" eb="4">
      <t>ジョウホウ</t>
    </rPh>
    <rPh sb="8" eb="10">
      <t>ドウニュウ</t>
    </rPh>
    <rPh sb="13" eb="15">
      <t>ジギョウ</t>
    </rPh>
    <rPh sb="15" eb="17">
      <t>ホジョ</t>
    </rPh>
    <rPh sb="17" eb="19">
      <t>ジッセキ</t>
    </rPh>
    <rPh sb="20" eb="23">
      <t>フクスウカイ</t>
    </rPh>
    <rPh sb="23" eb="25">
      <t>ホジョ</t>
    </rPh>
    <rPh sb="26" eb="27">
      <t>ウ</t>
    </rPh>
    <rPh sb="31" eb="33">
      <t>バアイ</t>
    </rPh>
    <rPh sb="34" eb="36">
      <t>ホジョ</t>
    </rPh>
    <rPh sb="36" eb="38">
      <t>ネンド</t>
    </rPh>
    <rPh sb="39" eb="41">
      <t>チョッキン</t>
    </rPh>
    <rPh sb="42" eb="44">
      <t>センタク</t>
    </rPh>
    <phoneticPr fontId="22"/>
  </si>
  <si>
    <t>児童発達支援センター等におけるオンライン環境整備事業</t>
  </si>
  <si>
    <t>８０万円
（児童発達支援センター等１箇所当たり）</t>
    <rPh sb="2" eb="4">
      <t>マンエン</t>
    </rPh>
    <phoneticPr fontId="22"/>
  </si>
  <si>
    <t>様式第１号</t>
  </si>
  <si>
    <r>
      <t>　　　（様式第</t>
    </r>
    <r>
      <rPr>
        <sz val="11"/>
        <color auto="1"/>
        <rFont val="ＭＳ Ｐ明朝"/>
      </rPr>
      <t>12号の１、様式第12号の２）</t>
    </r>
  </si>
  <si>
    <t xml:space="preserve">  後、当該財産の財産処分が完了する日、又は政令第14条第１項第２号の規定により厚生労働大臣</t>
    <rPh sb="42" eb="44">
      <t>ロウドウ</t>
    </rPh>
    <rPh sb="44" eb="46">
      <t>ダイジン</t>
    </rPh>
    <phoneticPr fontId="22"/>
  </si>
  <si>
    <r>
      <t>提</t>
    </r>
    <r>
      <rPr>
        <sz val="11"/>
        <color auto="1"/>
        <rFont val="ＭＳ Ｐゴシック"/>
      </rPr>
      <t>供サービス</t>
    </r>
    <r>
      <rPr>
        <sz val="9"/>
        <color auto="1"/>
        <rFont val="ＭＳ Ｐゴシック"/>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22"/>
  </si>
  <si>
    <t>第</t>
  </si>
  <si>
    <t>号</t>
    <rPh sb="0" eb="1">
      <t>ゴウ</t>
    </rPh>
    <phoneticPr fontId="22"/>
  </si>
  <si>
    <t>年</t>
    <rPh sb="0" eb="1">
      <t>ネン</t>
    </rPh>
    <phoneticPr fontId="22"/>
  </si>
  <si>
    <r>
      <t>様式第</t>
    </r>
    <r>
      <rPr>
        <sz val="14"/>
        <color auto="1"/>
        <rFont val="ＭＳ Ｐゴシック"/>
      </rPr>
      <t>６号の１</t>
    </r>
  </si>
  <si>
    <t>機能訓練支援</t>
    <rPh sb="0" eb="2">
      <t>キノウ</t>
    </rPh>
    <rPh sb="2" eb="4">
      <t>クンレン</t>
    </rPh>
    <rPh sb="4" eb="6">
      <t>シエン</t>
    </rPh>
    <phoneticPr fontId="22"/>
  </si>
  <si>
    <t>ロボット等導入によって得られた生産性向上による業務効率化及び職員の業務負担軽減により超過勤務手当等の経費に金銭的剰余が出た場合には、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5">
      <t>トウ</t>
    </rPh>
    <rPh sb="5" eb="7">
      <t>ドウニュウ</t>
    </rPh>
    <rPh sb="11" eb="12">
      <t>エ</t>
    </rPh>
    <rPh sb="15" eb="18">
      <t>セイサンセイ</t>
    </rPh>
    <rPh sb="18" eb="20">
      <t>コウジョウ</t>
    </rPh>
    <rPh sb="23" eb="25">
      <t>ギョウム</t>
    </rPh>
    <rPh sb="25" eb="27">
      <t>コウリツ</t>
    </rPh>
    <rPh sb="27" eb="28">
      <t>カ</t>
    </rPh>
    <rPh sb="28" eb="29">
      <t>オヨ</t>
    </rPh>
    <rPh sb="30" eb="32">
      <t>ショクイン</t>
    </rPh>
    <rPh sb="46" eb="48">
      <t>テアテ</t>
    </rPh>
    <rPh sb="50" eb="52">
      <t>ケイヒ</t>
    </rPh>
    <rPh sb="72" eb="75">
      <t>リヨウシャ</t>
    </rPh>
    <rPh sb="76" eb="77">
      <t>ウ</t>
    </rPh>
    <rPh sb="79" eb="81">
      <t>ショウガイ</t>
    </rPh>
    <rPh sb="81" eb="83">
      <t>フクシ</t>
    </rPh>
    <rPh sb="121" eb="122">
      <t>ムネ</t>
    </rPh>
    <rPh sb="123" eb="125">
      <t>ショクイン</t>
    </rPh>
    <rPh sb="125" eb="126">
      <t>トウ</t>
    </rPh>
    <rPh sb="127" eb="129">
      <t>シュウチ</t>
    </rPh>
    <phoneticPr fontId="73"/>
  </si>
  <si>
    <t>日</t>
    <rPh sb="0" eb="1">
      <t>ニチ</t>
    </rPh>
    <phoneticPr fontId="22"/>
  </si>
  <si>
    <r>
      <t>　</t>
    </r>
    <r>
      <rPr>
        <sz val="11"/>
        <color auto="1"/>
        <rFont val="ＭＳ Ｐゴシック"/>
      </rPr>
      <t>　</t>
    </r>
    <r>
      <rPr>
        <sz val="9"/>
        <color auto="1"/>
        <rFont val="ＭＳ Ｐゴシック"/>
      </rPr>
      <t>※　様式第４号の２の実支出（予定）額が自動入力（実際にかかる費用の総額）</t>
    </r>
  </si>
  <si>
    <t>　　　　年度　障害福祉サービス事業所等デジタル技術導入支援事業費補助金交付申請書</t>
  </si>
  <si>
    <t>ソフトウェア（バックオフィス業務のためのソフトウェア（勤怠管理、シフト表作成、人事、給与などの業務）で、各種業務を一気通貫で行うことが可能なものに限る。）</t>
  </si>
  <si>
    <t xml:space="preserve"> 報告による精算額</t>
  </si>
  <si>
    <t>　</t>
  </si>
  <si>
    <t>課題</t>
    <rPh sb="0" eb="2">
      <t>カダイ</t>
    </rPh>
    <phoneticPr fontId="22"/>
  </si>
  <si>
    <t>【申請に当たっての確認事項】　※５つの事項について記載内容を確認し、チェックすること。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</si>
  <si>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広　島　県　知　事　　様</t>
  </si>
  <si>
    <t>　　年　　月　　日広島県発障支　　　第　　号により交付決定があった広島県障害福祉サービス</t>
  </si>
  <si>
    <t>２　消費税及び地方消費税の申告により確定した消費税及び地方消費税額に係る仕入控除税額</t>
  </si>
  <si>
    <t>住　　　  所</t>
  </si>
  <si>
    <r>
      <t>（</t>
    </r>
    <r>
      <rPr>
        <sz val="11"/>
        <color auto="1"/>
        <rFont val="ＭＳ Ｐゴシック"/>
      </rPr>
      <t>４）ICT機器等を導入した業務内容（概要）　</t>
    </r>
    <rPh sb="6" eb="9">
      <t>キキトウ</t>
    </rPh>
    <rPh sb="10" eb="12">
      <t>ドウニュウ</t>
    </rPh>
    <rPh sb="14" eb="16">
      <t>ギョウム</t>
    </rPh>
    <rPh sb="16" eb="18">
      <t>ナイヨウ</t>
    </rPh>
    <rPh sb="19" eb="21">
      <t>ガイヨウ</t>
    </rPh>
    <phoneticPr fontId="22"/>
  </si>
  <si>
    <t>（４）国庫補助額（自動計算）　</t>
    <rPh sb="3" eb="5">
      <t>コッコ</t>
    </rPh>
    <rPh sb="5" eb="7">
      <t>ホジョ</t>
    </rPh>
    <rPh sb="7" eb="8">
      <t>ガク</t>
    </rPh>
    <rPh sb="9" eb="11">
      <t>ジドウ</t>
    </rPh>
    <rPh sb="11" eb="13">
      <t>ケイサン</t>
    </rPh>
    <phoneticPr fontId="22"/>
  </si>
  <si>
    <t>　この補助金を、次のとおり交付されるよう関係書類を添えて申請します。</t>
  </si>
  <si>
    <t>２　職員間の情報伝達・情報共有</t>
    <rPh sb="2" eb="4">
      <t>ショクイン</t>
    </rPh>
    <rPh sb="4" eb="5">
      <t>カン</t>
    </rPh>
    <rPh sb="6" eb="8">
      <t>ジョウホウ</t>
    </rPh>
    <rPh sb="8" eb="10">
      <t>デンタツ</t>
    </rPh>
    <rPh sb="11" eb="13">
      <t>ジョウホウ</t>
    </rPh>
    <rPh sb="13" eb="15">
      <t>キョウユウ</t>
    </rPh>
    <phoneticPr fontId="22"/>
  </si>
  <si>
    <t>間接業務</t>
  </si>
  <si>
    <t>上限2００万円
（１事業所当たり）</t>
    <rPh sb="0" eb="2">
      <t>ジョウゲン</t>
    </rPh>
    <rPh sb="5" eb="7">
      <t>マンエン</t>
    </rPh>
    <rPh sb="10" eb="13">
      <t>ジギョウショ</t>
    </rPh>
    <phoneticPr fontId="22"/>
  </si>
  <si>
    <t>「福祉・介護職員処遇改善加算」を算定した。</t>
  </si>
  <si>
    <t>金　　　　　　　　　　　　円</t>
  </si>
  <si>
    <t>施設の種類　</t>
  </si>
  <si>
    <t>　　　５　設置場所や準備・点検等、維持管理が大変</t>
    <rPh sb="5" eb="9">
      <t>セッチバショ</t>
    </rPh>
    <rPh sb="10" eb="12">
      <t>ジュンビ</t>
    </rPh>
    <rPh sb="13" eb="16">
      <t>テンケントウ</t>
    </rPh>
    <rPh sb="17" eb="21">
      <t>イジカンリ</t>
    </rPh>
    <rPh sb="22" eb="24">
      <t>タイヘン</t>
    </rPh>
    <phoneticPr fontId="22"/>
  </si>
  <si>
    <t>※　作成文書量は該当する文書がある場合に限り入力すること。</t>
    <rPh sb="2" eb="4">
      <t>サクセイ</t>
    </rPh>
    <rPh sb="4" eb="7">
      <t>ブンショリョウ</t>
    </rPh>
    <rPh sb="8" eb="10">
      <t>ガイトウ</t>
    </rPh>
    <rPh sb="12" eb="14">
      <t>ブンショ</t>
    </rPh>
    <rPh sb="17" eb="19">
      <t>バアイ</t>
    </rPh>
    <rPh sb="20" eb="21">
      <t>カギ</t>
    </rPh>
    <rPh sb="22" eb="24">
      <t>ニュウリョク</t>
    </rPh>
    <phoneticPr fontId="22"/>
  </si>
  <si>
    <t>　　</t>
  </si>
  <si>
    <t>住  　  所</t>
    <rPh sb="0" eb="1">
      <t>ジュウ</t>
    </rPh>
    <rPh sb="6" eb="7">
      <t>ショ</t>
    </rPh>
    <phoneticPr fontId="22"/>
  </si>
  <si>
    <t>作成文書</t>
    <rPh sb="0" eb="4">
      <t>サクセイブンショ</t>
    </rPh>
    <phoneticPr fontId="22"/>
  </si>
  <si>
    <t>口座種別</t>
    <rPh sb="0" eb="2">
      <t>コウザ</t>
    </rPh>
    <rPh sb="2" eb="4">
      <t>シュベツ</t>
    </rPh>
    <phoneticPr fontId="22"/>
  </si>
  <si>
    <t>D. 1件当たりの
平均処理時間（分）</t>
    <rPh sb="4" eb="5">
      <t>ケン</t>
    </rPh>
    <rPh sb="5" eb="6">
      <t>ア</t>
    </rPh>
    <rPh sb="10" eb="12">
      <t>ヘイキン</t>
    </rPh>
    <rPh sb="12" eb="14">
      <t>ショリ</t>
    </rPh>
    <rPh sb="14" eb="16">
      <t>ジカン</t>
    </rPh>
    <rPh sb="17" eb="18">
      <t>フン</t>
    </rPh>
    <phoneticPr fontId="22"/>
  </si>
  <si>
    <t>　（６）　知事の承認を受けて財産を処分することにより収入があった場合には、その収入の全部又は一</t>
    <rPh sb="42" eb="44">
      <t>ゼンブ</t>
    </rPh>
    <rPh sb="44" eb="45">
      <t>マタ</t>
    </rPh>
    <rPh sb="46" eb="47">
      <t>イチ</t>
    </rPh>
    <phoneticPr fontId="22"/>
  </si>
  <si>
    <t>施設・事業所種別（指定を複数受けている場合は、補助上限額を適用する施設・事業所を選択）</t>
  </si>
  <si>
    <t>・機器の配送料</t>
  </si>
  <si>
    <t>　①前記２（３）に係る現在（ロボット機器等導入前）の業務時間内訳　</t>
  </si>
  <si>
    <t>　　　９　導入・活用することに利用者・職員に抵抗感があった</t>
    <rPh sb="5" eb="7">
      <t>ドウニュウ</t>
    </rPh>
    <rPh sb="8" eb="10">
      <t>カツヨウ</t>
    </rPh>
    <rPh sb="15" eb="18">
      <t>リヨウシャ</t>
    </rPh>
    <rPh sb="19" eb="21">
      <t>ショクイン</t>
    </rPh>
    <rPh sb="22" eb="25">
      <t>テイコウカン</t>
    </rPh>
    <phoneticPr fontId="22"/>
  </si>
  <si>
    <t>アプリ・ソフトウェア</t>
  </si>
  <si>
    <t>（１）ICTを導入した分野（特に該当するもの１つに☑）</t>
    <rPh sb="7" eb="9">
      <t>ドウニュウ</t>
    </rPh>
    <rPh sb="11" eb="13">
      <t>ブンヤ</t>
    </rPh>
    <rPh sb="14" eb="15">
      <t>トク</t>
    </rPh>
    <rPh sb="16" eb="18">
      <t>ガイトウ</t>
    </rPh>
    <phoneticPr fontId="22"/>
  </si>
  <si>
    <t>D. 1件当たりの
平均処理時間（分）</t>
  </si>
  <si>
    <r>
      <t>提</t>
    </r>
    <r>
      <rPr>
        <sz val="11"/>
        <color auto="1"/>
        <rFont val="ＭＳ Ｐゴシック"/>
      </rPr>
      <t>供サービス</t>
    </r>
    <r>
      <rPr>
        <sz val="9"/>
        <color auto="1"/>
        <rFont val="ＭＳ Ｐゴシック"/>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22"/>
  </si>
  <si>
    <t>（３）ICT機器等を導入する具体的な業務内容（上記課題に対応して記入すること）</t>
    <rPh sb="6" eb="8">
      <t>キキ</t>
    </rPh>
    <rPh sb="8" eb="9">
      <t>トウ</t>
    </rPh>
    <rPh sb="10" eb="12">
      <t>ドウニュウ</t>
    </rPh>
    <rPh sb="14" eb="17">
      <t>グタイテキ</t>
    </rPh>
    <rPh sb="18" eb="20">
      <t>ギョウム</t>
    </rPh>
    <rPh sb="20" eb="22">
      <t>ナイヨウ</t>
    </rPh>
    <rPh sb="23" eb="25">
      <t>ジョウキ</t>
    </rPh>
    <rPh sb="25" eb="27">
      <t>カダイ</t>
    </rPh>
    <rPh sb="28" eb="30">
      <t>タイオウ</t>
    </rPh>
    <rPh sb="32" eb="34">
      <t>キニュウ</t>
    </rPh>
    <phoneticPr fontId="22"/>
  </si>
  <si>
    <r>
      <t>１　</t>
    </r>
    <r>
      <rPr>
        <sz val="11"/>
        <color auto="1"/>
        <rFont val="ＭＳ Ｐ明朝"/>
      </rPr>
      <t>事業名</t>
    </r>
    <rPh sb="2" eb="4">
      <t>ジギョウ</t>
    </rPh>
    <rPh sb="4" eb="5">
      <t>メイ</t>
    </rPh>
    <phoneticPr fontId="2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</si>
  <si>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42"/>
  </si>
  <si>
    <t>【基本情報】</t>
    <rPh sb="1" eb="3">
      <t>キホン</t>
    </rPh>
    <rPh sb="3" eb="5">
      <t>ジョウホウ</t>
    </rPh>
    <phoneticPr fontId="22"/>
  </si>
  <si>
    <t>２.事業計画</t>
    <rPh sb="2" eb="4">
      <t>ジギョウ</t>
    </rPh>
    <rPh sb="4" eb="6">
      <t>ケイカク</t>
    </rPh>
    <phoneticPr fontId="22"/>
  </si>
  <si>
    <t>（３）交付決定額</t>
    <rPh sb="3" eb="8">
      <t>コウフケッテイガク</t>
    </rPh>
    <phoneticPr fontId="22"/>
  </si>
  <si>
    <t>フリガナ</t>
  </si>
  <si>
    <t>法人名</t>
    <rPh sb="0" eb="2">
      <t>ホウジン</t>
    </rPh>
    <rPh sb="2" eb="3">
      <t>メイ</t>
    </rPh>
    <phoneticPr fontId="22"/>
  </si>
  <si>
    <t>事業所名</t>
    <rPh sb="0" eb="3">
      <t>ジギョウショ</t>
    </rPh>
    <rPh sb="3" eb="4">
      <t>メイ</t>
    </rPh>
    <phoneticPr fontId="22"/>
  </si>
  <si>
    <t>ロボット技術等</t>
    <rPh sb="4" eb="6">
      <t>ギジュツ</t>
    </rPh>
    <rPh sb="6" eb="7">
      <t>トウ</t>
    </rPh>
    <phoneticPr fontId="42"/>
  </si>
  <si>
    <t>施設の種類</t>
  </si>
  <si>
    <r>
      <t>　同一敷地内に障害者を支援する施設・事業所と障害児を支援する施設・事業所が併設されている場合、</t>
    </r>
    <r>
      <rPr>
        <u/>
        <sz val="11"/>
        <color auto="1"/>
        <rFont val="ＭＳ Ｐゴシック"/>
      </rPr>
      <t>障害者</t>
    </r>
    <r>
      <rPr>
        <sz val="11"/>
        <color auto="1"/>
        <rFont val="ＭＳ Ｐゴシック"/>
      </rPr>
      <t>を支援する施設・事業所に係るICT機器導入の費用のみ</t>
    </r>
  </si>
  <si>
    <r>
      <t>提</t>
    </r>
    <r>
      <rPr>
        <sz val="11"/>
        <color auto="1"/>
        <rFont val="ＭＳ Ｐゴシック"/>
      </rPr>
      <t>供サービス</t>
    </r>
    <r>
      <rPr>
        <sz val="9"/>
        <color auto="1"/>
        <rFont val="ＭＳ Ｐゴシック"/>
      </rPr>
      <t>（複数のサービスを提供している場合は、補助上限額を適用する施設・事業所を選択）</t>
    </r>
    <rPh sb="0" eb="2">
      <t>テイキョウ</t>
    </rPh>
    <rPh sb="7" eb="9">
      <t>フクスウ</t>
    </rPh>
    <rPh sb="15" eb="17">
      <t>テイキョウ</t>
    </rPh>
    <rPh sb="21" eb="23">
      <t>バアイ</t>
    </rPh>
    <phoneticPr fontId="22"/>
  </si>
  <si>
    <r>
      <t>職</t>
    </r>
    <r>
      <rPr>
        <sz val="11"/>
        <color auto="1"/>
        <rFont val="ＭＳ Ｐゴシック"/>
      </rPr>
      <t>員数（常勤換算数）</t>
    </r>
    <r>
      <rPr>
        <sz val="8"/>
        <color auto="1"/>
        <rFont val="ＭＳ Ｐゴシック"/>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22"/>
  </si>
  <si>
    <r>
      <t>参</t>
    </r>
    <r>
      <rPr>
        <sz val="11"/>
        <color auto="1"/>
        <rFont val="ＭＳ Ｐゴシック"/>
      </rPr>
      <t>考情報：ロボット等導入支援事業補助実績</t>
    </r>
    <r>
      <rPr>
        <sz val="9"/>
        <color auto="1"/>
        <rFont val="ＭＳ Ｐゴシック"/>
      </rPr>
      <t>（複数回補助を受けている場合、補助年度は直近を選択）</t>
    </r>
    <rPh sb="0" eb="2">
      <t>サンコウ</t>
    </rPh>
    <rPh sb="2" eb="4">
      <t>ジョウホウ</t>
    </rPh>
    <rPh sb="9" eb="10">
      <t>トウ</t>
    </rPh>
    <rPh sb="10" eb="12">
      <t>ドウニュウ</t>
    </rPh>
    <rPh sb="12" eb="14">
      <t>シエン</t>
    </rPh>
    <rPh sb="14" eb="16">
      <t>ジギョウ</t>
    </rPh>
    <rPh sb="16" eb="18">
      <t>ホジョ</t>
    </rPh>
    <rPh sb="18" eb="20">
      <t>ジッセキ</t>
    </rPh>
    <rPh sb="21" eb="24">
      <t>フクスウカイ</t>
    </rPh>
    <rPh sb="24" eb="26">
      <t>ホジョ</t>
    </rPh>
    <rPh sb="27" eb="28">
      <t>ウ</t>
    </rPh>
    <rPh sb="32" eb="34">
      <t>バアイ</t>
    </rPh>
    <rPh sb="35" eb="37">
      <t>ホジョ</t>
    </rPh>
    <rPh sb="37" eb="39">
      <t>ネンド</t>
    </rPh>
    <rPh sb="40" eb="42">
      <t>チョッキン</t>
    </rPh>
    <rPh sb="43" eb="45">
      <t>センタク</t>
    </rPh>
    <phoneticPr fontId="22"/>
  </si>
  <si>
    <t>作成文書量</t>
    <rPh sb="0" eb="2">
      <t>サクセイ</t>
    </rPh>
    <rPh sb="2" eb="5">
      <t>ブンショリョウ</t>
    </rPh>
    <phoneticPr fontId="22"/>
  </si>
  <si>
    <t>機器導入費用（合計）</t>
    <rPh sb="0" eb="2">
      <t>キキ</t>
    </rPh>
    <rPh sb="2" eb="4">
      <t>ドウニュウ</t>
    </rPh>
    <rPh sb="4" eb="6">
      <t>ヒヨウ</t>
    </rPh>
    <rPh sb="7" eb="9">
      <t>ゴウケイ</t>
    </rPh>
    <phoneticPr fontId="22"/>
  </si>
  <si>
    <t>（補助実績）</t>
    <rPh sb="1" eb="3">
      <t>ホジョ</t>
    </rPh>
    <rPh sb="3" eb="5">
      <t>ジッセキ</t>
    </rPh>
    <phoneticPr fontId="22"/>
  </si>
  <si>
    <t>２．事業実績</t>
    <rPh sb="2" eb="4">
      <t>ジギョウ</t>
    </rPh>
    <rPh sb="4" eb="6">
      <t>ジッセキ</t>
    </rPh>
    <phoneticPr fontId="22"/>
  </si>
  <si>
    <t>AI機器</t>
    <rPh sb="2" eb="4">
      <t>キキ</t>
    </rPh>
    <phoneticPr fontId="22"/>
  </si>
  <si>
    <t>（補助年度）</t>
    <rPh sb="1" eb="3">
      <t>ホジョ</t>
    </rPh>
    <rPh sb="3" eb="5">
      <t>ネンド</t>
    </rPh>
    <phoneticPr fontId="22"/>
  </si>
  <si>
    <t>就労継続支援A型</t>
    <rPh sb="0" eb="2">
      <t>シュウロウ</t>
    </rPh>
    <rPh sb="2" eb="4">
      <t>ケイゾク</t>
    </rPh>
    <rPh sb="4" eb="6">
      <t>シエン</t>
    </rPh>
    <rPh sb="7" eb="8">
      <t>ガタ</t>
    </rPh>
    <phoneticPr fontId="22"/>
  </si>
  <si>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</si>
  <si>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２．事業計画</t>
    <rPh sb="2" eb="4">
      <t>ジギョウ</t>
    </rPh>
    <rPh sb="4" eb="6">
      <t>ケイカク</t>
    </rPh>
    <phoneticPr fontId="22"/>
  </si>
  <si>
    <t>　　を行うものとする。</t>
  </si>
  <si>
    <t>導入経費の算定に当たっては、複数の業者から見積書を徴している。</t>
    <rPh sb="0" eb="2">
      <t>ドウニュウ</t>
    </rPh>
    <rPh sb="14" eb="16">
      <t>フクスウ</t>
    </rPh>
    <rPh sb="17" eb="19">
      <t>ギョウシャ</t>
    </rPh>
    <rPh sb="21" eb="24">
      <t>ミツモリショ</t>
    </rPh>
    <rPh sb="25" eb="26">
      <t>チョウ</t>
    </rPh>
    <phoneticPr fontId="22"/>
  </si>
  <si>
    <t>広島県からの求めがあった場合は、ロボット等導入の効果分析や事例の公表等に対応する。</t>
    <rPh sb="0" eb="3">
      <t>ヒロシマケン</t>
    </rPh>
    <rPh sb="6" eb="7">
      <t>モト</t>
    </rPh>
    <rPh sb="12" eb="14">
      <t>バアイ</t>
    </rPh>
    <rPh sb="20" eb="21">
      <t>トウ</t>
    </rPh>
    <rPh sb="21" eb="23">
      <t>ドウニュウ</t>
    </rPh>
    <rPh sb="24" eb="26">
      <t>コウカ</t>
    </rPh>
    <rPh sb="26" eb="28">
      <t>ブンセキ</t>
    </rPh>
    <rPh sb="29" eb="31">
      <t>ジレイ</t>
    </rPh>
    <rPh sb="32" eb="34">
      <t>コウヒョウ</t>
    </rPh>
    <rPh sb="34" eb="35">
      <t>トウ</t>
    </rPh>
    <rPh sb="36" eb="38">
      <t>タイオウ</t>
    </rPh>
    <phoneticPr fontId="22"/>
  </si>
  <si>
    <t>　「福祉・介護職員処遇改善加算」を算定しているか、あるいは交付申請後おおむね３ヶ月以内に取得見込みである。</t>
  </si>
  <si>
    <t>　に係る予算の執行の適正化に関する法律施行令（昭和30年政令第255号。以下「政令」という。）</t>
  </si>
  <si>
    <t>「福祉・介護職員処遇改善加算」を算定しているか、あるいは交付申請後おおむね３ヶ月以内に取得見込みである。</t>
  </si>
  <si>
    <t>１．経費計画</t>
    <rPh sb="2" eb="4">
      <t>ケイヒ</t>
    </rPh>
    <rPh sb="4" eb="6">
      <t>ケイカク</t>
    </rPh>
    <phoneticPr fontId="22"/>
  </si>
  <si>
    <t>（１）補助対象経費の実支出（予定）額　</t>
    <rPh sb="3" eb="5">
      <t>ホジョ</t>
    </rPh>
    <rPh sb="5" eb="7">
      <t>タイショウ</t>
    </rPh>
    <rPh sb="7" eb="9">
      <t>ケイヒ</t>
    </rPh>
    <rPh sb="10" eb="11">
      <t>ジツ</t>
    </rPh>
    <rPh sb="14" eb="16">
      <t>ヨテイ</t>
    </rPh>
    <rPh sb="17" eb="18">
      <t>ガク</t>
    </rPh>
    <phoneticPr fontId="22"/>
  </si>
  <si>
    <t>　地域障害児支援体制充実のためのＩＣＴ化推進事業</t>
  </si>
  <si>
    <t>（単位：円）</t>
    <rPh sb="1" eb="3">
      <t>タンイ</t>
    </rPh>
    <rPh sb="4" eb="5">
      <t>エン</t>
    </rPh>
    <phoneticPr fontId="22"/>
  </si>
  <si>
    <t>（２）補助基本額</t>
    <rPh sb="3" eb="5">
      <t>ホジョ</t>
    </rPh>
    <rPh sb="5" eb="8">
      <t>キホンガク</t>
    </rPh>
    <phoneticPr fontId="22"/>
  </si>
  <si>
    <t>　（３）　事業を中止し、又は廃止する場合には、知事の承認を受けなければならない。</t>
  </si>
  <si>
    <r>
      <t>(2) 　</t>
    </r>
    <r>
      <rPr>
        <sz val="11"/>
        <color auto="1"/>
        <rFont val="ＭＳ Ｐ明朝"/>
      </rPr>
      <t>介護テクノロジー導入支援事業に係るＩＣＴの導入支援事業計画書</t>
    </r>
    <rPh sb="28" eb="30">
      <t>シエン</t>
    </rPh>
    <phoneticPr fontId="22"/>
  </si>
  <si>
    <r>
      <t>　別記様式第1</t>
    </r>
    <r>
      <rPr>
        <sz val="12"/>
        <color auto="1"/>
        <rFont val="ＭＳ Ｐ明朝"/>
      </rPr>
      <t>6号により速やかに、遅くとも間接補助事業完了日の属する年度の翌々年度６月30日</t>
    </r>
    <rPh sb="40" eb="41">
      <t>ド</t>
    </rPh>
    <rPh sb="42" eb="43">
      <t>ガツ</t>
    </rPh>
    <rPh sb="45" eb="46">
      <t>ニチ</t>
    </rPh>
    <phoneticPr fontId="22"/>
  </si>
  <si>
    <t>（４）機器を導入した業務内容（概要）　</t>
    <rPh sb="3" eb="5">
      <t>キキ</t>
    </rPh>
    <rPh sb="6" eb="8">
      <t>ドウニュウ</t>
    </rPh>
    <rPh sb="10" eb="12">
      <t>ギョウム</t>
    </rPh>
    <rPh sb="12" eb="14">
      <t>ナイヨウ</t>
    </rPh>
    <rPh sb="15" eb="17">
      <t>ガイヨウ</t>
    </rPh>
    <phoneticPr fontId="22"/>
  </si>
  <si>
    <t>　「福祉・介護職員等処遇改善加算」を算定した。</t>
    <rPh sb="2" eb="4">
      <t>フクシ</t>
    </rPh>
    <rPh sb="5" eb="7">
      <t>カイゴ</t>
    </rPh>
    <rPh sb="7" eb="9">
      <t>ショクイン</t>
    </rPh>
    <rPh sb="9" eb="10">
      <t>トウ</t>
    </rPh>
    <rPh sb="10" eb="12">
      <t>ショグウ</t>
    </rPh>
    <rPh sb="12" eb="14">
      <t>カイゼン</t>
    </rPh>
    <rPh sb="14" eb="16">
      <t>カサン</t>
    </rPh>
    <rPh sb="18" eb="20">
      <t>サンテイ</t>
    </rPh>
    <phoneticPr fontId="22"/>
  </si>
  <si>
    <t>No.</t>
  </si>
  <si>
    <t>　　　年度　障害福祉サービス事業所等デジタル技術導入支援事業費補助金事業実績報告書</t>
    <rPh sb="34" eb="36">
      <t>ジギョウ</t>
    </rPh>
    <rPh sb="36" eb="38">
      <t>ジッセキ</t>
    </rPh>
    <rPh sb="38" eb="40">
      <t>ホウコク</t>
    </rPh>
    <phoneticPr fontId="22"/>
  </si>
  <si>
    <t>（３）補助見込み額（自動計算）</t>
    <rPh sb="3" eb="5">
      <t>ホジョ</t>
    </rPh>
    <rPh sb="5" eb="7">
      <t>ミコ</t>
    </rPh>
    <rPh sb="8" eb="9">
      <t>ガク</t>
    </rPh>
    <rPh sb="10" eb="14">
      <t>ジドウケイサン</t>
    </rPh>
    <phoneticPr fontId="22"/>
  </si>
  <si>
    <t>台</t>
  </si>
  <si>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2"/>
  </si>
  <si>
    <t>　　　※　（2）×3/4にて算出（千円未満切捨）</t>
    <rPh sb="14" eb="16">
      <t>サンシュツ</t>
    </rPh>
    <rPh sb="17" eb="19">
      <t>センエン</t>
    </rPh>
    <rPh sb="19" eb="21">
      <t>ミマン</t>
    </rPh>
    <rPh sb="21" eb="23">
      <t>キリス</t>
    </rPh>
    <phoneticPr fontId="22"/>
  </si>
  <si>
    <t>概　　算　　払　　請　　求　　書</t>
    <rPh sb="0" eb="1">
      <t>ガイ</t>
    </rPh>
    <rPh sb="3" eb="4">
      <t>サン</t>
    </rPh>
    <rPh sb="6" eb="7">
      <t>フツ</t>
    </rPh>
    <rPh sb="9" eb="10">
      <t>ショウ</t>
    </rPh>
    <rPh sb="12" eb="13">
      <t>モトム</t>
    </rPh>
    <rPh sb="15" eb="16">
      <t>ショ</t>
    </rPh>
    <phoneticPr fontId="22"/>
  </si>
  <si>
    <t>　（要国庫補助金等返還相当額）</t>
  </si>
  <si>
    <t>（５）主な導入機器内容（種別・機器名等）</t>
    <rPh sb="3" eb="4">
      <t>オモ</t>
    </rPh>
    <rPh sb="5" eb="7">
      <t>ドウニュウ</t>
    </rPh>
    <rPh sb="7" eb="9">
      <t>キキ</t>
    </rPh>
    <rPh sb="9" eb="11">
      <t>ナイヨウ</t>
    </rPh>
    <phoneticPr fontId="22"/>
  </si>
  <si>
    <t>※事業所ごとに作成してください。</t>
    <rPh sb="1" eb="4">
      <t>ジギョウショ</t>
    </rPh>
    <rPh sb="7" eb="9">
      <t>サクセイ</t>
    </rPh>
    <phoneticPr fontId="22"/>
  </si>
  <si>
    <t>ＩＣＴの導入支援事業</t>
    <rPh sb="8" eb="10">
      <t>ジギョウ</t>
    </rPh>
    <phoneticPr fontId="22"/>
  </si>
  <si>
    <t>機器の種別：</t>
  </si>
  <si>
    <r>
      <t>　</t>
    </r>
    <r>
      <rPr>
        <sz val="11"/>
        <color auto="1"/>
        <rFont val="ＭＳ Ｐゴシック"/>
      </rPr>
      <t>介護ロボット等やＩＣＴ機器等の導入によって得られた生産性向上による業務効率化及び職員の業務負担軽減により超過勤務手当等の経費に金銭的剰余が出た場合には、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当該費用を利用者が受ける障害福祉サービスの質の向上や職員の賃金改善に資する取組に適切に使用するとともに、その旨を職員等に周知した。</t>
    </r>
    <rPh sb="1" eb="3">
      <t>カイゴ</t>
    </rPh>
    <rPh sb="7" eb="8">
      <t>トウ</t>
    </rPh>
    <rPh sb="12" eb="14">
      <t>キキ</t>
    </rPh>
    <rPh sb="14" eb="15">
      <t>トウ</t>
    </rPh>
    <rPh sb="16" eb="18">
      <t>ドウニュウ</t>
    </rPh>
    <rPh sb="22" eb="23">
      <t>エ</t>
    </rPh>
    <rPh sb="26" eb="29">
      <t>セイサンセイ</t>
    </rPh>
    <rPh sb="29" eb="31">
      <t>コウジョウ</t>
    </rPh>
    <rPh sb="34" eb="36">
      <t>ギョウム</t>
    </rPh>
    <rPh sb="36" eb="38">
      <t>コウリツ</t>
    </rPh>
    <rPh sb="38" eb="39">
      <t>カ</t>
    </rPh>
    <rPh sb="39" eb="40">
      <t>オヨ</t>
    </rPh>
    <rPh sb="41" eb="43">
      <t>ショクイン</t>
    </rPh>
    <rPh sb="57" eb="59">
      <t>テアテ</t>
    </rPh>
    <rPh sb="61" eb="63">
      <t>ケイヒ</t>
    </rPh>
    <rPh sb="84" eb="87">
      <t>リヨウシャ</t>
    </rPh>
    <rPh sb="88" eb="89">
      <t>ウ</t>
    </rPh>
    <rPh sb="91" eb="93">
      <t>ショウガイ</t>
    </rPh>
    <rPh sb="93" eb="95">
      <t>フクシ</t>
    </rPh>
    <rPh sb="133" eb="134">
      <t>ムネ</t>
    </rPh>
    <rPh sb="135" eb="137">
      <t>ショクイン</t>
    </rPh>
    <rPh sb="137" eb="138">
      <t>トウ</t>
    </rPh>
    <rPh sb="139" eb="141">
      <t>シュウチ</t>
    </rPh>
    <phoneticPr fontId="22"/>
  </si>
  <si>
    <t>排泄支援</t>
  </si>
  <si>
    <t>移動支援</t>
  </si>
  <si>
    <t>導入経費の算定に当たっては、複数の業者から見積書を徴した。</t>
    <rPh sb="0" eb="2">
      <t>ドウニュウ</t>
    </rPh>
    <rPh sb="14" eb="16">
      <t>フクスウ</t>
    </rPh>
    <rPh sb="17" eb="19">
      <t>ギョウシャ</t>
    </rPh>
    <rPh sb="21" eb="24">
      <t>ミツモリショ</t>
    </rPh>
    <rPh sb="25" eb="26">
      <t>チョウ</t>
    </rPh>
    <phoneticPr fontId="22"/>
  </si>
  <si>
    <r>
      <t>（２）</t>
    </r>
    <r>
      <rPr>
        <sz val="12"/>
        <color auto="1"/>
        <rFont val="ＭＳ Ｐゴシック"/>
      </rPr>
      <t>機器を導入して感じた課題及び効果（複数回答可）</t>
    </r>
  </si>
  <si>
    <t>見守り・コミュニケーション</t>
  </si>
  <si>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22"/>
  </si>
  <si>
    <t>機器の特徴：</t>
    <rPh sb="0" eb="2">
      <t>キキ</t>
    </rPh>
    <rPh sb="3" eb="5">
      <t>トクチョウ</t>
    </rPh>
    <phoneticPr fontId="22"/>
  </si>
  <si>
    <t>　　　６　ヒヤリハット・介護事故の防止</t>
    <rPh sb="12" eb="14">
      <t>カイゴ</t>
    </rPh>
    <rPh sb="14" eb="16">
      <t>ジコ</t>
    </rPh>
    <rPh sb="17" eb="19">
      <t>ボウシ</t>
    </rPh>
    <phoneticPr fontId="22"/>
  </si>
  <si>
    <t>　　　７　その他</t>
    <rPh sb="7" eb="8">
      <t>タ</t>
    </rPh>
    <phoneticPr fontId="22"/>
  </si>
  <si>
    <t>きっかけ</t>
  </si>
  <si>
    <r>
      <t>　　　　　　　　ソフトウェア</t>
    </r>
    <r>
      <rPr>
        <sz val="11"/>
        <color auto="1"/>
        <rFont val="ＭＳ Ｐゴシック"/>
      </rPr>
      <t>（事業所での業務を支援するソフトウェア（記録業務、情報共有業務、請求業務）で、各種業務を一気通貫で行うことが可能なものに限る。）</t>
    </r>
    <rPh sb="15" eb="18">
      <t>ジギョウショ</t>
    </rPh>
    <rPh sb="20" eb="22">
      <t>ギョウム</t>
    </rPh>
    <rPh sb="23" eb="25">
      <t>シエン</t>
    </rPh>
    <rPh sb="34" eb="36">
      <t>キロク</t>
    </rPh>
    <rPh sb="36" eb="38">
      <t>ギョウム</t>
    </rPh>
    <rPh sb="39" eb="41">
      <t>ジョウホウ</t>
    </rPh>
    <rPh sb="41" eb="43">
      <t>キョウユウ</t>
    </rPh>
    <rPh sb="43" eb="45">
      <t>ギョウム</t>
    </rPh>
    <rPh sb="46" eb="48">
      <t>セイキュウ</t>
    </rPh>
    <rPh sb="48" eb="50">
      <t>ギョウム</t>
    </rPh>
    <rPh sb="53" eb="55">
      <t>カクシュ</t>
    </rPh>
    <rPh sb="55" eb="57">
      <t>ギョウム</t>
    </rPh>
    <rPh sb="58" eb="60">
      <t>イッキ</t>
    </rPh>
    <rPh sb="60" eb="62">
      <t>ツウカン</t>
    </rPh>
    <rPh sb="63" eb="64">
      <t>オコナ</t>
    </rPh>
    <rPh sb="68" eb="70">
      <t>カノウ</t>
    </rPh>
    <rPh sb="74" eb="75">
      <t>カギ</t>
    </rPh>
    <phoneticPr fontId="22"/>
  </si>
  <si>
    <t>※機器の導入経費（購入費用及び初期設定費用）と認められない経費は対象外とする。</t>
  </si>
  <si>
    <t>目的</t>
    <rPh sb="0" eb="2">
      <t>モクテキ</t>
    </rPh>
    <phoneticPr fontId="22"/>
  </si>
  <si>
    <t>　　　　１　理事長等、法人幹部からのの提案</t>
    <rPh sb="6" eb="9">
      <t>リジチョウ</t>
    </rPh>
    <rPh sb="9" eb="10">
      <t>トウ</t>
    </rPh>
    <rPh sb="11" eb="13">
      <t>ホウジン</t>
    </rPh>
    <rPh sb="13" eb="15">
      <t>カンブ</t>
    </rPh>
    <rPh sb="19" eb="21">
      <t>テイアン</t>
    </rPh>
    <phoneticPr fontId="22"/>
  </si>
  <si>
    <t>人時間
E（A×C×D）</t>
    <rPh sb="0" eb="1">
      <t>ヒト</t>
    </rPh>
    <rPh sb="1" eb="3">
      <t>ジカン</t>
    </rPh>
    <phoneticPr fontId="22"/>
  </si>
  <si>
    <t>　【ＩＣＴ機器】</t>
    <rPh sb="5" eb="7">
      <t>キキ</t>
    </rPh>
    <phoneticPr fontId="22"/>
  </si>
  <si>
    <t>第８条　 特別の事情により第３条、第６条及び第７条に定める算定方法、手続によることができない場合</t>
    <rPh sb="46" eb="48">
      <t>バアイ</t>
    </rPh>
    <phoneticPr fontId="22"/>
  </si>
  <si>
    <t>　ＩＣＴ機器（ＡＩカメラ等除く）の申請のために、都道府県等が行うＩＣＴ導入に伴う研修会に参加した。</t>
    <rPh sb="4" eb="6">
      <t>キキ</t>
    </rPh>
    <rPh sb="12" eb="13">
      <t>トウ</t>
    </rPh>
    <rPh sb="13" eb="14">
      <t>ノゾ</t>
    </rPh>
    <rPh sb="17" eb="19">
      <t>シンセイ</t>
    </rPh>
    <rPh sb="24" eb="28">
      <t>トドウフケン</t>
    </rPh>
    <rPh sb="28" eb="29">
      <t>トウ</t>
    </rPh>
    <rPh sb="30" eb="31">
      <t>オコナ</t>
    </rPh>
    <rPh sb="35" eb="37">
      <t>ドウニュウ</t>
    </rPh>
    <rPh sb="38" eb="39">
      <t>トモナ</t>
    </rPh>
    <rPh sb="40" eb="43">
      <t>ケンシュウカイ</t>
    </rPh>
    <rPh sb="44" eb="46">
      <t>サンカ</t>
    </rPh>
    <phoneticPr fontId="22"/>
  </si>
  <si>
    <t>　【介護ロボット等】</t>
    <rPh sb="2" eb="4">
      <t>カイゴ</t>
    </rPh>
    <rPh sb="8" eb="9">
      <t>トウ</t>
    </rPh>
    <phoneticPr fontId="22"/>
  </si>
  <si>
    <t>　　　４　導入に対する補助があるため</t>
    <rPh sb="5" eb="7">
      <t>ドウニュウ</t>
    </rPh>
    <rPh sb="8" eb="9">
      <t>タイ</t>
    </rPh>
    <rPh sb="11" eb="13">
      <t>ホジョ</t>
    </rPh>
    <phoneticPr fontId="22"/>
  </si>
  <si>
    <t>　　　　２　施設長等・管理者等、管理職からの提案</t>
    <rPh sb="6" eb="9">
      <t>シセツチョウ</t>
    </rPh>
    <rPh sb="9" eb="10">
      <t>トウ</t>
    </rPh>
    <rPh sb="11" eb="14">
      <t>カンリシャ</t>
    </rPh>
    <rPh sb="14" eb="15">
      <t>トウ</t>
    </rPh>
    <rPh sb="16" eb="19">
      <t>カンリショク</t>
    </rPh>
    <rPh sb="22" eb="24">
      <t>テイアン</t>
    </rPh>
    <phoneticPr fontId="22"/>
  </si>
  <si>
    <t>　　　５　機器メーカーからの営業・提案</t>
    <rPh sb="5" eb="7">
      <t>キキ</t>
    </rPh>
    <rPh sb="14" eb="16">
      <t>エイギョウ</t>
    </rPh>
    <rPh sb="17" eb="19">
      <t>テイアン</t>
    </rPh>
    <phoneticPr fontId="22"/>
  </si>
  <si>
    <t>額とする。</t>
  </si>
  <si>
    <t>￥</t>
  </si>
  <si>
    <t>広　島　県　知　事　　　　様</t>
    <rPh sb="0" eb="1">
      <t>ヒロ</t>
    </rPh>
    <rPh sb="2" eb="3">
      <t>シマ</t>
    </rPh>
    <rPh sb="4" eb="5">
      <t>ケン</t>
    </rPh>
    <rPh sb="6" eb="7">
      <t>チ</t>
    </rPh>
    <rPh sb="8" eb="9">
      <t>コト</t>
    </rPh>
    <rPh sb="13" eb="14">
      <t>サマ</t>
    </rPh>
    <phoneticPr fontId="22"/>
  </si>
  <si>
    <t>　　　　２　職員の精神的・肉体的負担軽減</t>
    <rPh sb="6" eb="8">
      <t>ショクイン</t>
    </rPh>
    <rPh sb="9" eb="12">
      <t>セイシンテキ</t>
    </rPh>
    <rPh sb="13" eb="16">
      <t>ニクタイテキ</t>
    </rPh>
    <rPh sb="16" eb="18">
      <t>フタン</t>
    </rPh>
    <rPh sb="18" eb="20">
      <t>ケイゲン</t>
    </rPh>
    <phoneticPr fontId="22"/>
  </si>
  <si>
    <t>　　　５　職員の確保・離職防止・定着に資する取組の推進</t>
    <rPh sb="5" eb="7">
      <t>ショクイン</t>
    </rPh>
    <rPh sb="8" eb="10">
      <t>カクホ</t>
    </rPh>
    <rPh sb="11" eb="15">
      <t>リショクボウシ</t>
    </rPh>
    <rPh sb="16" eb="18">
      <t>テイチャク</t>
    </rPh>
    <rPh sb="19" eb="20">
      <t>シ</t>
    </rPh>
    <rPh sb="22" eb="23">
      <t>ト</t>
    </rPh>
    <rPh sb="23" eb="24">
      <t>ク</t>
    </rPh>
    <rPh sb="25" eb="27">
      <t>スイシン</t>
    </rPh>
    <phoneticPr fontId="22"/>
  </si>
  <si>
    <t>　　　　３　介護職等、現場職員からの提案</t>
    <rPh sb="6" eb="9">
      <t>カイゴショク</t>
    </rPh>
    <rPh sb="9" eb="10">
      <t>トウ</t>
    </rPh>
    <rPh sb="11" eb="15">
      <t>ゲンバショクイン</t>
    </rPh>
    <rPh sb="18" eb="20">
      <t>テイアン</t>
    </rPh>
    <phoneticPr fontId="22"/>
  </si>
  <si>
    <t>　年間作成文書量想定削減率（％）</t>
    <rPh sb="1" eb="3">
      <t>ネンカン</t>
    </rPh>
    <rPh sb="3" eb="5">
      <t>サクセイ</t>
    </rPh>
    <rPh sb="5" eb="8">
      <t>ブンショリョウ</t>
    </rPh>
    <rPh sb="8" eb="10">
      <t>ソウテイ</t>
    </rPh>
    <rPh sb="10" eb="12">
      <t>サクゲン</t>
    </rPh>
    <rPh sb="12" eb="13">
      <t>リツ</t>
    </rPh>
    <phoneticPr fontId="22"/>
  </si>
  <si>
    <t>　　　６　他の施設・事業所からの推薦・口コミ</t>
    <rPh sb="5" eb="6">
      <t>タ</t>
    </rPh>
    <rPh sb="7" eb="9">
      <t>シセツ</t>
    </rPh>
    <rPh sb="10" eb="13">
      <t>ジギョウショ</t>
    </rPh>
    <rPh sb="16" eb="18">
      <t>スイセン</t>
    </rPh>
    <rPh sb="19" eb="20">
      <t>クチ</t>
    </rPh>
    <phoneticPr fontId="22"/>
  </si>
  <si>
    <t>　※　本内訳書の資料として、複数の業者から徴した見積書の写し（PDFファイルに限る。）を添付すること。</t>
  </si>
  <si>
    <t>今回請求額</t>
    <rPh sb="0" eb="5">
      <t>コンカイセイキュウガク</t>
    </rPh>
    <phoneticPr fontId="22"/>
  </si>
  <si>
    <t>　　　　３　業務の効率化</t>
    <rPh sb="6" eb="8">
      <t>ギョウム</t>
    </rPh>
    <rPh sb="9" eb="12">
      <t>コウリツカ</t>
    </rPh>
    <phoneticPr fontId="22"/>
  </si>
  <si>
    <t>　　　　７　その他</t>
    <rPh sb="8" eb="9">
      <t>タ</t>
    </rPh>
    <phoneticPr fontId="22"/>
  </si>
  <si>
    <t>　　　　※上限80万円【1(1)が80万円以下の場合は、1(1)の金額を記入】</t>
  </si>
  <si>
    <t>（※その他を選択した場合に記入　　　　　　　　　　　　　　）</t>
    <rPh sb="4" eb="5">
      <t>タ</t>
    </rPh>
    <rPh sb="6" eb="8">
      <t>センタク</t>
    </rPh>
    <rPh sb="10" eb="12">
      <t>バアイ</t>
    </rPh>
    <rPh sb="13" eb="15">
      <t>キニュウ</t>
    </rPh>
    <phoneticPr fontId="22"/>
  </si>
  <si>
    <t>（５）主な導入機器内容（複数選択可）</t>
    <rPh sb="3" eb="4">
      <t>オモ</t>
    </rPh>
    <rPh sb="5" eb="7">
      <t>ドウニュウ</t>
    </rPh>
    <rPh sb="7" eb="9">
      <t>キキ</t>
    </rPh>
    <rPh sb="9" eb="11">
      <t>ナイヨウ</t>
    </rPh>
    <rPh sb="12" eb="14">
      <t>フクスウ</t>
    </rPh>
    <rPh sb="14" eb="17">
      <t>センタクカ</t>
    </rPh>
    <phoneticPr fontId="22"/>
  </si>
  <si>
    <r>
      <t xml:space="preserve">備考
</t>
    </r>
    <r>
      <rPr>
        <b/>
        <sz val="6"/>
        <color auto="1"/>
        <rFont val="游ゴシック"/>
      </rPr>
      <t>（特別な事情等があれば記載）</t>
    </r>
    <rPh sb="0" eb="2">
      <t>ビコウ</t>
    </rPh>
    <rPh sb="4" eb="6">
      <t>トクベツ</t>
    </rPh>
    <rPh sb="7" eb="9">
      <t>ジジョウ</t>
    </rPh>
    <rPh sb="9" eb="10">
      <t>トウ</t>
    </rPh>
    <rPh sb="14" eb="16">
      <t>キサイ</t>
    </rPh>
    <phoneticPr fontId="22"/>
  </si>
  <si>
    <t>ただし、令和４年１月27日以前に交付決定を行った事業者については、旧様式による事業実績の報告</t>
    <rPh sb="44" eb="46">
      <t>ホウコク</t>
    </rPh>
    <phoneticPr fontId="22"/>
  </si>
  <si>
    <t>（２）事業所が抱える課題</t>
    <rPh sb="3" eb="6">
      <t>ジギョウショ</t>
    </rPh>
    <rPh sb="7" eb="8">
      <t>カカ</t>
    </rPh>
    <rPh sb="10" eb="12">
      <t>カダイ</t>
    </rPh>
    <phoneticPr fontId="22"/>
  </si>
  <si>
    <t>（４）ロボット機器等導入前の定量的指標及びロボット機器等導入により想定される定量的指標</t>
  </si>
  <si>
    <t>事業所</t>
    <rPh sb="0" eb="3">
      <t>ジギョウショ</t>
    </rPh>
    <phoneticPr fontId="22"/>
  </si>
  <si>
    <t>業務内容</t>
    <rPh sb="0" eb="2">
      <t>ギョウム</t>
    </rPh>
    <rPh sb="2" eb="4">
      <t>ナイヨウ</t>
    </rPh>
    <phoneticPr fontId="22"/>
  </si>
  <si>
    <t>合　　計</t>
    <rPh sb="0" eb="1">
      <t>ゴウ</t>
    </rPh>
    <rPh sb="3" eb="4">
      <t>ケイ</t>
    </rPh>
    <phoneticPr fontId="22"/>
  </si>
  <si>
    <t>人時間
E（A×C×D）</t>
  </si>
  <si>
    <t>金</t>
  </si>
  <si>
    <t>A.業務従事者数</t>
  </si>
  <si>
    <r>
      <t>（</t>
    </r>
    <r>
      <rPr>
        <sz val="11"/>
        <color auto="1"/>
        <rFont val="ＭＳ Ｐゴシック"/>
      </rPr>
      <t>５）ＩＣＴ機器等導入前の定量的指標及びＩＣＴ機器等導入により想定される定量的指標</t>
    </r>
    <rPh sb="6" eb="9">
      <t>キキトウ</t>
    </rPh>
    <rPh sb="9" eb="12">
      <t>ドウニュウマエ</t>
    </rPh>
    <rPh sb="13" eb="16">
      <t>テイリョウテキ</t>
    </rPh>
    <rPh sb="16" eb="18">
      <t>シヒョウ</t>
    </rPh>
    <rPh sb="18" eb="19">
      <t>オヨ</t>
    </rPh>
    <rPh sb="23" eb="26">
      <t>キキトウ</t>
    </rPh>
    <rPh sb="26" eb="28">
      <t>ドウニュウ</t>
    </rPh>
    <rPh sb="31" eb="33">
      <t>ソウテイ</t>
    </rPh>
    <rPh sb="36" eb="39">
      <t>テイリョウテキ</t>
    </rPh>
    <rPh sb="39" eb="41">
      <t>シヒョウ</t>
    </rPh>
    <phoneticPr fontId="22"/>
  </si>
  <si>
    <r>
      <t>職</t>
    </r>
    <r>
      <rPr>
        <sz val="11"/>
        <color auto="1"/>
        <rFont val="ＭＳ Ｐゴシック"/>
      </rPr>
      <t>員数（常勤換算数）</t>
    </r>
    <r>
      <rPr>
        <sz val="8"/>
        <color auto="1"/>
        <rFont val="ＭＳ Ｐゴシック"/>
      </rPr>
      <t>【「全職員の月間勤務時間数」／「常勤職員の月間勤務時間数」にて算出（産休・育休、休職は除く）】
　　　　　　　　　　　　　　　　　　　　　</t>
    </r>
    <rPh sb="0" eb="3">
      <t>ショクインスウ</t>
    </rPh>
    <rPh sb="4" eb="6">
      <t>ジョウキン</t>
    </rPh>
    <rPh sb="6" eb="8">
      <t>カンサン</t>
    </rPh>
    <rPh sb="8" eb="9">
      <t>スウ</t>
    </rPh>
    <rPh sb="12" eb="15">
      <t>ゼンショクイン</t>
    </rPh>
    <rPh sb="16" eb="18">
      <t>ゲッカン</t>
    </rPh>
    <rPh sb="18" eb="20">
      <t>キンム</t>
    </rPh>
    <rPh sb="20" eb="23">
      <t>ジカンスウ</t>
    </rPh>
    <rPh sb="26" eb="28">
      <t>ジョウキン</t>
    </rPh>
    <rPh sb="28" eb="30">
      <t>ショクイン</t>
    </rPh>
    <rPh sb="31" eb="33">
      <t>ゲッカン</t>
    </rPh>
    <rPh sb="33" eb="35">
      <t>キンム</t>
    </rPh>
    <rPh sb="35" eb="38">
      <t>ジカンスウ</t>
    </rPh>
    <rPh sb="41" eb="43">
      <t>サンシュツ</t>
    </rPh>
    <rPh sb="44" eb="46">
      <t>サンキュウ</t>
    </rPh>
    <rPh sb="47" eb="49">
      <t>イクキュウ</t>
    </rPh>
    <rPh sb="50" eb="52">
      <t>キュウショク</t>
    </rPh>
    <rPh sb="53" eb="54">
      <t>ノゾ</t>
    </rPh>
    <phoneticPr fontId="22"/>
  </si>
  <si>
    <t>保守経費等（クラウドサービス，保守・サポート費，導入設定，導入研修、セキュリティ対策など）</t>
  </si>
  <si>
    <t>発生件数</t>
    <rPh sb="0" eb="2">
      <t>ハッセイ</t>
    </rPh>
    <rPh sb="2" eb="4">
      <t>ケンスウ</t>
    </rPh>
    <phoneticPr fontId="22"/>
  </si>
  <si>
    <t>１人あたり
業務時間
（C×D／A）</t>
  </si>
  <si>
    <t>B.ひと月当たり</t>
  </si>
  <si>
    <t>工作機器</t>
    <rPh sb="0" eb="2">
      <t>コウサク</t>
    </rPh>
    <rPh sb="2" eb="4">
      <t>キキ</t>
    </rPh>
    <phoneticPr fontId="22"/>
  </si>
  <si>
    <t>１　移動・移乗・体位変換</t>
    <rPh sb="2" eb="4">
      <t>イドウ</t>
    </rPh>
    <rPh sb="5" eb="7">
      <t>イジョウ</t>
    </rPh>
    <rPh sb="8" eb="10">
      <t>タイイ</t>
    </rPh>
    <rPh sb="10" eb="12">
      <t>ヘンカン</t>
    </rPh>
    <phoneticPr fontId="22"/>
  </si>
  <si>
    <t>（５）パッケージ型（介護ロボット等やICT等の複数組み合わせ）の導入による効果　</t>
    <rPh sb="8" eb="9">
      <t>ガタ</t>
    </rPh>
    <rPh sb="10" eb="12">
      <t>カイゴ</t>
    </rPh>
    <rPh sb="16" eb="17">
      <t>トウ</t>
    </rPh>
    <rPh sb="21" eb="22">
      <t>トウ</t>
    </rPh>
    <rPh sb="23" eb="25">
      <t>フクスウ</t>
    </rPh>
    <rPh sb="25" eb="26">
      <t>ク</t>
    </rPh>
    <rPh sb="27" eb="28">
      <t>ア</t>
    </rPh>
    <rPh sb="32" eb="34">
      <t>ドウニュウ</t>
    </rPh>
    <rPh sb="37" eb="39">
      <t>コウカ</t>
    </rPh>
    <phoneticPr fontId="22"/>
  </si>
  <si>
    <t>３　生活自立支援（※1）</t>
    <rPh sb="2" eb="4">
      <t>セイカツ</t>
    </rPh>
    <rPh sb="4" eb="6">
      <t>ジリツ</t>
    </rPh>
    <rPh sb="6" eb="8">
      <t>シエン</t>
    </rPh>
    <phoneticPr fontId="22"/>
  </si>
  <si>
    <t>５　その他の直接介護</t>
    <rPh sb="4" eb="5">
      <t>タ</t>
    </rPh>
    <rPh sb="6" eb="8">
      <t>チョクセツ</t>
    </rPh>
    <rPh sb="8" eb="10">
      <t>カイゴ</t>
    </rPh>
    <phoneticPr fontId="22"/>
  </si>
  <si>
    <t>７　記録・文書作成・連絡調整等（※3）</t>
    <rPh sb="2" eb="4">
      <t>キロク</t>
    </rPh>
    <rPh sb="5" eb="7">
      <t>ブンショ</t>
    </rPh>
    <rPh sb="7" eb="9">
      <t>サクセイ</t>
    </rPh>
    <rPh sb="10" eb="12">
      <t>レンラク</t>
    </rPh>
    <rPh sb="12" eb="14">
      <t>チョウセイ</t>
    </rPh>
    <rPh sb="14" eb="15">
      <t>トウ</t>
    </rPh>
    <phoneticPr fontId="22"/>
  </si>
  <si>
    <t>　　　２　機器に関する情報が少ない</t>
    <rPh sb="5" eb="7">
      <t>キキ</t>
    </rPh>
    <rPh sb="8" eb="9">
      <t>カン</t>
    </rPh>
    <rPh sb="11" eb="13">
      <t>ジョウホウ</t>
    </rPh>
    <rPh sb="14" eb="15">
      <t>スク</t>
    </rPh>
    <phoneticPr fontId="22"/>
  </si>
  <si>
    <t>８　見守り機器の使用・確認</t>
    <rPh sb="2" eb="4">
      <t>ミマモ</t>
    </rPh>
    <rPh sb="5" eb="7">
      <t>キキ</t>
    </rPh>
    <rPh sb="8" eb="10">
      <t>シヨウ</t>
    </rPh>
    <rPh sb="11" eb="13">
      <t>カクニン</t>
    </rPh>
    <phoneticPr fontId="22"/>
  </si>
  <si>
    <t>９　その他の間接業務</t>
    <rPh sb="4" eb="5">
      <t>タ</t>
    </rPh>
    <rPh sb="6" eb="8">
      <t>カンセツ</t>
    </rPh>
    <rPh sb="8" eb="10">
      <t>ギョウム</t>
    </rPh>
    <phoneticPr fontId="22"/>
  </si>
  <si>
    <t>以内に交付するものとする。規則第16条の規定により概算払をする必要があると知事が認める場合</t>
    <rPh sb="43" eb="45">
      <t>バアイ</t>
    </rPh>
    <phoneticPr fontId="22"/>
  </si>
  <si>
    <t>②　ロボット機器等導入後の前記２（３）に係る想定業務時間内訳</t>
  </si>
  <si>
    <t>直接介護</t>
    <rPh sb="0" eb="2">
      <t>チョクセツ</t>
    </rPh>
    <rPh sb="2" eb="4">
      <t>カイゴ</t>
    </rPh>
    <phoneticPr fontId="22"/>
  </si>
  <si>
    <t>　年間業務時間数想定削減率（％）</t>
    <rPh sb="1" eb="3">
      <t>ネンカン</t>
    </rPh>
    <rPh sb="3" eb="5">
      <t>ギョウム</t>
    </rPh>
    <rPh sb="5" eb="8">
      <t>ジカンスウ</t>
    </rPh>
    <rPh sb="8" eb="10">
      <t>ソウテイ</t>
    </rPh>
    <rPh sb="10" eb="12">
      <t>サクゲン</t>
    </rPh>
    <rPh sb="12" eb="13">
      <t>リツ</t>
    </rPh>
    <phoneticPr fontId="22"/>
  </si>
  <si>
    <t>A.業務従事者数</t>
    <rPh sb="2" eb="4">
      <t>ギョウム</t>
    </rPh>
    <rPh sb="4" eb="7">
      <t>ジュウジシャ</t>
    </rPh>
    <rPh sb="7" eb="8">
      <t>スウ</t>
    </rPh>
    <phoneticPr fontId="22"/>
  </si>
  <si>
    <r>
      <t>備</t>
    </r>
    <r>
      <rPr>
        <b/>
        <sz val="12"/>
        <color auto="1"/>
        <rFont val="ＭＳ Ｐゴシック"/>
      </rPr>
      <t xml:space="preserve">考
</t>
    </r>
    <r>
      <rPr>
        <b/>
        <sz val="6"/>
        <color auto="1"/>
        <rFont val="ＭＳ Ｐゴシック"/>
      </rPr>
      <t>（特別な事情等があれば記載）</t>
    </r>
    <rPh sb="0" eb="2">
      <t>ビコウ</t>
    </rPh>
    <rPh sb="4" eb="6">
      <t>トクベツ</t>
    </rPh>
    <rPh sb="7" eb="9">
      <t>ジジョウ</t>
    </rPh>
    <rPh sb="9" eb="10">
      <t>トウ</t>
    </rPh>
    <rPh sb="14" eb="16">
      <t>キサイ</t>
    </rPh>
    <phoneticPr fontId="22"/>
  </si>
  <si>
    <t>第４条   交付の方法は精算払又は概算払とし、精算払の場合、実績報告書が提出された日から30日</t>
    <rPh sb="46" eb="47">
      <t>ニチ</t>
    </rPh>
    <phoneticPr fontId="22"/>
  </si>
  <si>
    <t>様式第２号の２</t>
    <rPh sb="0" eb="2">
      <t>ヨウシキ</t>
    </rPh>
    <rPh sb="2" eb="3">
      <t>ダイ</t>
    </rPh>
    <rPh sb="4" eb="5">
      <t>ゴウ</t>
    </rPh>
    <phoneticPr fontId="22"/>
  </si>
  <si>
    <t>通信環境機器等（Wi-Fiルーターなど）</t>
  </si>
  <si>
    <t>人</t>
    <rPh sb="0" eb="1">
      <t>ヒト</t>
    </rPh>
    <phoneticPr fontId="22"/>
  </si>
  <si>
    <t>ソフトウェア（事業所での業務を支援するソフトウェア（記録業務、情報共有業務、請求業務）で、各種業務を一気通貫で行うことが可能なものに限る。）</t>
  </si>
  <si>
    <t>初期設定に要する費用（合計）</t>
    <rPh sb="0" eb="2">
      <t>ショキ</t>
    </rPh>
    <rPh sb="2" eb="4">
      <t>セッテイ</t>
    </rPh>
    <rPh sb="5" eb="6">
      <t>ヨウ</t>
    </rPh>
    <rPh sb="8" eb="10">
      <t>ヒヨウ</t>
    </rPh>
    <rPh sb="11" eb="13">
      <t>ゴウケイ</t>
    </rPh>
    <phoneticPr fontId="22"/>
  </si>
  <si>
    <t>（２）補助基本額</t>
    <rPh sb="3" eb="5">
      <t>ホジョ</t>
    </rPh>
    <rPh sb="5" eb="7">
      <t>キホン</t>
    </rPh>
    <rPh sb="7" eb="8">
      <t>ガク</t>
    </rPh>
    <phoneticPr fontId="22"/>
  </si>
  <si>
    <t>導入内容</t>
    <rPh sb="0" eb="2">
      <t>ドウニュウ</t>
    </rPh>
    <rPh sb="2" eb="4">
      <t>ナイヨウ</t>
    </rPh>
    <phoneticPr fontId="22"/>
  </si>
  <si>
    <t>上限額</t>
    <rPh sb="0" eb="3">
      <t>ジョウゲンガク</t>
    </rPh>
    <phoneticPr fontId="22"/>
  </si>
  <si>
    <t>数量</t>
    <rPh sb="0" eb="2">
      <t>スウリョウ</t>
    </rPh>
    <phoneticPr fontId="22"/>
  </si>
  <si>
    <t>作成文書量</t>
    <rPh sb="0" eb="2">
      <t>サクセイ</t>
    </rPh>
    <rPh sb="2" eb="4">
      <t>ブンショ</t>
    </rPh>
    <rPh sb="4" eb="5">
      <t>リョウ</t>
    </rPh>
    <phoneticPr fontId="22"/>
  </si>
  <si>
    <r>
      <t>様式第</t>
    </r>
    <r>
      <rPr>
        <sz val="14"/>
        <color auto="1"/>
        <rFont val="ＭＳ Ｐゴシック"/>
      </rPr>
      <t>５号の１</t>
    </r>
    <rPh sb="0" eb="2">
      <t>ヨウシキ</t>
    </rPh>
    <rPh sb="2" eb="3">
      <t>ダイ</t>
    </rPh>
    <rPh sb="4" eb="5">
      <t>ゴウ</t>
    </rPh>
    <phoneticPr fontId="22"/>
  </si>
  <si>
    <t>単価</t>
    <rPh sb="0" eb="2">
      <t>タンカ</t>
    </rPh>
    <phoneticPr fontId="22"/>
  </si>
  <si>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22"/>
  </si>
  <si>
    <t>機器導入費用</t>
    <rPh sb="0" eb="2">
      <t>キキ</t>
    </rPh>
    <rPh sb="2" eb="4">
      <t>ドウニュウ</t>
    </rPh>
    <rPh sb="4" eb="6">
      <t>ヒヨウ</t>
    </rPh>
    <phoneticPr fontId="22"/>
  </si>
  <si>
    <t>初期設定に要する費用</t>
    <rPh sb="0" eb="2">
      <t>ショキ</t>
    </rPh>
    <rPh sb="2" eb="4">
      <t>セッテイ</t>
    </rPh>
    <rPh sb="5" eb="6">
      <t>ヨウ</t>
    </rPh>
    <rPh sb="8" eb="10">
      <t>ヒヨウ</t>
    </rPh>
    <phoneticPr fontId="22"/>
  </si>
  <si>
    <t>合計</t>
    <rPh sb="0" eb="2">
      <t>ゴウケイ</t>
    </rPh>
    <phoneticPr fontId="22"/>
  </si>
  <si>
    <t>・PC、レット及びその付属品</t>
  </si>
  <si>
    <t>【対象外となる経費の例】</t>
  </si>
  <si>
    <t>（３）事業所が抱える課題</t>
    <rPh sb="3" eb="6">
      <t>ジギョウショ</t>
    </rPh>
    <rPh sb="7" eb="8">
      <t>カカ</t>
    </rPh>
    <rPh sb="10" eb="12">
      <t>カダイ</t>
    </rPh>
    <phoneticPr fontId="22"/>
  </si>
  <si>
    <t>・工事費（設置費は可能）</t>
  </si>
  <si>
    <t>自治体名</t>
    <rPh sb="0" eb="3">
      <t>ジチタイ</t>
    </rPh>
    <rPh sb="3" eb="4">
      <t>メイ</t>
    </rPh>
    <phoneticPr fontId="22"/>
  </si>
  <si>
    <t>とし、その交付に関しては、広島県補助金等交付規則（昭和48年広島県規則第91号。以下「規則」</t>
    <rPh sb="38" eb="39">
      <t>ゴウ</t>
    </rPh>
    <rPh sb="40" eb="42">
      <t>イカ</t>
    </rPh>
    <rPh sb="43" eb="45">
      <t>キソク</t>
    </rPh>
    <phoneticPr fontId="22"/>
  </si>
  <si>
    <t>費用合計</t>
    <rPh sb="0" eb="2">
      <t>ヒヨウ</t>
    </rPh>
    <rPh sb="2" eb="4">
      <t>ゴウケイ</t>
    </rPh>
    <phoneticPr fontId="22"/>
  </si>
  <si>
    <t>導入台数
（Ｃ）</t>
    <rPh sb="0" eb="2">
      <t>ドウニュウ</t>
    </rPh>
    <rPh sb="2" eb="4">
      <t>ダイスウ</t>
    </rPh>
    <phoneticPr fontId="22"/>
  </si>
  <si>
    <t>様式第３号の１</t>
    <rPh sb="0" eb="2">
      <t>ヨウシキ</t>
    </rPh>
    <rPh sb="2" eb="3">
      <t>ダイ</t>
    </rPh>
    <rPh sb="4" eb="5">
      <t>ゴウ</t>
    </rPh>
    <phoneticPr fontId="22"/>
  </si>
  <si>
    <t>　概算払（第　次分）</t>
    <rPh sb="1" eb="4">
      <t>ガイサンバライ</t>
    </rPh>
    <rPh sb="5" eb="6">
      <t>ダイ</t>
    </rPh>
    <rPh sb="7" eb="8">
      <t>ジ</t>
    </rPh>
    <rPh sb="8" eb="9">
      <t>ブン</t>
    </rPh>
    <phoneticPr fontId="22"/>
  </si>
  <si>
    <t>タブレット</t>
  </si>
  <si>
    <r>
      <t>事業</t>
    </r>
    <r>
      <rPr>
        <sz val="11"/>
        <color auto="1"/>
        <rFont val="ＭＳ Ｐ明朝"/>
      </rPr>
      <t>名（いずれかに〇をつけること）</t>
    </r>
    <rPh sb="2" eb="3">
      <t>メイ</t>
    </rPh>
    <phoneticPr fontId="22"/>
  </si>
  <si>
    <t>（３）補助所要額　</t>
    <rPh sb="3" eb="5">
      <t>ホジョ</t>
    </rPh>
    <rPh sb="5" eb="8">
      <t>ショヨウガク</t>
    </rPh>
    <phoneticPr fontId="22"/>
  </si>
  <si>
    <t>＜施設・事業所単位＞
対象経費の支出予定額
（Ｉ）</t>
    <rPh sb="1" eb="3">
      <t>シセツ</t>
    </rPh>
    <rPh sb="4" eb="6">
      <t>ジギョウ</t>
    </rPh>
    <rPh sb="6" eb="7">
      <t>ショ</t>
    </rPh>
    <rPh sb="7" eb="9">
      <t>タンイ</t>
    </rPh>
    <rPh sb="11" eb="13">
      <t>タイショウ</t>
    </rPh>
    <rPh sb="13" eb="15">
      <t>ケイヒ</t>
    </rPh>
    <rPh sb="16" eb="18">
      <t>シシュツ</t>
    </rPh>
    <rPh sb="18" eb="20">
      <t>ヨテイ</t>
    </rPh>
    <rPh sb="20" eb="21">
      <t>ガク</t>
    </rPh>
    <phoneticPr fontId="22"/>
  </si>
  <si>
    <t>　　　※　上限100万円【1(1)が100万円以下の場合は、1(1)の金額を記入】</t>
  </si>
  <si>
    <t>　※　本内訳書の資料として，納品書及び領収書の写し（PDFファイルに限る。）を添付すること。</t>
    <rPh sb="14" eb="17">
      <t>ノウヒンショ</t>
    </rPh>
    <rPh sb="17" eb="18">
      <t>オヨ</t>
    </rPh>
    <rPh sb="19" eb="22">
      <t>リョウシュウショ</t>
    </rPh>
    <phoneticPr fontId="22"/>
  </si>
  <si>
    <r>
      <t>　</t>
    </r>
    <r>
      <rPr>
        <sz val="11"/>
        <color auto="1"/>
        <rFont val="ＭＳ Ｐゴシック"/>
      </rPr>
      <t xml:space="preserve">　 </t>
    </r>
    <r>
      <rPr>
        <sz val="9"/>
        <color auto="1"/>
        <rFont val="ＭＳ Ｐゴシック"/>
      </rPr>
      <t>※　（2）×1/2にて算出（千円未満切捨）</t>
    </r>
  </si>
  <si>
    <t>広島県知事　様</t>
    <rPh sb="0" eb="3">
      <t>ヒロシマケン</t>
    </rPh>
    <rPh sb="3" eb="5">
      <t>チジ</t>
    </rPh>
    <rPh sb="6" eb="7">
      <t>サマ</t>
    </rPh>
    <phoneticPr fontId="22"/>
  </si>
  <si>
    <t>社会福祉法人等が行う事業に対して県が補助する次の事業を対象とする。</t>
  </si>
  <si>
    <t>S</t>
  </si>
  <si>
    <t>保守経費等（クラウドサービス、保守・サポート費、導入設定、導入研修、セキュリティ対策など）</t>
  </si>
  <si>
    <t>その他（　　　　　　　　　　　　　　）</t>
  </si>
  <si>
    <r>
      <t>　 　ただし、算出された第１欄の事業</t>
    </r>
    <r>
      <rPr>
        <sz val="12"/>
        <color auto="1"/>
        <rFont val="ＭＳ Ｐ明朝"/>
      </rPr>
      <t>区分の施設又は事業所ごとの算出額に千円未満の端数が生じ</t>
    </r>
    <rPh sb="18" eb="20">
      <t>クブン</t>
    </rPh>
    <phoneticPr fontId="22"/>
  </si>
  <si>
    <t>様式第11号の１</t>
    <rPh sb="0" eb="2">
      <t>ヨウシキ</t>
    </rPh>
    <rPh sb="2" eb="3">
      <t>ダイ</t>
    </rPh>
    <rPh sb="5" eb="6">
      <t>ゴウ</t>
    </rPh>
    <phoneticPr fontId="22"/>
  </si>
  <si>
    <t>（１）ICTの導入を計画する分野（特に該当するもの１つに☑）</t>
    <rPh sb="7" eb="9">
      <t>ドウニュウ</t>
    </rPh>
    <rPh sb="10" eb="12">
      <t>ケイカク</t>
    </rPh>
    <rPh sb="14" eb="16">
      <t>ブンヤ</t>
    </rPh>
    <rPh sb="17" eb="18">
      <t>トク</t>
    </rPh>
    <rPh sb="19" eb="21">
      <t>ガイトウ</t>
    </rPh>
    <phoneticPr fontId="22"/>
  </si>
  <si>
    <r>
      <t>第７条　 事業者は、事業が完了したときは、別記様式</t>
    </r>
    <r>
      <rPr>
        <sz val="12"/>
        <color auto="1"/>
        <rFont val="ＭＳ Ｐ明朝"/>
      </rPr>
      <t>第８号による事業実績報告書に別記様式第９号</t>
    </r>
    <rPh sb="43" eb="44">
      <t>ダイ</t>
    </rPh>
    <rPh sb="45" eb="46">
      <t>ゴウ</t>
    </rPh>
    <phoneticPr fontId="22"/>
  </si>
  <si>
    <t>作業の迅速化に係る取組（現場や外出先での入力支援、支援記録の作成など）</t>
  </si>
  <si>
    <t>ＩＣＴの導入支援事業</t>
  </si>
  <si>
    <t>業務の統合化に係る取組（勤怠管理、シフト表作成、人事・給与業務など）</t>
  </si>
  <si>
    <t>　の注意をもって管理するとともに、その効率的な運営を図らなければならない。</t>
  </si>
  <si>
    <t>その他</t>
  </si>
  <si>
    <r>
      <t>　</t>
    </r>
    <r>
      <rPr>
        <sz val="12"/>
        <color auto="1"/>
        <rFont val="ＭＳ Ｐ明朝"/>
      </rPr>
      <t xml:space="preserve"> 要綱の改正前に交付決定された事業については、改正前の要綱の規定によるものとする。</t>
    </r>
    <rPh sb="2" eb="4">
      <t>ヨウコウ</t>
    </rPh>
    <rPh sb="5" eb="8">
      <t>カイセイマエ</t>
    </rPh>
    <rPh sb="9" eb="11">
      <t>コウフ</t>
    </rPh>
    <rPh sb="11" eb="13">
      <t>ケッテイ</t>
    </rPh>
    <rPh sb="16" eb="18">
      <t>ジギョウ</t>
    </rPh>
    <rPh sb="24" eb="27">
      <t>カイセイマエ</t>
    </rPh>
    <rPh sb="28" eb="30">
      <t>ヨウコウ</t>
    </rPh>
    <rPh sb="31" eb="33">
      <t>キテイ</t>
    </rPh>
    <phoneticPr fontId="22"/>
  </si>
  <si>
    <t>収入の割合を確認できる資料）を添付する。</t>
    <rPh sb="0" eb="2">
      <t>シュウニュウ</t>
    </rPh>
    <phoneticPr fontId="22"/>
  </si>
  <si>
    <t>C. 1件当たりの
平均処理時間</t>
    <rPh sb="4" eb="5">
      <t>ケン</t>
    </rPh>
    <rPh sb="5" eb="6">
      <t>ア</t>
    </rPh>
    <rPh sb="10" eb="12">
      <t>ヘイキン</t>
    </rPh>
    <rPh sb="12" eb="14">
      <t>ショリ</t>
    </rPh>
    <rPh sb="14" eb="16">
      <t>ジカン</t>
    </rPh>
    <phoneticPr fontId="22"/>
  </si>
  <si>
    <t>年間業務時間
D（B×C）</t>
    <rPh sb="0" eb="2">
      <t>ネンカン</t>
    </rPh>
    <rPh sb="2" eb="4">
      <t>ギョウム</t>
    </rPh>
    <rPh sb="4" eb="6">
      <t>ジカン</t>
    </rPh>
    <phoneticPr fontId="22"/>
  </si>
  <si>
    <t>１人あたり
業務時間
（D／業務従事者数）</t>
    <rPh sb="1" eb="2">
      <t>ヒト</t>
    </rPh>
    <rPh sb="6" eb="8">
      <t>ギョウム</t>
    </rPh>
    <rPh sb="8" eb="10">
      <t>ジカン</t>
    </rPh>
    <rPh sb="14" eb="16">
      <t>ギョウム</t>
    </rPh>
    <rPh sb="16" eb="19">
      <t>ジュウジシャ</t>
    </rPh>
    <phoneticPr fontId="22"/>
  </si>
  <si>
    <r>
      <t>様式第</t>
    </r>
    <r>
      <rPr>
        <sz val="11"/>
        <color auto="1"/>
        <rFont val="ＭＳ Ｐ明朝"/>
      </rPr>
      <t>15号</t>
    </r>
  </si>
  <si>
    <t>B.年間発生件数
（A×12）</t>
    <rPh sb="2" eb="4">
      <t>ネンカン</t>
    </rPh>
    <rPh sb="4" eb="6">
      <t>ハッセイ</t>
    </rPh>
    <rPh sb="6" eb="8">
      <t>ケンスウ</t>
    </rPh>
    <phoneticPr fontId="22"/>
  </si>
  <si>
    <t>B.年間作成文書量
（A×12）</t>
    <rPh sb="2" eb="4">
      <t>ネンカン</t>
    </rPh>
    <rPh sb="4" eb="6">
      <t>サクセイ</t>
    </rPh>
    <rPh sb="6" eb="8">
      <t>ブンショ</t>
    </rPh>
    <rPh sb="8" eb="9">
      <t>リョウ</t>
    </rPh>
    <phoneticPr fontId="22"/>
  </si>
  <si>
    <t>様式第３号の２</t>
    <rPh sb="0" eb="2">
      <t>ヨウシキ</t>
    </rPh>
    <rPh sb="2" eb="3">
      <t>ダイ</t>
    </rPh>
    <rPh sb="4" eb="5">
      <t>ゴウ</t>
    </rPh>
    <phoneticPr fontId="22"/>
  </si>
  <si>
    <t>　※　ソフトウェア(事業所での業務を支援するソフトウェア(記録業務、情報共有業務、請求業務)、バックオフィス業務のためのソフトウェア(業務効率化に資する勤怠管理、
　　シフト票作成、人事、給与、ホームページ作成などの業務))の導入について　協議を行う場合には、請求業務等を一気通貫(転記等の業務が発生しない)で行う事が可能
　　となっている製品である事が確認できる資料を添付すること。</t>
    <rPh sb="10" eb="13">
      <t>ジギョウショ</t>
    </rPh>
    <rPh sb="15" eb="17">
      <t>ギョウム</t>
    </rPh>
    <rPh sb="18" eb="20">
      <t>シエン</t>
    </rPh>
    <rPh sb="29" eb="31">
      <t>キロク</t>
    </rPh>
    <rPh sb="31" eb="33">
      <t>ギョウム</t>
    </rPh>
    <rPh sb="34" eb="36">
      <t>ジョウホウ</t>
    </rPh>
    <rPh sb="36" eb="38">
      <t>キョウユウ</t>
    </rPh>
    <rPh sb="38" eb="40">
      <t>ギョウム</t>
    </rPh>
    <rPh sb="41" eb="43">
      <t>セイキュウ</t>
    </rPh>
    <rPh sb="43" eb="45">
      <t>ギョウム</t>
    </rPh>
    <rPh sb="54" eb="56">
      <t>ギョウム</t>
    </rPh>
    <rPh sb="67" eb="69">
      <t>ギョウム</t>
    </rPh>
    <rPh sb="69" eb="72">
      <t>コウリツカ</t>
    </rPh>
    <rPh sb="73" eb="74">
      <t>シ</t>
    </rPh>
    <rPh sb="76" eb="78">
      <t>キンタイ</t>
    </rPh>
    <rPh sb="78" eb="80">
      <t>カンリ</t>
    </rPh>
    <rPh sb="87" eb="88">
      <t>ヒョウ</t>
    </rPh>
    <rPh sb="88" eb="90">
      <t>サクセイ</t>
    </rPh>
    <rPh sb="91" eb="93">
      <t>ジンジ</t>
    </rPh>
    <rPh sb="94" eb="96">
      <t>キュウヨ</t>
    </rPh>
    <rPh sb="103" eb="105">
      <t>サクセイ</t>
    </rPh>
    <rPh sb="108" eb="110">
      <t>ギョウム</t>
    </rPh>
    <rPh sb="113" eb="115">
      <t>ドウニュウ</t>
    </rPh>
    <rPh sb="120" eb="122">
      <t>キョウギ</t>
    </rPh>
    <rPh sb="123" eb="124">
      <t>オコナ</t>
    </rPh>
    <rPh sb="125" eb="127">
      <t>バアイ</t>
    </rPh>
    <rPh sb="130" eb="132">
      <t>セイキュウ</t>
    </rPh>
    <rPh sb="132" eb="135">
      <t>ギョウムトウ</t>
    </rPh>
    <rPh sb="136" eb="138">
      <t>イッキ</t>
    </rPh>
    <rPh sb="138" eb="140">
      <t>ツウカン</t>
    </rPh>
    <rPh sb="141" eb="143">
      <t>テンキ</t>
    </rPh>
    <rPh sb="143" eb="144">
      <t>トウ</t>
    </rPh>
    <rPh sb="145" eb="147">
      <t>ギョウム</t>
    </rPh>
    <rPh sb="148" eb="150">
      <t>ハッセイ</t>
    </rPh>
    <rPh sb="155" eb="156">
      <t>オコナ</t>
    </rPh>
    <rPh sb="157" eb="158">
      <t>コト</t>
    </rPh>
    <rPh sb="159" eb="161">
      <t>カノウ</t>
    </rPh>
    <rPh sb="170" eb="172">
      <t>セイヒン</t>
    </rPh>
    <rPh sb="175" eb="176">
      <t>コト</t>
    </rPh>
    <rPh sb="177" eb="179">
      <t>カクニン</t>
    </rPh>
    <rPh sb="182" eb="184">
      <t>シリョウ</t>
    </rPh>
    <rPh sb="185" eb="187">
      <t>テンプ</t>
    </rPh>
    <phoneticPr fontId="22"/>
  </si>
  <si>
    <t>担当者名</t>
    <rPh sb="0" eb="3">
      <t>タントウシャ</t>
    </rPh>
    <rPh sb="3" eb="4">
      <t>メイ</t>
    </rPh>
    <phoneticPr fontId="22"/>
  </si>
  <si>
    <t>（５）ICT機器等を導入した際の効果</t>
    <rPh sb="6" eb="8">
      <t>キキ</t>
    </rPh>
    <rPh sb="8" eb="9">
      <t>トウ</t>
    </rPh>
    <rPh sb="10" eb="12">
      <t>ドウニュウ</t>
    </rPh>
    <rPh sb="14" eb="15">
      <t>サイ</t>
    </rPh>
    <rPh sb="16" eb="18">
      <t>コウカ</t>
    </rPh>
    <phoneticPr fontId="22"/>
  </si>
  <si>
    <t>　　　８　機器を活用するための人員体制が足りない</t>
    <rPh sb="5" eb="7">
      <t>キキ</t>
    </rPh>
    <rPh sb="8" eb="10">
      <t>カツヨウ</t>
    </rPh>
    <rPh sb="15" eb="19">
      <t>ジンインタイセイ</t>
    </rPh>
    <rPh sb="20" eb="21">
      <t>タ</t>
    </rPh>
    <phoneticPr fontId="22"/>
  </si>
  <si>
    <t>　第14条第１項第２号の規定により厚生労働大臣が別に定める期間を経過するまで、厚生労働大臣</t>
    <rPh sb="39" eb="40">
      <t>アツシ</t>
    </rPh>
    <rPh sb="41" eb="43">
      <t>ロウドウ</t>
    </rPh>
    <rPh sb="43" eb="45">
      <t>ダイジン</t>
    </rPh>
    <phoneticPr fontId="22"/>
  </si>
  <si>
    <r>
      <t>　　　（様式第２号の１、様式第２号の２、</t>
    </r>
    <r>
      <rPr>
        <sz val="11"/>
        <color auto="1"/>
        <rFont val="ＭＳ Ｐ明朝"/>
      </rPr>
      <t>様式第２号の３）</t>
    </r>
  </si>
  <si>
    <t>住　　　　 所</t>
  </si>
  <si>
    <t>　この補助金の事業について、次のとおり関係書類を添えて報告します。</t>
  </si>
  <si>
    <t>メールアドレス</t>
  </si>
  <si>
    <t>　　　１　導入費用が高額である</t>
    <rPh sb="5" eb="9">
      <t>ドウニュウヒヨウ</t>
    </rPh>
    <rPh sb="10" eb="12">
      <t>コウガク</t>
    </rPh>
    <phoneticPr fontId="22"/>
  </si>
  <si>
    <t>栄養管理支援</t>
    <rPh sb="0" eb="2">
      <t>エイヨウ</t>
    </rPh>
    <rPh sb="2" eb="4">
      <t>カンリ</t>
    </rPh>
    <rPh sb="4" eb="6">
      <t>シエン</t>
    </rPh>
    <phoneticPr fontId="22"/>
  </si>
  <si>
    <t>　ICT機器、工作機器及び治具を導入することで、障害者の従事可能な担当業務の拡充、作業の効率化が図られるものである。</t>
    <rPh sb="4" eb="6">
      <t>キキ</t>
    </rPh>
    <rPh sb="7" eb="9">
      <t>コウサク</t>
    </rPh>
    <rPh sb="9" eb="11">
      <t>キキ</t>
    </rPh>
    <rPh sb="11" eb="12">
      <t>オヨ</t>
    </rPh>
    <rPh sb="13" eb="15">
      <t>ジグ</t>
    </rPh>
    <rPh sb="16" eb="18">
      <t>ドウニュウ</t>
    </rPh>
    <rPh sb="24" eb="27">
      <t>ショウガイシャ</t>
    </rPh>
    <rPh sb="28" eb="30">
      <t>ジュウジ</t>
    </rPh>
    <rPh sb="30" eb="32">
      <t>カノウ</t>
    </rPh>
    <rPh sb="33" eb="35">
      <t>タントウ</t>
    </rPh>
    <rPh sb="35" eb="37">
      <t>ギョウム</t>
    </rPh>
    <rPh sb="38" eb="40">
      <t>カクジュウ</t>
    </rPh>
    <rPh sb="41" eb="43">
      <t>サギョウ</t>
    </rPh>
    <rPh sb="44" eb="47">
      <t>コウリツカ</t>
    </rPh>
    <rPh sb="48" eb="49">
      <t>ハカ</t>
    </rPh>
    <phoneticPr fontId="22"/>
  </si>
  <si>
    <r>
      <t>様式第</t>
    </r>
    <r>
      <rPr>
        <sz val="14"/>
        <color auto="1"/>
        <rFont val="ＭＳ Ｐゴシック"/>
      </rPr>
      <t>12号の２</t>
    </r>
    <rPh sb="0" eb="2">
      <t>ヨウシキ</t>
    </rPh>
    <rPh sb="2" eb="3">
      <t>ダイ</t>
    </rPh>
    <rPh sb="5" eb="6">
      <t>ゴウ</t>
    </rPh>
    <phoneticPr fontId="22"/>
  </si>
  <si>
    <t>【報告に当たっての確認事項】　※記載内容を確認し、チェックすること。</t>
    <rPh sb="1" eb="3">
      <t>ホウコク</t>
    </rPh>
    <rPh sb="4" eb="5">
      <t>ア</t>
    </rPh>
    <rPh sb="9" eb="11">
      <t>カクニン</t>
    </rPh>
    <rPh sb="11" eb="13">
      <t>ジコウ</t>
    </rPh>
    <rPh sb="16" eb="18">
      <t>キサイ</t>
    </rPh>
    <rPh sb="18" eb="20">
      <t>ナイヨウ</t>
    </rPh>
    <rPh sb="21" eb="23">
      <t>カクニン</t>
    </rPh>
    <phoneticPr fontId="22"/>
  </si>
  <si>
    <t>（１）補助対象経費の実支出額　</t>
    <rPh sb="3" eb="5">
      <t>ホジョ</t>
    </rPh>
    <rPh sb="5" eb="7">
      <t>タイショウ</t>
    </rPh>
    <rPh sb="7" eb="9">
      <t>ケイヒ</t>
    </rPh>
    <rPh sb="10" eb="11">
      <t>ジツ</t>
    </rPh>
    <rPh sb="13" eb="14">
      <t>ガク</t>
    </rPh>
    <phoneticPr fontId="22"/>
  </si>
  <si>
    <t>※事業所ごとに作成してください。　</t>
    <rPh sb="1" eb="4">
      <t>ジギョウショ</t>
    </rPh>
    <rPh sb="7" eb="9">
      <t>サクセイ</t>
    </rPh>
    <phoneticPr fontId="42"/>
  </si>
  <si>
    <t>　　　　※　交付決定通知を基に記載</t>
    <rPh sb="6" eb="8">
      <t>コウフ</t>
    </rPh>
    <rPh sb="8" eb="10">
      <t>ケッテイ</t>
    </rPh>
    <rPh sb="10" eb="12">
      <t>ツウチ</t>
    </rPh>
    <rPh sb="13" eb="14">
      <t>モト</t>
    </rPh>
    <rPh sb="15" eb="17">
      <t>キサイ</t>
    </rPh>
    <phoneticPr fontId="22"/>
  </si>
  <si>
    <r>
      <t>様式第</t>
    </r>
    <r>
      <rPr>
        <sz val="14"/>
        <color auto="1"/>
        <rFont val="ＭＳ Ｐゴシック"/>
      </rPr>
      <t>13号の１</t>
    </r>
    <rPh sb="0" eb="2">
      <t>ヨウシキ</t>
    </rPh>
    <rPh sb="2" eb="3">
      <t>ダイ</t>
    </rPh>
    <rPh sb="5" eb="6">
      <t>ゴウ</t>
    </rPh>
    <phoneticPr fontId="22"/>
  </si>
  <si>
    <t>　　　　※　(2)×3/4にて算出(千円未満切捨)した額と(3)の額を比較し、少ない方を記載</t>
    <rPh sb="15" eb="17">
      <t>サンシュツ</t>
    </rPh>
    <rPh sb="18" eb="19">
      <t>セン</t>
    </rPh>
    <rPh sb="19" eb="22">
      <t>エンミマン</t>
    </rPh>
    <rPh sb="22" eb="24">
      <t>キリス</t>
    </rPh>
    <rPh sb="27" eb="28">
      <t>ガク</t>
    </rPh>
    <rPh sb="33" eb="34">
      <t>ガク</t>
    </rPh>
    <rPh sb="35" eb="37">
      <t>ヒカク</t>
    </rPh>
    <rPh sb="39" eb="40">
      <t>スク</t>
    </rPh>
    <rPh sb="42" eb="43">
      <t>ホウ</t>
    </rPh>
    <rPh sb="44" eb="46">
      <t>キサイ</t>
    </rPh>
    <phoneticPr fontId="22"/>
  </si>
  <si>
    <t>（５）国庫補助額（自動計算）　</t>
    <rPh sb="3" eb="5">
      <t>コッコ</t>
    </rPh>
    <rPh sb="5" eb="7">
      <t>ホジョ</t>
    </rPh>
    <rPh sb="7" eb="8">
      <t>ガク</t>
    </rPh>
    <rPh sb="9" eb="11">
      <t>ジドウ</t>
    </rPh>
    <rPh sb="11" eb="13">
      <t>ケイサン</t>
    </rPh>
    <phoneticPr fontId="22"/>
  </si>
  <si>
    <t>　　　　※　(4)×1/2にて算出（千円未満切捨）</t>
  </si>
  <si>
    <t>（６）主な導入機器内容（種別・機器名等）</t>
    <rPh sb="3" eb="4">
      <t>オモ</t>
    </rPh>
    <rPh sb="5" eb="7">
      <t>ドウニュウ</t>
    </rPh>
    <rPh sb="7" eb="9">
      <t>キキ</t>
    </rPh>
    <rPh sb="9" eb="11">
      <t>ナイヨウ</t>
    </rPh>
    <phoneticPr fontId="22"/>
  </si>
  <si>
    <t>効果</t>
    <rPh sb="0" eb="2">
      <t>コウカ</t>
    </rPh>
    <phoneticPr fontId="22"/>
  </si>
  <si>
    <r>
      <t>様式第</t>
    </r>
    <r>
      <rPr>
        <sz val="14"/>
        <color auto="1"/>
        <rFont val="ＭＳ Ｐゴシック"/>
      </rPr>
      <t>10号の２</t>
    </r>
    <rPh sb="0" eb="2">
      <t>ヨウシキ</t>
    </rPh>
    <rPh sb="2" eb="3">
      <t>ダイ</t>
    </rPh>
    <rPh sb="5" eb="6">
      <t>ゴウ</t>
    </rPh>
    <phoneticPr fontId="22"/>
  </si>
  <si>
    <r>
      <t>３</t>
    </r>
    <r>
      <rPr>
        <sz val="11"/>
        <color auto="1"/>
        <rFont val="ＭＳ Ｐ明朝"/>
      </rPr>
      <t>　事業所等の所在地</t>
    </r>
    <rPh sb="2" eb="5">
      <t>ジギョウショ</t>
    </rPh>
    <rPh sb="5" eb="6">
      <t>トウ</t>
    </rPh>
    <rPh sb="7" eb="10">
      <t>ショザイチ</t>
    </rPh>
    <phoneticPr fontId="22"/>
  </si>
  <si>
    <t xml:space="preserve">　　　　１　ケアの質の向上
            （利用者の自立支援、社会参加・コミュニケーション機会の増加に向けたケアの実施，根拠に基づいた支援の実施等）
</t>
    <rPh sb="9" eb="10">
      <t>シツ</t>
    </rPh>
    <rPh sb="11" eb="13">
      <t>コウジョウ</t>
    </rPh>
    <rPh sb="27" eb="30">
      <t>リヨウシャ</t>
    </rPh>
    <phoneticPr fontId="22"/>
  </si>
  <si>
    <t>　　　３　機器が現場のニースにあっていない</t>
    <rPh sb="5" eb="7">
      <t>キキ</t>
    </rPh>
    <rPh sb="8" eb="10">
      <t>ゲンバ</t>
    </rPh>
    <phoneticPr fontId="22"/>
  </si>
  <si>
    <t>　　　４　利用者・職員の安全面に不安がある</t>
    <rPh sb="5" eb="8">
      <t>リヨウシャ</t>
    </rPh>
    <rPh sb="9" eb="11">
      <t>ショクイン</t>
    </rPh>
    <rPh sb="12" eb="15">
      <t>アンゼンメン</t>
    </rPh>
    <rPh sb="16" eb="18">
      <t>フアン</t>
    </rPh>
    <phoneticPr fontId="22"/>
  </si>
  <si>
    <t>ソフトウェア（オンラインミーティング等を　実施するためのものや、容量の大きいファイルを共有するための商品に限る。）</t>
    <rPh sb="53" eb="54">
      <t>カギ</t>
    </rPh>
    <phoneticPr fontId="22"/>
  </si>
  <si>
    <t>出して行うものとする。</t>
  </si>
  <si>
    <t xml:space="preserve">  より取得し、又は効用の増加した価格が単価30万円以上の財産がある場合は、前記の期間を経過</t>
    <rPh sb="42" eb="43">
      <t>アイダ</t>
    </rPh>
    <rPh sb="44" eb="46">
      <t>ケイカ</t>
    </rPh>
    <phoneticPr fontId="22"/>
  </si>
  <si>
    <t>　　　10　その他</t>
    <rPh sb="8" eb="9">
      <t>タ</t>
    </rPh>
    <phoneticPr fontId="22"/>
  </si>
  <si>
    <t>実支出額：</t>
    <rPh sb="0" eb="1">
      <t>ジツ</t>
    </rPh>
    <rPh sb="3" eb="4">
      <t>ガク</t>
    </rPh>
    <phoneticPr fontId="22"/>
  </si>
  <si>
    <t>・PC、ブレット及びその付属品</t>
  </si>
  <si>
    <t xml:space="preserve"> 　　　　通信環境機器等の費用も対象となる。ただし、見守り記機器を効果的に活用するために必要な機器等に限る。</t>
    <rPh sb="13" eb="15">
      <t>ヒヨウ</t>
    </rPh>
    <rPh sb="16" eb="18">
      <t>タイショウ</t>
    </rPh>
    <rPh sb="26" eb="28">
      <t>ミマモ</t>
    </rPh>
    <rPh sb="29" eb="30">
      <t>キ</t>
    </rPh>
    <rPh sb="30" eb="32">
      <t>キキ</t>
    </rPh>
    <rPh sb="33" eb="36">
      <t>コウカテキ</t>
    </rPh>
    <rPh sb="37" eb="39">
      <t>カツヨウ</t>
    </rPh>
    <rPh sb="44" eb="46">
      <t>ヒツヨウ</t>
    </rPh>
    <rPh sb="47" eb="49">
      <t>キキ</t>
    </rPh>
    <rPh sb="49" eb="50">
      <t>トウ</t>
    </rPh>
    <rPh sb="51" eb="52">
      <t>カギ</t>
    </rPh>
    <phoneticPr fontId="22"/>
  </si>
  <si>
    <t>　計上している（費用を按分している)。</t>
  </si>
  <si>
    <t>と第３欄に定める基準額とを比較して少ない方の額に第４欄に掲げる補助率を乗じて得た額を交付</t>
    <rPh sb="42" eb="44">
      <t>コウフ</t>
    </rPh>
    <phoneticPr fontId="22"/>
  </si>
  <si>
    <t>　令和７年２月13日付けこ支障発第30号こども家庭庁支援局長通知の別紙「令和６年度地域障害児</t>
  </si>
  <si>
    <t>１．経費実績</t>
    <rPh sb="2" eb="4">
      <t>ケイヒ</t>
    </rPh>
    <rPh sb="4" eb="6">
      <t>ジッセキ</t>
    </rPh>
    <phoneticPr fontId="22"/>
  </si>
  <si>
    <t>（５）国庫補助所要額（自動計算）</t>
    <rPh sb="3" eb="5">
      <t>コッコ</t>
    </rPh>
    <rPh sb="5" eb="7">
      <t>ホジョ</t>
    </rPh>
    <rPh sb="7" eb="10">
      <t>ショヨウガク</t>
    </rPh>
    <rPh sb="11" eb="13">
      <t>ジドウ</t>
    </rPh>
    <rPh sb="13" eb="15">
      <t>ケイサン</t>
    </rPh>
    <phoneticPr fontId="22"/>
  </si>
  <si>
    <t>（６）主な導入機器内容（複数選択可）</t>
    <rPh sb="3" eb="4">
      <t>オモ</t>
    </rPh>
    <rPh sb="5" eb="7">
      <t>ドウニュウ</t>
    </rPh>
    <rPh sb="7" eb="9">
      <t>キキ</t>
    </rPh>
    <rPh sb="9" eb="11">
      <t>ナイヨウ</t>
    </rPh>
    <rPh sb="12" eb="14">
      <t>フクスウ</t>
    </rPh>
    <rPh sb="14" eb="17">
      <t>センタクカ</t>
    </rPh>
    <phoneticPr fontId="22"/>
  </si>
  <si>
    <t>初期設定に要した費用（合計）</t>
    <rPh sb="0" eb="2">
      <t>ショキ</t>
    </rPh>
    <rPh sb="2" eb="4">
      <t>セッテイ</t>
    </rPh>
    <rPh sb="5" eb="6">
      <t>ヨウ</t>
    </rPh>
    <rPh sb="8" eb="10">
      <t>ヒヨウ</t>
    </rPh>
    <rPh sb="11" eb="13">
      <t>ゴウケイ</t>
    </rPh>
    <phoneticPr fontId="22"/>
  </si>
  <si>
    <t>（注４）</t>
    <rPh sb="1" eb="2">
      <t>チュウ</t>
    </rPh>
    <phoneticPr fontId="22"/>
  </si>
  <si>
    <t>初期設定に要した費用</t>
    <rPh sb="0" eb="2">
      <t>ショキ</t>
    </rPh>
    <rPh sb="2" eb="4">
      <t>セッテイ</t>
    </rPh>
    <rPh sb="5" eb="6">
      <t>ヨウ</t>
    </rPh>
    <rPh sb="8" eb="10">
      <t>ヒヨウ</t>
    </rPh>
    <phoneticPr fontId="22"/>
  </si>
  <si>
    <t>　ただし、　年　月　日付け指令　第　号による　　　年度　障害福祉サービス事業所等デジタル技</t>
  </si>
  <si>
    <r>
      <t>（様式第</t>
    </r>
    <r>
      <rPr>
        <sz val="11"/>
        <color auto="1"/>
        <rFont val="ＭＳ Ｐ明朝"/>
      </rPr>
      <t>10号の１、様式第10号の２）</t>
    </r>
  </si>
  <si>
    <t>　①　前記２（３）に係る現在（ＩＣＴ機器等導入前）の業務時間内訳</t>
  </si>
  <si>
    <t>術導入支援事業費補助金として</t>
  </si>
  <si>
    <t>　上記のとおり請求します。</t>
    <rPh sb="1" eb="3">
      <t>ジョウキ</t>
    </rPh>
    <rPh sb="7" eb="9">
      <t>セイキュウ</t>
    </rPh>
    <phoneticPr fontId="22"/>
  </si>
  <si>
    <t>　　　①児童発達支援センター　　　②地域の中核機能の役割を果たすセンター以外の事業所（　　　児童発達支援事業所　・　　　　放課後等デイサービス事業所　・　　　その他（　　　　　　　　　））</t>
    <rPh sb="4" eb="10">
      <t>ジドウハッタツシエン</t>
    </rPh>
    <rPh sb="23" eb="25">
      <t>キノウ</t>
    </rPh>
    <rPh sb="46" eb="48">
      <t>ジドウ</t>
    </rPh>
    <rPh sb="48" eb="50">
      <t>ハッタツ</t>
    </rPh>
    <rPh sb="50" eb="52">
      <t>シエン</t>
    </rPh>
    <rPh sb="52" eb="55">
      <t>ジギョウショ</t>
    </rPh>
    <rPh sb="61" eb="65">
      <t>ホウカゴトウ</t>
    </rPh>
    <rPh sb="71" eb="74">
      <t>ジギョウショ</t>
    </rPh>
    <rPh sb="81" eb="82">
      <t>タ</t>
    </rPh>
    <phoneticPr fontId="22"/>
  </si>
  <si>
    <t>　　　　　　　年　月　日</t>
    <rPh sb="7" eb="8">
      <t>ネン</t>
    </rPh>
    <rPh sb="9" eb="10">
      <t>ガツ</t>
    </rPh>
    <rPh sb="11" eb="12">
      <t>ニチ</t>
    </rPh>
    <phoneticPr fontId="22"/>
  </si>
  <si>
    <t>　令和７年２月18日付け障発0218第２号厚生労働省社会・援護局障害保健福祉部長通知の別紙</t>
  </si>
  <si>
    <t>年度消費税及び地方消費税に係る仕入控除税額報告書</t>
  </si>
  <si>
    <t>導入主体名</t>
    <rPh sb="0" eb="2">
      <t>ドウニュウ</t>
    </rPh>
    <rPh sb="2" eb="4">
      <t>シュタイ</t>
    </rPh>
    <rPh sb="4" eb="5">
      <t>メイ</t>
    </rPh>
    <phoneticPr fontId="22"/>
  </si>
  <si>
    <t>代表者氏名</t>
    <rPh sb="0" eb="3">
      <t>ダイヒョウシャ</t>
    </rPh>
    <rPh sb="3" eb="5">
      <t>シメイ</t>
    </rPh>
    <phoneticPr fontId="22"/>
  </si>
  <si>
    <t>（３）ICT機器等を導入したきっかけ</t>
    <rPh sb="6" eb="8">
      <t>キキ</t>
    </rPh>
    <rPh sb="8" eb="9">
      <t>トウ</t>
    </rPh>
    <rPh sb="10" eb="12">
      <t>ドウニュウ</t>
    </rPh>
    <phoneticPr fontId="22"/>
  </si>
  <si>
    <t>差引残額</t>
    <rPh sb="0" eb="2">
      <t>サシヒキ</t>
    </rPh>
    <rPh sb="2" eb="4">
      <t>ザンガク</t>
    </rPh>
    <phoneticPr fontId="22"/>
  </si>
  <si>
    <r>
      <t>　　　</t>
    </r>
    <r>
      <rPr>
        <sz val="9"/>
        <color auto="1"/>
        <rFont val="ＭＳ Ｐゴシック"/>
      </rPr>
      <t>※　様式第13号の２の実支出額が自動入力（実際に要した費用の総額）</t>
    </r>
  </si>
  <si>
    <r>
      <t>１</t>
    </r>
    <r>
      <rPr>
        <sz val="6"/>
        <color auto="1"/>
        <rFont val="ＭＳ Ｐゴシック"/>
      </rPr>
      <t>人あたり
業務時間</t>
    </r>
    <r>
      <rPr>
        <sz val="8"/>
        <color auto="1"/>
        <rFont val="ＭＳ Ｐゴシック"/>
      </rPr>
      <t xml:space="preserve">
</t>
    </r>
    <r>
      <rPr>
        <sz val="6"/>
        <color auto="1"/>
        <rFont val="ＭＳ Ｐゴシック"/>
      </rPr>
      <t>（D／業務従事者数）</t>
    </r>
    <rPh sb="1" eb="2">
      <t>ヒト</t>
    </rPh>
    <rPh sb="6" eb="8">
      <t>ギョウム</t>
    </rPh>
    <rPh sb="8" eb="10">
      <t>ジカン</t>
    </rPh>
    <rPh sb="14" eb="16">
      <t>ギョウム</t>
    </rPh>
    <rPh sb="16" eb="19">
      <t>ジュウジシャ</t>
    </rPh>
    <phoneticPr fontId="22"/>
  </si>
  <si>
    <t>見守り機器及び見守り機器の導入に伴う通信環境整備に必要な工事費、報償費、旅費、需用費、役務費、委託料、使用料及び賃借料、備品購入費</t>
  </si>
  <si>
    <t>A-(B+C)</t>
  </si>
  <si>
    <t>振替先預金口座</t>
    <rPh sb="0" eb="2">
      <t>フリカエ</t>
    </rPh>
    <rPh sb="2" eb="3">
      <t>サキ</t>
    </rPh>
    <rPh sb="3" eb="7">
      <t>ヨキンコウザ</t>
    </rPh>
    <phoneticPr fontId="22"/>
  </si>
  <si>
    <t>中核機能の役割を果たす事業所の分類（次の①か②のどちらかを選択し、②を選択した場合は次の選択肢の中から１つを選択する）</t>
    <rPh sb="0" eb="4">
      <t>チュウカクキノウ</t>
    </rPh>
    <rPh sb="5" eb="7">
      <t>ヤクワリ</t>
    </rPh>
    <rPh sb="8" eb="9">
      <t>ハ</t>
    </rPh>
    <rPh sb="11" eb="14">
      <t>ジギョウショ</t>
    </rPh>
    <rPh sb="15" eb="17">
      <t>ブンルイ</t>
    </rPh>
    <rPh sb="18" eb="19">
      <t>ツギ</t>
    </rPh>
    <rPh sb="29" eb="31">
      <t>センタク</t>
    </rPh>
    <rPh sb="35" eb="37">
      <t>センタク</t>
    </rPh>
    <rPh sb="39" eb="41">
      <t>バアイ</t>
    </rPh>
    <rPh sb="42" eb="43">
      <t>ツギ</t>
    </rPh>
    <rPh sb="44" eb="47">
      <t>センタクシ</t>
    </rPh>
    <rPh sb="48" eb="49">
      <t>ナカ</t>
    </rPh>
    <rPh sb="54" eb="56">
      <t>センタク</t>
    </rPh>
    <phoneticPr fontId="22"/>
  </si>
  <si>
    <t>【申請に当たっての確認事項】　※記載内容を確認し、チェックすること。</t>
    <rPh sb="1" eb="3">
      <t>シンセイ</t>
    </rPh>
    <rPh sb="4" eb="5">
      <t>ア</t>
    </rPh>
    <rPh sb="9" eb="11">
      <t>カクニン</t>
    </rPh>
    <rPh sb="11" eb="13">
      <t>ジコウ</t>
    </rPh>
    <rPh sb="16" eb="18">
      <t>キサイ</t>
    </rPh>
    <rPh sb="18" eb="20">
      <t>ナイヨウ</t>
    </rPh>
    <rPh sb="21" eb="23">
      <t>カクニン</t>
    </rPh>
    <phoneticPr fontId="42"/>
  </si>
  <si>
    <t>地域の事業所等との連携・調整等のオンライン化の具体的な内容</t>
  </si>
  <si>
    <t>通信環境機器等（Wi-Fiルーターなど）</t>
    <rPh sb="0" eb="2">
      <t>ツウシン</t>
    </rPh>
    <rPh sb="2" eb="4">
      <t>カンキョウ</t>
    </rPh>
    <rPh sb="4" eb="6">
      <t>キキ</t>
    </rPh>
    <rPh sb="6" eb="7">
      <t>トウ</t>
    </rPh>
    <phoneticPr fontId="22"/>
  </si>
  <si>
    <t>※事業所ごとに作成してください。　</t>
  </si>
  <si>
    <t>９　請求業務・勤怠管理・給与業務等</t>
    <rPh sb="2" eb="4">
      <t>セイキュウ</t>
    </rPh>
    <rPh sb="4" eb="6">
      <t>ギョウム</t>
    </rPh>
    <rPh sb="7" eb="9">
      <t>キンタイ</t>
    </rPh>
    <rPh sb="9" eb="11">
      <t>カンリ</t>
    </rPh>
    <rPh sb="12" eb="14">
      <t>キュウヨ</t>
    </rPh>
    <rPh sb="14" eb="16">
      <t>ギョウム</t>
    </rPh>
    <rPh sb="16" eb="17">
      <t>トウ</t>
    </rPh>
    <phoneticPr fontId="22"/>
  </si>
  <si>
    <t>※事業所ごとに作成してください。　　</t>
    <rPh sb="1" eb="4">
      <t>ジギョウショ</t>
    </rPh>
    <rPh sb="7" eb="9">
      <t>サクセイ</t>
    </rPh>
    <phoneticPr fontId="22"/>
  </si>
  <si>
    <r>
      <t>　同一敷地内に障害者を支援する施設・事業所と障害児を支援する施設・事業所が併設されている場合、</t>
    </r>
    <r>
      <rPr>
        <u/>
        <sz val="12"/>
        <color auto="1"/>
        <rFont val="ＭＳ Ｐ明朝"/>
      </rPr>
      <t>障害者</t>
    </r>
    <r>
      <rPr>
        <sz val="12"/>
        <color auto="1"/>
        <rFont val="ＭＳ Ｐ明朝"/>
      </rPr>
      <t>を支援する施設・事業所に係るICT機器導入の費用のみ計上している（費用を按分している）。</t>
    </r>
  </si>
  <si>
    <t>介護ロボット等の導入支援事業</t>
  </si>
  <si>
    <t>　　　①児童発達支援センター　　　②地域の中核機能の役割を果たすセンター以外の事業所（　　　児童発達支援事業所　・　　　　放課後等デイサービス事業所　・　　　その他（　　　　　　））</t>
    <rPh sb="4" eb="10">
      <t>ジドウハッタツシエン</t>
    </rPh>
    <rPh sb="23" eb="25">
      <t>キノウ</t>
    </rPh>
    <rPh sb="46" eb="48">
      <t>ジドウ</t>
    </rPh>
    <rPh sb="48" eb="50">
      <t>ハッタツ</t>
    </rPh>
    <rPh sb="50" eb="52">
      <t>シエン</t>
    </rPh>
    <rPh sb="52" eb="55">
      <t>ジギョウショ</t>
    </rPh>
    <rPh sb="61" eb="65">
      <t>ホウカゴトウ</t>
    </rPh>
    <rPh sb="71" eb="74">
      <t>ジギョウショ</t>
    </rPh>
    <rPh sb="81" eb="82">
      <t>タ</t>
    </rPh>
    <phoneticPr fontId="22"/>
  </si>
  <si>
    <t>　地方消費税にかかる仕入控除税額が確定した場合（仕入控除税額が０円の場合を含む。）には、</t>
  </si>
  <si>
    <t>【申請に当たっての確認事項】　※記載内容を確認し、チェックすること。</t>
    <rPh sb="1" eb="3">
      <t>シンセイ</t>
    </rPh>
    <rPh sb="4" eb="5">
      <t>ア</t>
    </rPh>
    <rPh sb="9" eb="11">
      <t>カクニン</t>
    </rPh>
    <rPh sb="11" eb="13">
      <t>ジコウ</t>
    </rPh>
    <rPh sb="16" eb="18">
      <t>キサイ</t>
    </rPh>
    <rPh sb="18" eb="20">
      <t>ナイヨウ</t>
    </rPh>
    <rPh sb="21" eb="23">
      <t>カクニン</t>
    </rPh>
    <phoneticPr fontId="22"/>
  </si>
  <si>
    <r>
      <t>　</t>
    </r>
    <r>
      <rPr>
        <sz val="11"/>
        <color auto="1"/>
        <rFont val="ＭＳ Ｐゴシック"/>
      </rPr>
      <t>　</t>
    </r>
    <r>
      <rPr>
        <sz val="9"/>
        <color auto="1"/>
        <rFont val="ＭＳ Ｐゴシック"/>
      </rPr>
      <t>※　様式第５号の２の実支出（予定）額が自動入力（実際にかかる費用の総額）</t>
    </r>
  </si>
  <si>
    <t>　導入経費の算定に当たっては、複数の業者から見積書を徴した。</t>
    <rPh sb="1" eb="3">
      <t>ドウニュウ</t>
    </rPh>
    <rPh sb="15" eb="17">
      <t>フクスウ</t>
    </rPh>
    <rPh sb="18" eb="20">
      <t>ギョウシャ</t>
    </rPh>
    <rPh sb="22" eb="25">
      <t>ミツモリショ</t>
    </rPh>
    <rPh sb="26" eb="27">
      <t>チョウ</t>
    </rPh>
    <phoneticPr fontId="22"/>
  </si>
  <si>
    <t>（５）国庫補助所要額（自動計算）</t>
    <rPh sb="3" eb="5">
      <t>コッコ</t>
    </rPh>
    <rPh sb="5" eb="7">
      <t>ホジョ</t>
    </rPh>
    <rPh sb="7" eb="10">
      <t>ショヨウガク</t>
    </rPh>
    <phoneticPr fontId="22"/>
  </si>
  <si>
    <r>
      <t>提供サービス</t>
    </r>
    <r>
      <rPr>
        <sz val="9"/>
        <color auto="1"/>
        <rFont val="ＭＳ Ｐゴシック"/>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22"/>
  </si>
  <si>
    <t>記載内容を確認するための書類（確定申告書の写し、課税売上割合等が把握できる資料、特定</t>
  </si>
  <si>
    <t>１　この要綱は、令和７年３月27日から施行し、適用する。</t>
  </si>
  <si>
    <t>　④　ＩＣＴ機器等導入後の前記２（３）に係る想定作成文書量</t>
  </si>
  <si>
    <t>（４）ICT機器等を導入した際の効果（見込み）</t>
    <rPh sb="6" eb="8">
      <t>キキ</t>
    </rPh>
    <rPh sb="8" eb="9">
      <t>トウ</t>
    </rPh>
    <rPh sb="10" eb="12">
      <t>ドウニュウ</t>
    </rPh>
    <rPh sb="14" eb="15">
      <t>サイ</t>
    </rPh>
    <rPh sb="16" eb="18">
      <t>コウカ</t>
    </rPh>
    <rPh sb="19" eb="21">
      <t>ミコ</t>
    </rPh>
    <phoneticPr fontId="22"/>
  </si>
  <si>
    <t>　（１）　事業に要する経費の配分の変更はしてはならないものとする。</t>
  </si>
  <si>
    <r>
      <t>４　添付書類(事業の区分に応じて</t>
    </r>
    <r>
      <rPr>
        <sz val="11"/>
        <color auto="1"/>
        <rFont val="ＭＳ Ｐ明朝"/>
      </rPr>
      <t>(1)～(6)のいずれかを添付して、電子メールで提出すること)</t>
    </r>
    <rPh sb="2" eb="4">
      <t>テンプ</t>
    </rPh>
    <rPh sb="4" eb="6">
      <t>ショルイ</t>
    </rPh>
    <rPh sb="29" eb="31">
      <t>テンプ</t>
    </rPh>
    <rPh sb="34" eb="36">
      <t>デンシ</t>
    </rPh>
    <rPh sb="40" eb="42">
      <t>テイシュツ</t>
    </rPh>
    <phoneticPr fontId="22"/>
  </si>
  <si>
    <t>（６）事業所が抱える課題</t>
    <rPh sb="3" eb="6">
      <t>ジギョウショ</t>
    </rPh>
    <rPh sb="7" eb="8">
      <t>カカ</t>
    </rPh>
    <rPh sb="10" eb="12">
      <t>カダイ</t>
    </rPh>
    <phoneticPr fontId="22"/>
  </si>
  <si>
    <t>本内訳書の資料として、納品書及び領収書の写し（PDFファイルに限る。）を添付すること。</t>
    <rPh sb="0" eb="1">
      <t>ホン</t>
    </rPh>
    <rPh sb="1" eb="4">
      <t>ウチワケショ</t>
    </rPh>
    <rPh sb="5" eb="7">
      <t>シリョウ</t>
    </rPh>
    <rPh sb="11" eb="14">
      <t>ノウヒンショ</t>
    </rPh>
    <rPh sb="14" eb="15">
      <t>オヨ</t>
    </rPh>
    <rPh sb="16" eb="19">
      <t>リョウシュウショ</t>
    </rPh>
    <rPh sb="20" eb="21">
      <t>ウツ</t>
    </rPh>
    <rPh sb="31" eb="32">
      <t>カギ</t>
    </rPh>
    <rPh sb="36" eb="38">
      <t>テンプ</t>
    </rPh>
    <phoneticPr fontId="42"/>
  </si>
  <si>
    <t>広島市、呉市及び福山市を除く広島県内
ただし、障害児入所施設については、呉市及び福山市に所在する事業所等も含む。</t>
  </si>
  <si>
    <t>の別紙「地域生活支援事業費等補助金及び障害者総合支援事業費補助金交付要綱」に基づき、</t>
    <rPh sb="38" eb="39">
      <t>モト</t>
    </rPh>
    <phoneticPr fontId="22"/>
  </si>
  <si>
    <t>第１条   県は、県内の障害福祉サービス事業者等が介護業務等の負担軽減を図り、生産性の向上に</t>
    <rPh sb="43" eb="45">
      <t>コウジョウ</t>
    </rPh>
    <phoneticPr fontId="22"/>
  </si>
  <si>
    <t>資するために、デジタル技術を導入する事業に対し、予算の範囲内において補助金を交付するもの</t>
    <rPh sb="38" eb="40">
      <t>コウフ</t>
    </rPh>
    <phoneticPr fontId="22"/>
  </si>
  <si>
    <t>介護テクノロジー導入支援事業（介護ロボット等の導入支援）補助基本額算定表</t>
    <rPh sb="28" eb="30">
      <t>ホジョ</t>
    </rPh>
    <rPh sb="30" eb="33">
      <t>キホンガク</t>
    </rPh>
    <rPh sb="33" eb="35">
      <t>サンテイ</t>
    </rPh>
    <rPh sb="35" eb="36">
      <t>ヒョウ</t>
    </rPh>
    <phoneticPr fontId="22"/>
  </si>
  <si>
    <t>（交付額の算定方法）</t>
  </si>
  <si>
    <t>B.ひと月当たり</t>
    <rPh sb="4" eb="5">
      <t>ツキ</t>
    </rPh>
    <rPh sb="5" eb="6">
      <t>ア</t>
    </rPh>
    <phoneticPr fontId="22"/>
  </si>
  <si>
    <r>
      <t>導入支援</t>
    </r>
    <r>
      <rPr>
        <sz val="11"/>
        <color auto="1"/>
        <rFont val="ＭＳ Ｐ明朝"/>
      </rPr>
      <t>事業費補助金交付要綱第５条の（８）の規定に基づき、次のとおり報告します。</t>
    </r>
  </si>
  <si>
    <t>　　　移乗介護</t>
    <rPh sb="3" eb="5">
      <t>イジョウ</t>
    </rPh>
    <rPh sb="5" eb="7">
      <t>カイゴ</t>
    </rPh>
    <phoneticPr fontId="22"/>
  </si>
  <si>
    <t>　ばならない。ただし、事業により取得し、又は効用の増加した不動産及びその従物並びに事業に</t>
    <rPh sb="37" eb="38">
      <t>モノ</t>
    </rPh>
    <rPh sb="38" eb="39">
      <t>ナラ</t>
    </rPh>
    <rPh sb="41" eb="43">
      <t>ジギョウ</t>
    </rPh>
    <phoneticPr fontId="22"/>
  </si>
  <si>
    <t>ＡＩカメラ等（防犯、虐待防止、事故防止など、利用者の安心安全のために活用するカメラ）</t>
  </si>
  <si>
    <t xml:space="preserve">     (2) 　ICT導入モデル事業</t>
  </si>
  <si>
    <t>でに知事に提出することにより、この補助金の事業実績報告を行わなければならない。</t>
  </si>
  <si>
    <r>
      <t>地域障害児支援体制充実のためのＩＣＴ化推進事業</t>
    </r>
    <r>
      <rPr>
        <b/>
        <sz val="20"/>
        <color auto="1"/>
        <rFont val="ＭＳ Ｐゴシック"/>
      </rPr>
      <t>（ＩＣＴ導入モデル）事業計画書</t>
    </r>
    <rPh sb="27" eb="29">
      <t>ドウニュウ</t>
    </rPh>
    <rPh sb="33" eb="35">
      <t>ジギョウ</t>
    </rPh>
    <rPh sb="35" eb="38">
      <t>ケイカクショ</t>
    </rPh>
    <phoneticPr fontId="22"/>
  </si>
  <si>
    <t>　（４）　事業が予定の期間内に完了しない場合又は事業の遂行が困難になった場合には、速やかに</t>
    <rPh sb="41" eb="42">
      <t>スミ</t>
    </rPh>
    <phoneticPr fontId="22"/>
  </si>
  <si>
    <t>　知事に報告してその指示を受けなければならない。</t>
  </si>
  <si>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22"/>
  </si>
  <si>
    <t>　（５）　事業により取得し、又は効用の増加した不動産及びその従物並びに事業により取得し、又は</t>
    <rPh sb="44" eb="45">
      <t>マタ</t>
    </rPh>
    <phoneticPr fontId="22"/>
  </si>
  <si>
    <t>障害者就労施設における生産活動の効率化に資するICT機器等の導入事業  
積算内訳書</t>
    <rPh sb="0" eb="3">
      <t>ショウガイシャ</t>
    </rPh>
    <rPh sb="3" eb="5">
      <t>シュウロウ</t>
    </rPh>
    <rPh sb="5" eb="7">
      <t>シセツ</t>
    </rPh>
    <rPh sb="11" eb="13">
      <t>セイサン</t>
    </rPh>
    <rPh sb="13" eb="15">
      <t>カツドウ</t>
    </rPh>
    <rPh sb="16" eb="19">
      <t>コウリツカ</t>
    </rPh>
    <rPh sb="20" eb="21">
      <t>シ</t>
    </rPh>
    <rPh sb="26" eb="28">
      <t>キキ</t>
    </rPh>
    <rPh sb="28" eb="29">
      <t>トウ</t>
    </rPh>
    <rPh sb="30" eb="32">
      <t>ドウニュウ</t>
    </rPh>
    <rPh sb="32" eb="34">
      <t>ジギョウ</t>
    </rPh>
    <rPh sb="37" eb="39">
      <t>セキサン</t>
    </rPh>
    <rPh sb="39" eb="42">
      <t>ウチワケショ</t>
    </rPh>
    <phoneticPr fontId="22"/>
  </si>
  <si>
    <t xml:space="preserve">       ※介護ロボット等において、「見守り・コミュニケーション」を選択している場合は、上記パソコン、スマートフォン、タブレット、インカム、ソフトウェアに加えて以下の</t>
    <rPh sb="8" eb="10">
      <t>カイゴ</t>
    </rPh>
    <rPh sb="14" eb="15">
      <t>トウ</t>
    </rPh>
    <rPh sb="21" eb="23">
      <t>ミマモ</t>
    </rPh>
    <rPh sb="36" eb="38">
      <t>センタク</t>
    </rPh>
    <rPh sb="42" eb="44">
      <t>バアイ</t>
    </rPh>
    <rPh sb="46" eb="48">
      <t>ジョウキ</t>
    </rPh>
    <rPh sb="79" eb="80">
      <t>クワ</t>
    </rPh>
    <phoneticPr fontId="22"/>
  </si>
  <si>
    <t>　（７）　事業により取得し、又は効用の増加した財産については、事業完了後においても善良な管理者</t>
    <rPh sb="44" eb="46">
      <t>カンリ</t>
    </rPh>
    <rPh sb="46" eb="47">
      <t>シャ</t>
    </rPh>
    <phoneticPr fontId="22"/>
  </si>
  <si>
    <r>
      <t>介護テクノロジー導入支援事業（介護ロボット等の導入支援）</t>
    </r>
    <r>
      <rPr>
        <b/>
        <sz val="20"/>
        <color auto="1"/>
        <rFont val="ＭＳ Ｐゴシック"/>
      </rPr>
      <t>　積算内訳書</t>
    </r>
    <rPh sb="29" eb="31">
      <t>セキサン</t>
    </rPh>
    <rPh sb="31" eb="34">
      <t>ウチワケショ</t>
    </rPh>
    <phoneticPr fontId="22"/>
  </si>
  <si>
    <t>介護テクノロジー導入支援事業（パッケージ型導入支援）積算内訳書</t>
    <rPh sb="26" eb="28">
      <t>セキサン</t>
    </rPh>
    <rPh sb="28" eb="31">
      <t>ウチワケショ</t>
    </rPh>
    <phoneticPr fontId="22"/>
  </si>
  <si>
    <r>
      <t>(1) 　</t>
    </r>
    <r>
      <rPr>
        <sz val="11"/>
        <color auto="1"/>
        <rFont val="ＭＳ Ｐ明朝"/>
      </rPr>
      <t>介護テクノロジー導入支援事業に係る介護ロボット等の導入支援事業計画書</t>
    </r>
    <rPh sb="20" eb="21">
      <t>カカ</t>
    </rPh>
    <rPh sb="32" eb="34">
      <t>シエン</t>
    </rPh>
    <phoneticPr fontId="22"/>
  </si>
  <si>
    <t>　　地域障害児支援体制充実のためのＩＣＴ化推進事業</t>
  </si>
  <si>
    <t>　（２）　事業の内容の変更（軽微な変更を除く。）をする場合には、知事の承認を受けなければならない。</t>
  </si>
  <si>
    <t>　の承認を受けないで、この補助金の交付の目的に反して使用し、譲渡し、交換し、貸し付け、担保</t>
    <rPh sb="34" eb="36">
      <t>コウカン</t>
    </rPh>
    <rPh sb="40" eb="41">
      <t>ツ</t>
    </rPh>
    <rPh sb="43" eb="45">
      <t>タンポ</t>
    </rPh>
    <phoneticPr fontId="22"/>
  </si>
  <si>
    <t>　に供し、又は廃棄してはならない。</t>
  </si>
  <si>
    <r>
      <t>　　　※　施設・事業所別の補助上限額（障害者支援施設：210万円、グループホーム：150万円、その他事業所：120万円）以下の場合は、</t>
    </r>
    <r>
      <rPr>
        <sz val="9"/>
        <color auto="1"/>
        <rFont val="ＭＳ Ｐゴシック"/>
      </rPr>
      <t>様式第２号の３の選定額＝補助基本額（Ｋ）の合計額を記載</t>
    </r>
    <rPh sb="67" eb="69">
      <t>ヨウシキ</t>
    </rPh>
    <rPh sb="69" eb="70">
      <t>ダイ</t>
    </rPh>
    <rPh sb="71" eb="72">
      <t>ゴウ</t>
    </rPh>
    <rPh sb="88" eb="91">
      <t>ゴウケイガク</t>
    </rPh>
    <rPh sb="92" eb="94">
      <t>キサイ</t>
    </rPh>
    <phoneticPr fontId="22"/>
  </si>
  <si>
    <t>　部を国庫に納付させることがある。</t>
  </si>
  <si>
    <t>　（８）　間接補助事業完了後に、消費税及び地方消費税の申告により間接補助金に係る消費税及び</t>
    <rPh sb="43" eb="44">
      <t>オヨ</t>
    </rPh>
    <phoneticPr fontId="22"/>
  </si>
  <si>
    <t>　までに、知事に報告しなければならない。</t>
  </si>
  <si>
    <r>
      <t>　　　（様式第</t>
    </r>
    <r>
      <rPr>
        <sz val="11"/>
        <color auto="1"/>
        <rFont val="ＭＳ Ｐ明朝"/>
      </rPr>
      <t>５号の１、様式第５号の２）</t>
    </r>
  </si>
  <si>
    <t xml:space="preserve">  島県に返還しなければならない。</t>
    <rPh sb="2" eb="3">
      <t>シマ</t>
    </rPh>
    <phoneticPr fontId="22"/>
  </si>
  <si>
    <t>　（９）　間接補助事業に係る収入及び支出を明らかにした帳簿を備え、当該収入及び支出について証</t>
    <rPh sb="45" eb="46">
      <t>アカシ</t>
    </rPh>
    <phoneticPr fontId="22"/>
  </si>
  <si>
    <t>介護テクノロジーのパッケージ型導入支援事業</t>
  </si>
  <si>
    <t>　拠書類を整理し、当該帳簿及び証拠書類を間接補助金の額の確定の日（事業の中止又は廃止の</t>
    <rPh sb="36" eb="38">
      <t>チュウシ</t>
    </rPh>
    <rPh sb="38" eb="39">
      <t>マタ</t>
    </rPh>
    <rPh sb="40" eb="41">
      <t>ハイ</t>
    </rPh>
    <rPh sb="41" eb="42">
      <t>ト</t>
    </rPh>
    <phoneticPr fontId="22"/>
  </si>
  <si>
    <t>　承認を受けた場合には、その承認を受けた日）の属する年度の終了後５年間保管しておかなけれ</t>
    <rPh sb="35" eb="37">
      <t>ホカン</t>
    </rPh>
    <phoneticPr fontId="22"/>
  </si>
  <si>
    <r>
      <t>　同一敷地内に障害者を支援する施設・事業所と障害児を支援する施設・事業所が併設されている場合、</t>
    </r>
    <r>
      <rPr>
        <u/>
        <sz val="11"/>
        <color auto="1"/>
        <rFont val="ＭＳ Ｐ明朝"/>
      </rPr>
      <t>障害児</t>
    </r>
    <r>
      <rPr>
        <sz val="11"/>
        <color auto="1"/>
        <rFont val="ＭＳ Ｐ明朝"/>
      </rPr>
      <t>を支援する施設・事業所に係るICT機器導入の費用のみ計上している（費用を按分している）。</t>
    </r>
    <rPh sb="49" eb="50">
      <t>ジ</t>
    </rPh>
    <phoneticPr fontId="22"/>
  </si>
  <si>
    <t>　が別に定める期間を経過する日のいずれか遅い日まで保管しておかなければならない。</t>
  </si>
  <si>
    <r>
      <t>職</t>
    </r>
    <r>
      <rPr>
        <sz val="12"/>
        <color auto="1"/>
        <rFont val="ＭＳ Ｐゴシック"/>
      </rPr>
      <t>員数（常勤換算数）</t>
    </r>
    <r>
      <rPr>
        <sz val="10"/>
        <color auto="1"/>
        <rFont val="ＭＳ Ｐゴシック"/>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22"/>
  </si>
  <si>
    <t>提出すること。）</t>
  </si>
  <si>
    <t>　※　本内訳書の資料とし、納品書及び領収書の写し（PDFファイルに限る。）を添付すること。</t>
    <rPh sb="13" eb="16">
      <t>ノウヒンショ</t>
    </rPh>
    <rPh sb="16" eb="17">
      <t>オヨ</t>
    </rPh>
    <rPh sb="18" eb="21">
      <t>リョウシュウショ</t>
    </rPh>
    <phoneticPr fontId="22"/>
  </si>
  <si>
    <t>この要綱は、令和６年12月17日から施行し、令和６年４月１日から適用する。</t>
    <rPh sb="22" eb="24">
      <t>レイワ</t>
    </rPh>
    <rPh sb="25" eb="26">
      <t>ネン</t>
    </rPh>
    <rPh sb="27" eb="28">
      <t>ガツ</t>
    </rPh>
    <rPh sb="29" eb="30">
      <t>ニチ</t>
    </rPh>
    <phoneticPr fontId="22"/>
  </si>
  <si>
    <t>介護テクノロジー導入支援事業</t>
  </si>
  <si>
    <r>
      <t>（１）補助対象経費の実支出額</t>
    </r>
    <r>
      <rPr>
        <sz val="11"/>
        <color auto="1"/>
        <rFont val="ＭＳ Ｐゴシック"/>
      </rPr>
      <t>（自動入力）　</t>
    </r>
    <rPh sb="3" eb="5">
      <t>ホジョ</t>
    </rPh>
    <rPh sb="5" eb="7">
      <t>タイショウ</t>
    </rPh>
    <rPh sb="7" eb="9">
      <t>ケイヒ</t>
    </rPh>
    <rPh sb="10" eb="11">
      <t>ジツ</t>
    </rPh>
    <rPh sb="13" eb="14">
      <t>ガク</t>
    </rPh>
    <rPh sb="15" eb="17">
      <t>ジドウ</t>
    </rPh>
    <rPh sb="17" eb="19">
      <t>ニュウリョク</t>
    </rPh>
    <phoneticPr fontId="22"/>
  </si>
  <si>
    <t>初期設定に要する費用
（Ｄ）</t>
    <rPh sb="0" eb="2">
      <t>ショキ</t>
    </rPh>
    <rPh sb="2" eb="4">
      <t>セッテイ</t>
    </rPh>
    <rPh sb="5" eb="6">
      <t>ヨウ</t>
    </rPh>
    <rPh sb="8" eb="10">
      <t>ヒヨウ</t>
    </rPh>
    <phoneticPr fontId="22"/>
  </si>
  <si>
    <t>（注２）</t>
    <rPh sb="1" eb="2">
      <t>チュウ</t>
    </rPh>
    <phoneticPr fontId="22"/>
  </si>
  <si>
    <t>介護テクノロジーのパッケージ型導入支援事業</t>
    <rPh sb="0" eb="2">
      <t>カイゴ</t>
    </rPh>
    <rPh sb="19" eb="21">
      <t>ジギョウ</t>
    </rPh>
    <phoneticPr fontId="22"/>
  </si>
  <si>
    <t>１,０００万円
（１施設・事業所当たり）</t>
    <rPh sb="5" eb="7">
      <t>マンエン</t>
    </rPh>
    <rPh sb="10" eb="12">
      <t>シセツ</t>
    </rPh>
    <rPh sb="13" eb="16">
      <t>ジギョウショ</t>
    </rPh>
    <rPh sb="16" eb="17">
      <t>ア</t>
    </rPh>
    <phoneticPr fontId="22"/>
  </si>
  <si>
    <t>介護ロボット等の導入支援の実施に必要な備品購入費（介護ロボット等の購入費用に限る。）、使用料及び賃借料（介護ロボット等の使用に要する費用に限る。）、役務費（介護ロボット等の初期設定に要する費用に限る。）
ICT の導入支援の実施に
必要な工事費、報償費、旅
費、需用費、役務費、委託
料、使用料及び賃借料、備
品購入費</t>
  </si>
  <si>
    <t>障害者就労施設における生産活動の効率化に資するICT機器等の導入事業</t>
  </si>
  <si>
    <t>　　　移動支援</t>
    <rPh sb="3" eb="5">
      <t>イドウ</t>
    </rPh>
    <rPh sb="5" eb="7">
      <t>シエン</t>
    </rPh>
    <phoneticPr fontId="22"/>
  </si>
  <si>
    <t>栄養管理支援</t>
  </si>
  <si>
    <t>障害者支援施設</t>
  </si>
  <si>
    <r>
      <t xml:space="preserve"> 　</t>
    </r>
    <r>
      <rPr>
        <sz val="11"/>
        <color auto="1"/>
        <rFont val="ＭＳ Ｐ明朝"/>
      </rPr>
      <t>（様式第14号の１、様式第14号の２）</t>
    </r>
  </si>
  <si>
    <t>施設・事業所名</t>
    <rPh sb="0" eb="2">
      <t>シセツ</t>
    </rPh>
    <rPh sb="3" eb="6">
      <t>ジギョウショ</t>
    </rPh>
    <rPh sb="6" eb="7">
      <t>メイ</t>
    </rPh>
    <phoneticPr fontId="22"/>
  </si>
  <si>
    <t>合計</t>
  </si>
  <si>
    <t>（注３）</t>
    <rPh sb="1" eb="2">
      <t>チュウ</t>
    </rPh>
    <phoneticPr fontId="22"/>
  </si>
  <si>
    <t>「導入機器名」には、補助対象となるロボット機器を記載。それ以外の付属品等は本体機器に含めて記載すること。</t>
  </si>
  <si>
    <t>「Ａ」欄は、「移乗介護」、「移動支援」、「排泄支援」、「見守り・コミュニケーション」、「入浴支援」、「機能訓練支援」、「栄養管理支援」から選択すること。</t>
    <rPh sb="3" eb="4">
      <t>ラン</t>
    </rPh>
    <rPh sb="7" eb="9">
      <t>イジョウ</t>
    </rPh>
    <rPh sb="9" eb="11">
      <t>カイゴ</t>
    </rPh>
    <rPh sb="14" eb="16">
      <t>イドウ</t>
    </rPh>
    <rPh sb="16" eb="18">
      <t>シエン</t>
    </rPh>
    <rPh sb="21" eb="23">
      <t>ハイセツ</t>
    </rPh>
    <rPh sb="23" eb="25">
      <t>シエン</t>
    </rPh>
    <rPh sb="28" eb="30">
      <t>ミマモ</t>
    </rPh>
    <rPh sb="44" eb="46">
      <t>ニュウヨク</t>
    </rPh>
    <rPh sb="46" eb="48">
      <t>シエン</t>
    </rPh>
    <rPh sb="69" eb="71">
      <t>センタク</t>
    </rPh>
    <phoneticPr fontId="22"/>
  </si>
  <si>
    <t>機器をリース等により導入する場合、年度末までのリース等に要する料金を「Ｂ」欄に記載すること。</t>
    <rPh sb="0" eb="2">
      <t>キキ</t>
    </rPh>
    <rPh sb="6" eb="7">
      <t>トウ</t>
    </rPh>
    <rPh sb="10" eb="12">
      <t>ドウニュウ</t>
    </rPh>
    <rPh sb="14" eb="16">
      <t>バアイ</t>
    </rPh>
    <rPh sb="17" eb="19">
      <t>ネンド</t>
    </rPh>
    <rPh sb="19" eb="20">
      <t>マツ</t>
    </rPh>
    <rPh sb="26" eb="27">
      <t>トウ</t>
    </rPh>
    <rPh sb="28" eb="29">
      <t>ヨウ</t>
    </rPh>
    <rPh sb="31" eb="33">
      <t>リョウキン</t>
    </rPh>
    <rPh sb="37" eb="38">
      <t>ラン</t>
    </rPh>
    <rPh sb="39" eb="41">
      <t>キサイ</t>
    </rPh>
    <phoneticPr fontId="22"/>
  </si>
  <si>
    <t>居宅介護</t>
  </si>
  <si>
    <t>法人名＋施設・事業所名</t>
    <rPh sb="0" eb="2">
      <t>ホウジン</t>
    </rPh>
    <rPh sb="2" eb="3">
      <t>メイ</t>
    </rPh>
    <rPh sb="4" eb="6">
      <t>シセツ</t>
    </rPh>
    <rPh sb="7" eb="10">
      <t>ジギョウショ</t>
    </rPh>
    <rPh sb="10" eb="11">
      <t>メイ</t>
    </rPh>
    <phoneticPr fontId="22"/>
  </si>
  <si>
    <t>（１）介護テクノロジーのパッケージ型の導入について、介護ロボット等とＩＣＴ機器の組み合わせを選択</t>
    <rPh sb="3" eb="5">
      <t>カイゴ</t>
    </rPh>
    <rPh sb="17" eb="18">
      <t>ガタ</t>
    </rPh>
    <rPh sb="19" eb="21">
      <t>ドウニュウ</t>
    </rPh>
    <rPh sb="26" eb="28">
      <t>カイゴ</t>
    </rPh>
    <rPh sb="32" eb="33">
      <t>トウ</t>
    </rPh>
    <rPh sb="37" eb="39">
      <t>キキ</t>
    </rPh>
    <rPh sb="40" eb="41">
      <t>ク</t>
    </rPh>
    <rPh sb="42" eb="43">
      <t>ア</t>
    </rPh>
    <rPh sb="46" eb="48">
      <t>センタク</t>
    </rPh>
    <phoneticPr fontId="22"/>
  </si>
  <si>
    <t>重度訪問介護</t>
  </si>
  <si>
    <t>介護ロボット等の種別
（Ａ）</t>
    <rPh sb="0" eb="2">
      <t>カイゴ</t>
    </rPh>
    <rPh sb="6" eb="7">
      <t>トウ</t>
    </rPh>
    <rPh sb="8" eb="10">
      <t>シュベツ</t>
    </rPh>
    <phoneticPr fontId="22"/>
  </si>
  <si>
    <t>重度障害者等包括支援</t>
  </si>
  <si>
    <r>
      <t>様式第</t>
    </r>
    <r>
      <rPr>
        <sz val="11"/>
        <color auto="1"/>
        <rFont val="ＭＳ Ｐ明朝"/>
      </rPr>
      <t>16号</t>
    </r>
  </si>
  <si>
    <t>１台当たりの導入経費
（Ｅ＝Ｂ＋Ｄ／Ｃ）</t>
    <rPh sb="1" eb="2">
      <t>ダイ</t>
    </rPh>
    <rPh sb="2" eb="3">
      <t>ア</t>
    </rPh>
    <rPh sb="6" eb="8">
      <t>ドウニュウ</t>
    </rPh>
    <rPh sb="8" eb="10">
      <t>ケイヒ</t>
    </rPh>
    <phoneticPr fontId="22"/>
  </si>
  <si>
    <r>
      <t>(1) 　</t>
    </r>
    <r>
      <rPr>
        <sz val="11"/>
        <color auto="1"/>
        <rFont val="ＭＳ Ｐ明朝"/>
      </rPr>
      <t>介護テクノロジー導入支援事業に係る介護ロボット等の導入支援実績報告書</t>
    </r>
    <rPh sb="32" eb="34">
      <t>シエン</t>
    </rPh>
    <rPh sb="36" eb="39">
      <t>ホウコクショ</t>
    </rPh>
    <phoneticPr fontId="22"/>
  </si>
  <si>
    <t>１台当たりの上限額
（30万円又は100万円以内）
（Ｆ）</t>
    <rPh sb="1" eb="2">
      <t>ダイ</t>
    </rPh>
    <rPh sb="2" eb="3">
      <t>ア</t>
    </rPh>
    <rPh sb="6" eb="8">
      <t>ジョウゲン</t>
    </rPh>
    <rPh sb="8" eb="9">
      <t>ガク</t>
    </rPh>
    <rPh sb="13" eb="15">
      <t>マンエン</t>
    </rPh>
    <rPh sb="15" eb="16">
      <t>マタ</t>
    </rPh>
    <rPh sb="20" eb="22">
      <t>マンエン</t>
    </rPh>
    <rPh sb="22" eb="24">
      <t>イナイ</t>
    </rPh>
    <phoneticPr fontId="22"/>
  </si>
  <si>
    <t>１台当たりの金額の選定額
（ＥとＦを比較し少ない方）
（Ｇ）</t>
    <rPh sb="1" eb="2">
      <t>ダイ</t>
    </rPh>
    <rPh sb="2" eb="3">
      <t>ア</t>
    </rPh>
    <rPh sb="6" eb="8">
      <t>キンガク</t>
    </rPh>
    <rPh sb="9" eb="11">
      <t>センテイ</t>
    </rPh>
    <rPh sb="11" eb="12">
      <t>ガク</t>
    </rPh>
    <rPh sb="18" eb="20">
      <t>ヒカク</t>
    </rPh>
    <rPh sb="21" eb="22">
      <t>スク</t>
    </rPh>
    <rPh sb="24" eb="25">
      <t>ホウ</t>
    </rPh>
    <phoneticPr fontId="22"/>
  </si>
  <si>
    <t>所要額
（Ｈ＝Ｃ×Ｇ）</t>
    <rPh sb="0" eb="3">
      <t>ショヨウガク</t>
    </rPh>
    <phoneticPr fontId="22"/>
  </si>
  <si>
    <t>障害者支援施設</t>
    <rPh sb="0" eb="7">
      <t>ショウガイシャシエンシセツ</t>
    </rPh>
    <phoneticPr fontId="22"/>
  </si>
  <si>
    <t>広島県</t>
    <rPh sb="0" eb="3">
      <t>ヒロシマケン</t>
    </rPh>
    <phoneticPr fontId="22"/>
  </si>
  <si>
    <t>居宅介護</t>
    <rPh sb="0" eb="2">
      <t>キョタク</t>
    </rPh>
    <rPh sb="2" eb="4">
      <t>カイゴ</t>
    </rPh>
    <phoneticPr fontId="22"/>
  </si>
  <si>
    <t>様式第２号の３</t>
  </si>
  <si>
    <t>１０　見守り機器の使用・確認</t>
    <rPh sb="3" eb="5">
      <t>ミマモ</t>
    </rPh>
    <rPh sb="6" eb="8">
      <t>キキ</t>
    </rPh>
    <rPh sb="9" eb="11">
      <t>シヨウ</t>
    </rPh>
    <rPh sb="12" eb="14">
      <t>カクニン</t>
    </rPh>
    <phoneticPr fontId="22"/>
  </si>
  <si>
    <t>１人あたり
業務時間
（C×D／A）</t>
    <rPh sb="1" eb="2">
      <t>ヒト</t>
    </rPh>
    <rPh sb="6" eb="8">
      <t>ギョウム</t>
    </rPh>
    <rPh sb="8" eb="10">
      <t>ジカン</t>
    </rPh>
    <phoneticPr fontId="22"/>
  </si>
  <si>
    <r>
      <t>様式第</t>
    </r>
    <r>
      <rPr>
        <sz val="11"/>
        <color auto="1"/>
        <rFont val="ＭＳ Ｐ明朝"/>
      </rPr>
      <t>８号</t>
    </r>
  </si>
  <si>
    <t>＜施設・事業所単位＞
選定額＝補助基本額
（K）</t>
    <rPh sb="1" eb="3">
      <t>シセツ</t>
    </rPh>
    <rPh sb="4" eb="7">
      <t>ジギョウショ</t>
    </rPh>
    <rPh sb="7" eb="9">
      <t>タンイ</t>
    </rPh>
    <rPh sb="11" eb="13">
      <t>センテイ</t>
    </rPh>
    <rPh sb="13" eb="14">
      <t>ガク</t>
    </rPh>
    <rPh sb="15" eb="17">
      <t>ホジョ</t>
    </rPh>
    <rPh sb="17" eb="20">
      <t>キホンガク</t>
    </rPh>
    <phoneticPr fontId="22"/>
  </si>
  <si>
    <t>機能訓練支援</t>
  </si>
  <si>
    <t>介護テクノロジー導入支援事業（介護ロボット等の導入支援）事業計画書</t>
    <rPh sb="28" eb="30">
      <t>ジギョウ</t>
    </rPh>
    <rPh sb="30" eb="33">
      <t>ケイカクショ</t>
    </rPh>
    <phoneticPr fontId="22"/>
  </si>
  <si>
    <t>３　請求業務・勤怠管理・給与業務等</t>
    <rPh sb="2" eb="4">
      <t>セイキュウ</t>
    </rPh>
    <rPh sb="4" eb="6">
      <t>ギョウム</t>
    </rPh>
    <rPh sb="7" eb="9">
      <t>キンタイ</t>
    </rPh>
    <rPh sb="9" eb="11">
      <t>カンリ</t>
    </rPh>
    <rPh sb="12" eb="14">
      <t>キュウヨ</t>
    </rPh>
    <rPh sb="14" eb="17">
      <t>ギョウムトウ</t>
    </rPh>
    <phoneticPr fontId="22"/>
  </si>
  <si>
    <t>（※その他を選択した場合に記入　　　　）</t>
    <rPh sb="4" eb="5">
      <t>タ</t>
    </rPh>
    <rPh sb="6" eb="8">
      <t>センタク</t>
    </rPh>
    <rPh sb="10" eb="12">
      <t>バアイ</t>
    </rPh>
    <rPh sb="13" eb="15">
      <t>キニュウ</t>
    </rPh>
    <phoneticPr fontId="22"/>
  </si>
  <si>
    <t>　ICT機器等は生産活動を行うために利用者自身が使用するものである。</t>
    <rPh sb="6" eb="7">
      <t>トウ</t>
    </rPh>
    <phoneticPr fontId="42"/>
  </si>
  <si>
    <t>（※その他を選択した場合に記入　　　　）</t>
  </si>
  <si>
    <t>（２）機器を導入することにしたきっかけ及び目的（複数回答可）</t>
    <rPh sb="19" eb="20">
      <t>オヨ</t>
    </rPh>
    <phoneticPr fontId="22"/>
  </si>
  <si>
    <t>４　その他</t>
    <rPh sb="4" eb="5">
      <t>タ</t>
    </rPh>
    <phoneticPr fontId="22"/>
  </si>
  <si>
    <t>１　支援記録の作成</t>
    <rPh sb="2" eb="4">
      <t>シエン</t>
    </rPh>
    <rPh sb="4" eb="6">
      <t>キロク</t>
    </rPh>
    <rPh sb="7" eb="9">
      <t>サクセイ</t>
    </rPh>
    <phoneticPr fontId="22"/>
  </si>
  <si>
    <t>３　その他文書</t>
    <rPh sb="4" eb="5">
      <t>タ</t>
    </rPh>
    <rPh sb="5" eb="7">
      <t>ブンショ</t>
    </rPh>
    <phoneticPr fontId="22"/>
  </si>
  <si>
    <t>２　請求・勤怠管理・給与文書等</t>
    <rPh sb="2" eb="4">
      <t>セイキュウ</t>
    </rPh>
    <rPh sb="5" eb="7">
      <t>キンタイ</t>
    </rPh>
    <rPh sb="7" eb="9">
      <t>カンリ</t>
    </rPh>
    <rPh sb="10" eb="12">
      <t>キュウヨ</t>
    </rPh>
    <rPh sb="12" eb="14">
      <t>ブンショ</t>
    </rPh>
    <rPh sb="14" eb="15">
      <t>ナド</t>
    </rPh>
    <phoneticPr fontId="22"/>
  </si>
  <si>
    <t>１　支援記録文書</t>
    <rPh sb="2" eb="4">
      <t>シエン</t>
    </rPh>
    <rPh sb="4" eb="6">
      <t>キロク</t>
    </rPh>
    <rPh sb="6" eb="8">
      <t>ブンショ</t>
    </rPh>
    <phoneticPr fontId="22"/>
  </si>
  <si>
    <t>介護テクノロジー導入支援事業（ＩＣＴの導入支援）　積算内訳書</t>
    <rPh sb="25" eb="27">
      <t>セキサン</t>
    </rPh>
    <rPh sb="27" eb="30">
      <t>ウチワケショ</t>
    </rPh>
    <phoneticPr fontId="22"/>
  </si>
  <si>
    <t>　　  機器名：</t>
    <rPh sb="4" eb="7">
      <t>キキメイ</t>
    </rPh>
    <phoneticPr fontId="22"/>
  </si>
  <si>
    <t>（６）パッケージ型による機器導入前の定量的指標及び導入により想定される定量的指標</t>
    <rPh sb="8" eb="9">
      <t>ガタ</t>
    </rPh>
    <rPh sb="12" eb="14">
      <t>キキ</t>
    </rPh>
    <rPh sb="14" eb="17">
      <t>ドウニュウマエ</t>
    </rPh>
    <rPh sb="18" eb="21">
      <t>テイリョウテキ</t>
    </rPh>
    <rPh sb="21" eb="23">
      <t>シヒョウ</t>
    </rPh>
    <rPh sb="23" eb="24">
      <t>オヨ</t>
    </rPh>
    <rPh sb="25" eb="27">
      <t>ドウニュウ</t>
    </rPh>
    <rPh sb="30" eb="32">
      <t>ソウテイ</t>
    </rPh>
    <rPh sb="35" eb="38">
      <t>テイリョウテキ</t>
    </rPh>
    <rPh sb="38" eb="40">
      <t>シヒョウ</t>
    </rPh>
    <phoneticPr fontId="22"/>
  </si>
  <si>
    <t>　①　前記（４）に係る現在（パッケージ型による機器導入前）の業務時間内訳</t>
    <rPh sb="3" eb="5">
      <t>ゼンキ</t>
    </rPh>
    <rPh sb="9" eb="10">
      <t>カカ</t>
    </rPh>
    <rPh sb="11" eb="13">
      <t>ゲンザイ</t>
    </rPh>
    <rPh sb="19" eb="20">
      <t>ガタ</t>
    </rPh>
    <rPh sb="23" eb="25">
      <t>キキ</t>
    </rPh>
    <rPh sb="25" eb="28">
      <t>ドウニュウマエ</t>
    </rPh>
    <rPh sb="30" eb="32">
      <t>ギョウム</t>
    </rPh>
    <rPh sb="32" eb="34">
      <t>ジカン</t>
    </rPh>
    <rPh sb="34" eb="36">
      <t>ウチワケ</t>
    </rPh>
    <phoneticPr fontId="22"/>
  </si>
  <si>
    <t>間接業務</t>
    <rPh sb="0" eb="2">
      <t>カンセツ</t>
    </rPh>
    <rPh sb="2" eb="4">
      <t>ギョウム</t>
    </rPh>
    <phoneticPr fontId="22"/>
  </si>
  <si>
    <t>　②　パッケージ型による機器導入後の前記（４）に係る想定業務時間内訳</t>
    <rPh sb="8" eb="9">
      <t>ガタ</t>
    </rPh>
    <rPh sb="12" eb="14">
      <t>キキ</t>
    </rPh>
    <rPh sb="14" eb="17">
      <t>ドウニュウゴ</t>
    </rPh>
    <rPh sb="18" eb="20">
      <t>ゼンキ</t>
    </rPh>
    <rPh sb="24" eb="25">
      <t>カカ</t>
    </rPh>
    <rPh sb="26" eb="28">
      <t>ソウテイ</t>
    </rPh>
    <rPh sb="28" eb="30">
      <t>ギョウム</t>
    </rPh>
    <rPh sb="30" eb="32">
      <t>ジカン</t>
    </rPh>
    <rPh sb="32" eb="34">
      <t>ウチワケ</t>
    </rPh>
    <phoneticPr fontId="22"/>
  </si>
  <si>
    <t>　令和７年２月18日付け障発0218第４号厚生労働省社会・援護局障害保健福祉部長通知の別紙 「障</t>
  </si>
  <si>
    <t>　　　　　　　　ＡＩカメラ等（防犯、虐待防止、事故防止など、利用者の安全安心のために活用するカメラ）</t>
    <rPh sb="13" eb="14">
      <t>トウ</t>
    </rPh>
    <rPh sb="15" eb="17">
      <t>ボウハン</t>
    </rPh>
    <rPh sb="18" eb="20">
      <t>ギャクタイ</t>
    </rPh>
    <rPh sb="20" eb="22">
      <t>ボウシ</t>
    </rPh>
    <rPh sb="23" eb="25">
      <t>ジコ</t>
    </rPh>
    <rPh sb="25" eb="27">
      <t>ボウシ</t>
    </rPh>
    <rPh sb="30" eb="33">
      <t>リヨウシャ</t>
    </rPh>
    <rPh sb="34" eb="36">
      <t>アンゼン</t>
    </rPh>
    <rPh sb="36" eb="38">
      <t>アンシン</t>
    </rPh>
    <rPh sb="42" eb="44">
      <t>カツヨウ</t>
    </rPh>
    <phoneticPr fontId="22"/>
  </si>
  <si>
    <t>障害者就労施設における生産活動の効率化に資するICT機器等の導入事業 事業計画書</t>
  </si>
  <si>
    <t>　　　　　　　　通信環境機器等（Wi-Fi環境を整備するために必要な経費、記録ソフトウェア、システム管理サーバー、モデム、ルータ等）</t>
    <rPh sb="8" eb="10">
      <t>ツウシン</t>
    </rPh>
    <rPh sb="10" eb="12">
      <t>カンキョウ</t>
    </rPh>
    <rPh sb="12" eb="14">
      <t>キキ</t>
    </rPh>
    <rPh sb="14" eb="15">
      <t>トウ</t>
    </rPh>
    <rPh sb="21" eb="23">
      <t>カンキョウ</t>
    </rPh>
    <rPh sb="24" eb="26">
      <t>セイビ</t>
    </rPh>
    <rPh sb="31" eb="33">
      <t>ヒツヨウ</t>
    </rPh>
    <rPh sb="34" eb="36">
      <t>ケイヒ</t>
    </rPh>
    <rPh sb="37" eb="39">
      <t>キロク</t>
    </rPh>
    <rPh sb="50" eb="52">
      <t>カンリ</t>
    </rPh>
    <rPh sb="64" eb="65">
      <t>トウ</t>
    </rPh>
    <phoneticPr fontId="22"/>
  </si>
  <si>
    <t>８　職員間の情報伝達・情報共有</t>
    <rPh sb="2" eb="4">
      <t>ショクイン</t>
    </rPh>
    <rPh sb="4" eb="5">
      <t>カン</t>
    </rPh>
    <rPh sb="6" eb="8">
      <t>ジョウホウ</t>
    </rPh>
    <rPh sb="8" eb="10">
      <t>デンタツ</t>
    </rPh>
    <rPh sb="11" eb="13">
      <t>ジョウホウ</t>
    </rPh>
    <rPh sb="13" eb="15">
      <t>キョウユウ</t>
    </rPh>
    <phoneticPr fontId="22"/>
  </si>
  <si>
    <t>C.年間発生件数（B×12）</t>
    <rPh sb="2" eb="4">
      <t>ネンカン</t>
    </rPh>
    <rPh sb="4" eb="6">
      <t>ハッセイ</t>
    </rPh>
    <rPh sb="6" eb="8">
      <t>ケンスウ</t>
    </rPh>
    <phoneticPr fontId="22"/>
  </si>
  <si>
    <t>【介護ロボット等】</t>
    <rPh sb="1" eb="3">
      <t>カイゴ</t>
    </rPh>
    <rPh sb="7" eb="8">
      <t>トウ</t>
    </rPh>
    <phoneticPr fontId="22"/>
  </si>
  <si>
    <t>【ICT機器】</t>
    <rPh sb="4" eb="6">
      <t>キキ</t>
    </rPh>
    <phoneticPr fontId="22"/>
  </si>
  <si>
    <t>見守り機器の導入に伴う通信環境整備に係る経費（積算内訳）</t>
    <rPh sb="0" eb="2">
      <t>ミマモ</t>
    </rPh>
    <rPh sb="20" eb="22">
      <t>ケイヒ</t>
    </rPh>
    <rPh sb="23" eb="25">
      <t>セキサン</t>
    </rPh>
    <rPh sb="25" eb="27">
      <t>ウチワケ</t>
    </rPh>
    <phoneticPr fontId="22"/>
  </si>
  <si>
    <t>初期設定に要する費用
（合計）</t>
    <rPh sb="0" eb="2">
      <t>ショキ</t>
    </rPh>
    <rPh sb="2" eb="4">
      <t>セッテイ</t>
    </rPh>
    <rPh sb="5" eb="6">
      <t>ヨウ</t>
    </rPh>
    <rPh sb="8" eb="10">
      <t>ヒヨウ</t>
    </rPh>
    <rPh sb="12" eb="14">
      <t>ゴウケイ</t>
    </rPh>
    <phoneticPr fontId="22"/>
  </si>
  <si>
    <r>
      <t>　※　本内訳書の資料として、複数の業者から徴した見積書の写し（PDFファイルに限る。）を添付すること。
　　</t>
    </r>
    <r>
      <rPr>
        <b/>
        <sz val="12"/>
        <color auto="1"/>
        <rFont val="ＭＳ Ｐゴシック"/>
      </rPr>
      <t>なお、ホームページ上で示されている製品価格の写しなどではなく、必ず複数の業者から見積書を徴すること。</t>
    </r>
  </si>
  <si>
    <t>値引額
（合計）</t>
    <rPh sb="0" eb="2">
      <t>ネビ</t>
    </rPh>
    <rPh sb="2" eb="3">
      <t>ガク</t>
    </rPh>
    <rPh sb="5" eb="7">
      <t>ゴウケイ</t>
    </rPh>
    <phoneticPr fontId="22"/>
  </si>
  <si>
    <t>　広島県からの求めがあった場合は、介護ロボット等やＩＣＴ機器等導入の効果分析や事例の公表等に対応する。</t>
    <rPh sb="1" eb="4">
      <t>ヒロシマケン</t>
    </rPh>
    <rPh sb="7" eb="8">
      <t>モト</t>
    </rPh>
    <rPh sb="13" eb="15">
      <t>バアイ</t>
    </rPh>
    <rPh sb="17" eb="19">
      <t>カイゴ</t>
    </rPh>
    <rPh sb="23" eb="24">
      <t>トウ</t>
    </rPh>
    <rPh sb="28" eb="30">
      <t>キキ</t>
    </rPh>
    <rPh sb="30" eb="31">
      <t>トウ</t>
    </rPh>
    <rPh sb="31" eb="33">
      <t>ドウニュウ</t>
    </rPh>
    <rPh sb="34" eb="36">
      <t>コウカ</t>
    </rPh>
    <rPh sb="36" eb="38">
      <t>ブンセキ</t>
    </rPh>
    <rPh sb="39" eb="41">
      <t>ジレイ</t>
    </rPh>
    <rPh sb="42" eb="44">
      <t>コウヒョウ</t>
    </rPh>
    <rPh sb="44" eb="45">
      <t>トウ</t>
    </rPh>
    <rPh sb="46" eb="48">
      <t>タイオウ</t>
    </rPh>
    <phoneticPr fontId="22"/>
  </si>
  <si>
    <t>　ＩＣＴ機器（ＡＩカメラ等除く）の申請のために、都道府県等が行うＩＣＴ導入に伴う研修会に参加する。</t>
    <rPh sb="4" eb="6">
      <t>キキ</t>
    </rPh>
    <rPh sb="12" eb="13">
      <t>トウ</t>
    </rPh>
    <rPh sb="13" eb="14">
      <t>ノゾ</t>
    </rPh>
    <rPh sb="17" eb="19">
      <t>シンセイ</t>
    </rPh>
    <rPh sb="24" eb="28">
      <t>トドウフケン</t>
    </rPh>
    <rPh sb="28" eb="29">
      <t>トウ</t>
    </rPh>
    <rPh sb="30" eb="31">
      <t>オコナ</t>
    </rPh>
    <rPh sb="35" eb="37">
      <t>ドウニュウ</t>
    </rPh>
    <rPh sb="38" eb="39">
      <t>トモナ</t>
    </rPh>
    <rPh sb="40" eb="43">
      <t>ケンシュウカイ</t>
    </rPh>
    <rPh sb="44" eb="46">
      <t>サンカ</t>
    </rPh>
    <phoneticPr fontId="22"/>
  </si>
  <si>
    <r>
      <t>(</t>
    </r>
    <r>
      <rPr>
        <sz val="11"/>
        <color auto="1"/>
        <rFont val="ＭＳ Ｐ明朝"/>
      </rPr>
      <t>6)　 障害者就労施設における生産活動の効率化に資するICT機器等の導入事業実績報告書</t>
    </r>
  </si>
  <si>
    <t>②　ＩＣＴ機器等導入後の前記２（３）に係る想定業務時間内訳</t>
  </si>
  <si>
    <t>　　　※　上限1000万円【1(1)が1000万円以下の場合は、1(1)の金額を記入】</t>
  </si>
  <si>
    <r>
      <t xml:space="preserve">      オンライン環境整備事業計画書（様式第</t>
    </r>
    <r>
      <rPr>
        <sz val="11"/>
        <color auto="1"/>
        <rFont val="ＭＳ Ｐ明朝"/>
      </rPr>
      <t>６号の１、様式第６号の２）</t>
    </r>
  </si>
  <si>
    <t xml:space="preserve"> パソコン</t>
  </si>
  <si>
    <t>様式第４号の２</t>
    <rPh sb="0" eb="2">
      <t>ヨウシキ</t>
    </rPh>
    <rPh sb="2" eb="3">
      <t>ダイ</t>
    </rPh>
    <rPh sb="4" eb="5">
      <t>ゴウ</t>
    </rPh>
    <phoneticPr fontId="22"/>
  </si>
  <si>
    <r>
      <t>職</t>
    </r>
    <r>
      <rPr>
        <sz val="11"/>
        <color auto="1"/>
        <rFont val="ＭＳ Ｐゴシック"/>
      </rPr>
      <t>員数（常勤換算数）</t>
    </r>
    <r>
      <rPr>
        <sz val="8"/>
        <color auto="1"/>
        <rFont val="ＭＳ Ｐゴシック"/>
      </rPr>
      <t>【「従事者の１ヶ月の勤務延時間」／「事業所等が定めている、常勤の従事者が勤務すべき１週間の時間数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phoneticPr fontId="22"/>
  </si>
  <si>
    <t>（３）ＩＣＴ機器等を導入する業務内容（概要）　</t>
    <rPh sb="6" eb="9">
      <t>キキトウ</t>
    </rPh>
    <rPh sb="10" eb="12">
      <t>ドウニュウ</t>
    </rPh>
    <rPh sb="14" eb="16">
      <t>ギョウム</t>
    </rPh>
    <rPh sb="16" eb="18">
      <t>ナイヨウ</t>
    </rPh>
    <rPh sb="19" eb="21">
      <t>ガイヨウ</t>
    </rPh>
    <phoneticPr fontId="22"/>
  </si>
  <si>
    <t>　③　前記２（３）に係る現在（ＩＣＴ機器等の導入前）の作成文書量</t>
  </si>
  <si>
    <r>
      <t>(</t>
    </r>
    <r>
      <rPr>
        <sz val="11"/>
        <color auto="1"/>
        <rFont val="ＭＳ Ｐ明朝"/>
      </rPr>
      <t>4)   地域障害児支援体制充実のためのＩＣＴ化推進事業に係るＩＣＴ導入モデル実績報告書</t>
    </r>
    <rPh sb="30" eb="31">
      <t>カカ</t>
    </rPh>
    <rPh sb="40" eb="42">
      <t>ジッセキ</t>
    </rPh>
    <rPh sb="42" eb="45">
      <t>ホウコクショ</t>
    </rPh>
    <phoneticPr fontId="22"/>
  </si>
  <si>
    <t>ＩＣＴ機器（ＡＩカメラ等除く）の申請のために、都道府県等が行うＩＣＴ導入に伴う研修会に参加した。</t>
  </si>
  <si>
    <t>様式第11号の２</t>
    <rPh sb="0" eb="2">
      <t>ヨウシキ</t>
    </rPh>
    <rPh sb="2" eb="3">
      <t>ダイ</t>
    </rPh>
    <rPh sb="5" eb="6">
      <t>ゴウ</t>
    </rPh>
    <phoneticPr fontId="22"/>
  </si>
  <si>
    <t>オンライン環境整備事業に必要な報償費、需用費、役務費、委託料、使用料及び賃借料、工事請負費、備品購入費</t>
  </si>
  <si>
    <r>
      <t>（１）補助対象経費の実支出額</t>
    </r>
    <r>
      <rPr>
        <sz val="11"/>
        <color auto="1"/>
        <rFont val="ＭＳ Ｐゴシック"/>
      </rPr>
      <t>（自動入力）</t>
    </r>
    <rPh sb="3" eb="5">
      <t>ホジョ</t>
    </rPh>
    <rPh sb="5" eb="7">
      <t>タイショウ</t>
    </rPh>
    <rPh sb="7" eb="9">
      <t>ケイヒ</t>
    </rPh>
    <rPh sb="10" eb="11">
      <t>ジツ</t>
    </rPh>
    <rPh sb="13" eb="14">
      <t>ガク</t>
    </rPh>
    <rPh sb="15" eb="17">
      <t>ジドウ</t>
    </rPh>
    <rPh sb="17" eb="19">
      <t>ニュウリョク</t>
    </rPh>
    <phoneticPr fontId="22"/>
  </si>
  <si>
    <t>　導入経費の算定に当たっては、複数の業者から見積書を徴している。</t>
  </si>
  <si>
    <t>介護テクノロジー導入支援事業（パッケージ型導入支援）実績報告書</t>
    <rPh sb="20" eb="21">
      <t>ガタ</t>
    </rPh>
    <rPh sb="26" eb="28">
      <t>ジッセキ</t>
    </rPh>
    <rPh sb="28" eb="30">
      <t>ホウコク</t>
    </rPh>
    <rPh sb="30" eb="31">
      <t>ショ</t>
    </rPh>
    <phoneticPr fontId="22"/>
  </si>
  <si>
    <t>介護テクノロジー導入支援事業（パッケージ型導入支援）経費報告書</t>
    <rPh sb="26" eb="28">
      <t>ケイヒ</t>
    </rPh>
    <rPh sb="28" eb="30">
      <t>ホウコク</t>
    </rPh>
    <rPh sb="30" eb="31">
      <t>ショ</t>
    </rPh>
    <phoneticPr fontId="22"/>
  </si>
  <si>
    <t>本内訳書の資料として、納品書及び領収書の写し（PDFファイルに限る。）を添付すること。</t>
  </si>
  <si>
    <r>
      <t>(</t>
    </r>
    <r>
      <rPr>
        <sz val="11"/>
        <color auto="1"/>
        <rFont val="ＭＳ Ｐ明朝"/>
      </rPr>
      <t>6)  障害者就労施設における生産活動の効率化に資するICT機器等の導入事業計画書</t>
    </r>
  </si>
  <si>
    <r>
      <t>地域障害児支援体制充実のためのＩＣＴ化推進事業（ＩＣＴ導入モデル）</t>
    </r>
    <r>
      <rPr>
        <b/>
        <sz val="20"/>
        <color auto="1"/>
        <rFont val="ＭＳ Ｐゴシック"/>
      </rPr>
      <t>　積算内訳書</t>
    </r>
    <rPh sb="34" eb="36">
      <t>セキサン</t>
    </rPh>
    <rPh sb="36" eb="39">
      <t>ウチワケショ</t>
    </rPh>
    <phoneticPr fontId="22"/>
  </si>
  <si>
    <r>
      <t>第６条   この補助金の交付の申請は、事業者が、別記様式第１号による申請書に別記様式第２号</t>
    </r>
    <r>
      <rPr>
        <sz val="12"/>
        <color auto="1"/>
        <rFont val="ＭＳ Ｐ明朝"/>
      </rPr>
      <t>から別</t>
    </r>
    <rPh sb="44" eb="45">
      <t>ゴウ</t>
    </rPh>
    <rPh sb="47" eb="48">
      <t>ベツ</t>
    </rPh>
    <phoneticPr fontId="22"/>
  </si>
  <si>
    <t>地域障害児支援体制充実のための ＩＣＴ化推進事業</t>
  </si>
  <si>
    <t>　　　※実際要した費用の総額を記載</t>
    <rPh sb="6" eb="7">
      <t>ヨウ</t>
    </rPh>
    <phoneticPr fontId="22"/>
  </si>
  <si>
    <t>（３）補助金所要額　</t>
    <rPh sb="3" eb="5">
      <t>ホジョ</t>
    </rPh>
    <rPh sb="5" eb="6">
      <t>キン</t>
    </rPh>
    <rPh sb="6" eb="9">
      <t>ショヨウガク</t>
    </rPh>
    <phoneticPr fontId="22"/>
  </si>
  <si>
    <r>
      <t>(8)</t>
    </r>
    <r>
      <rPr>
        <sz val="11"/>
        <color auto="1"/>
        <rFont val="ＭＳ Ｐ明朝"/>
      </rPr>
      <t>　導入した機器の写真</t>
    </r>
    <rPh sb="4" eb="6">
      <t>ドウニュウ</t>
    </rPh>
    <rPh sb="8" eb="10">
      <t>キキ</t>
    </rPh>
    <rPh sb="11" eb="13">
      <t>シャシン</t>
    </rPh>
    <phoneticPr fontId="22"/>
  </si>
  <si>
    <t>様式第14号の１</t>
    <rPh sb="0" eb="2">
      <t>ヨウシキ</t>
    </rPh>
    <rPh sb="2" eb="3">
      <t>ダイ</t>
    </rPh>
    <rPh sb="5" eb="6">
      <t>ゴウ</t>
    </rPh>
    <phoneticPr fontId="22"/>
  </si>
  <si>
    <r>
      <t>　</t>
    </r>
    <r>
      <rPr>
        <sz val="11"/>
        <color auto="1"/>
        <rFont val="ＭＳ Ｐゴシック"/>
      </rPr>
      <t>　</t>
    </r>
    <r>
      <rPr>
        <sz val="9"/>
        <color auto="1"/>
        <rFont val="ＭＳ Ｐゴシック"/>
      </rPr>
      <t>※　様式第９号の２の実支出額が自動入力（実際に要した費用の総額）</t>
    </r>
    <rPh sb="25" eb="26">
      <t>ヨウ</t>
    </rPh>
    <phoneticPr fontId="22"/>
  </si>
  <si>
    <r>
      <t>職</t>
    </r>
    <r>
      <rPr>
        <sz val="12"/>
        <color auto="1"/>
        <rFont val="ＭＳ ゴシック"/>
      </rPr>
      <t>員数（常勤換算数）</t>
    </r>
    <r>
      <rPr>
        <sz val="10"/>
        <color auto="1"/>
        <rFont val="ＭＳ ゴシック"/>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22"/>
  </si>
  <si>
    <t>地域障害児支援体制充実のためのＩＣＴ化推進事業（ＩＣＴ導入モデル）実績報告書</t>
    <rPh sb="35" eb="37">
      <t>ホウコク</t>
    </rPh>
    <rPh sb="37" eb="38">
      <t>ショ</t>
    </rPh>
    <phoneticPr fontId="22"/>
  </si>
  <si>
    <r>
      <t>(3) 　</t>
    </r>
    <r>
      <rPr>
        <sz val="11"/>
        <color auto="1"/>
        <rFont val="ＭＳ Ｐ明朝"/>
      </rPr>
      <t>介護テクノロジー導入支援事業に係る介護テクノロジーのパッケージ型導入支援事業計画書</t>
    </r>
    <rPh sb="39" eb="41">
      <t>シエン</t>
    </rPh>
    <phoneticPr fontId="22"/>
  </si>
  <si>
    <t>ＩＣＴの導入支援の実施に必要な工事費、報償費、旅費、需用費、役務費、委託料、使用料及び賃借料、備品購入費</t>
  </si>
  <si>
    <t>行う事業</t>
  </si>
  <si>
    <t>「障害福祉分野の介護テクノロジー導入支援事業実施要綱」に基づき、障害福祉事業者が介護ロ</t>
    <rPh sb="28" eb="29">
      <t>モト</t>
    </rPh>
    <rPh sb="32" eb="34">
      <t>ショウガイ</t>
    </rPh>
    <rPh sb="34" eb="36">
      <t>フクシ</t>
    </rPh>
    <rPh sb="36" eb="39">
      <t>ジギョウシャ</t>
    </rPh>
    <rPh sb="40" eb="42">
      <t>カイゴ</t>
    </rPh>
    <phoneticPr fontId="22"/>
  </si>
  <si>
    <t>ボットやＩＣＴの導入を行う事業</t>
    <rPh sb="8" eb="10">
      <t>ドウニュウ</t>
    </rPh>
    <rPh sb="11" eb="12">
      <t>オコナ</t>
    </rPh>
    <rPh sb="13" eb="15">
      <t>ジギョウ</t>
    </rPh>
    <phoneticPr fontId="22"/>
  </si>
  <si>
    <t>者就労施設事業者が障害特性に配慮したＩＣＴ機器等の導入を行う事業</t>
  </si>
  <si>
    <t>（経過措置）</t>
    <rPh sb="1" eb="5">
      <t>ケイカソチ</t>
    </rPh>
    <phoneticPr fontId="22"/>
  </si>
  <si>
    <t>２　この要綱による改正後の広島県障害福祉サービス事業所等デジタル技術導入支援事業費補助金交付</t>
    <rPh sb="4" eb="6">
      <t>ヨウコウ</t>
    </rPh>
    <rPh sb="9" eb="12">
      <t>カイセイゴ</t>
    </rPh>
    <rPh sb="13" eb="16">
      <t>ヒロシマケン</t>
    </rPh>
    <rPh sb="16" eb="18">
      <t>ショウガイ</t>
    </rPh>
    <rPh sb="18" eb="20">
      <t>フクシ</t>
    </rPh>
    <rPh sb="24" eb="27">
      <t>ジギョウショ</t>
    </rPh>
    <rPh sb="27" eb="28">
      <t>トウ</t>
    </rPh>
    <rPh sb="32" eb="34">
      <t>ギジュツ</t>
    </rPh>
    <rPh sb="34" eb="36">
      <t>ドウニュウ</t>
    </rPh>
    <rPh sb="36" eb="38">
      <t>シエン</t>
    </rPh>
    <rPh sb="38" eb="41">
      <t>ジギョウヒ</t>
    </rPh>
    <rPh sb="41" eb="44">
      <t>ホジョキン</t>
    </rPh>
    <rPh sb="44" eb="46">
      <t>コウフ</t>
    </rPh>
    <phoneticPr fontId="22"/>
  </si>
  <si>
    <r>
      <t>においては、補助金を交付するものとし、概算払請求書の様式は別記様式第1</t>
    </r>
    <r>
      <rPr>
        <sz val="12"/>
        <color auto="1"/>
        <rFont val="ＭＳ Ｐ明朝"/>
      </rPr>
      <t>5号のとおりとし、その</t>
    </r>
  </si>
  <si>
    <t>障害者の障害特性に配慮した ICT 機器等の導入支援に必要な工事費、報償費、旅費、需用費、役務費、委託料、使用料及び賃借料、備品購入費、補助金</t>
  </si>
  <si>
    <t>様式第７号の１</t>
    <rPh sb="0" eb="2">
      <t>ヨウシキ</t>
    </rPh>
    <rPh sb="2" eb="3">
      <t>ダイ</t>
    </rPh>
    <rPh sb="4" eb="5">
      <t>ゴウ</t>
    </rPh>
    <phoneticPr fontId="22"/>
  </si>
  <si>
    <t>参考情報：令和６年度実施の就労系障害福祉サービスにおけるICT機器等導入支援事業の実績</t>
    <rPh sb="0" eb="2">
      <t>サンコウ</t>
    </rPh>
    <rPh sb="2" eb="4">
      <t>ジョウホウ</t>
    </rPh>
    <rPh sb="5" eb="7">
      <t>レイワ</t>
    </rPh>
    <rPh sb="8" eb="10">
      <t>ネンド</t>
    </rPh>
    <rPh sb="10" eb="12">
      <t>ジッシ</t>
    </rPh>
    <rPh sb="13" eb="15">
      <t>シュウロウ</t>
    </rPh>
    <rPh sb="15" eb="16">
      <t>ケイ</t>
    </rPh>
    <rPh sb="16" eb="18">
      <t>ショウガイ</t>
    </rPh>
    <rPh sb="18" eb="20">
      <t>フクシ</t>
    </rPh>
    <rPh sb="31" eb="33">
      <t>キキ</t>
    </rPh>
    <rPh sb="33" eb="34">
      <t>トウ</t>
    </rPh>
    <rPh sb="34" eb="36">
      <t>ドウニュウ</t>
    </rPh>
    <rPh sb="36" eb="38">
      <t>シエン</t>
    </rPh>
    <rPh sb="38" eb="40">
      <t>ジギョウ</t>
    </rPh>
    <rPh sb="41" eb="43">
      <t>ジッセキ</t>
    </rPh>
    <phoneticPr fontId="22"/>
  </si>
  <si>
    <t>【申請に当たっての確認事項】　※５つの事項について記載内容を確認し、チェックすること。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42"/>
  </si>
  <si>
    <t>　ICT機器、工作機器及び治具を導入することにより、利用者の工賃や賃金の向上が見込まれるものである。</t>
    <rPh sb="7" eb="9">
      <t>コウサク</t>
    </rPh>
    <rPh sb="9" eb="11">
      <t>キキ</t>
    </rPh>
    <rPh sb="11" eb="12">
      <t>オヨ</t>
    </rPh>
    <rPh sb="13" eb="15">
      <t>ジグ</t>
    </rPh>
    <phoneticPr fontId="42"/>
  </si>
  <si>
    <t>　厚生労働省からの求めがあった場合は、ICT機器等導入の効果分析の公表等に対応する。</t>
  </si>
  <si>
    <r>
      <t>介護テクノロジー導入支援事業（ＩＣＴの導入支援）</t>
    </r>
    <r>
      <rPr>
        <b/>
        <sz val="20"/>
        <color auto="1"/>
        <rFont val="ＭＳ Ｐゴシック"/>
      </rPr>
      <t xml:space="preserve"> 実績報告書</t>
    </r>
    <rPh sb="25" eb="27">
      <t>ジッセキ</t>
    </rPh>
    <rPh sb="27" eb="29">
      <t>ホウコク</t>
    </rPh>
    <rPh sb="29" eb="30">
      <t>ショ</t>
    </rPh>
    <phoneticPr fontId="22"/>
  </si>
  <si>
    <t>　　　※実際にかかる費用の総額を記載</t>
  </si>
  <si>
    <t>　　　　※上限200万円【1(1)が200万円以下の場合は、1(1)の金額を記入】</t>
  </si>
  <si>
    <t>（１）導入するICT機器（特に該当するものに☑　※複数選択可）</t>
    <rPh sb="3" eb="5">
      <t>ドウニュウ</t>
    </rPh>
    <rPh sb="10" eb="12">
      <t>キキ</t>
    </rPh>
    <rPh sb="13" eb="14">
      <t>トク</t>
    </rPh>
    <rPh sb="15" eb="17">
      <t>ガイトウ</t>
    </rPh>
    <rPh sb="25" eb="27">
      <t>フクスウ</t>
    </rPh>
    <rPh sb="27" eb="29">
      <t>センタク</t>
    </rPh>
    <rPh sb="29" eb="30">
      <t>カ</t>
    </rPh>
    <phoneticPr fontId="22"/>
  </si>
  <si>
    <t>治具</t>
    <rPh sb="0" eb="2">
      <t>ジグ</t>
    </rPh>
    <phoneticPr fontId="22"/>
  </si>
  <si>
    <t>電話番号</t>
    <rPh sb="0" eb="4">
      <t>デンワバンゴウ</t>
    </rPh>
    <phoneticPr fontId="22"/>
  </si>
  <si>
    <t>合 計</t>
    <rPh sb="0" eb="1">
      <t>ゴウ</t>
    </rPh>
    <rPh sb="2" eb="3">
      <t>ケイ</t>
    </rPh>
    <phoneticPr fontId="22"/>
  </si>
  <si>
    <t>メール
アドレス</t>
  </si>
  <si>
    <t>就労継続支援B型</t>
    <rPh sb="0" eb="2">
      <t>シュウロウ</t>
    </rPh>
    <rPh sb="2" eb="4">
      <t>ケイゾク</t>
    </rPh>
    <rPh sb="4" eb="6">
      <t>シエン</t>
    </rPh>
    <rPh sb="7" eb="8">
      <t>ガタ</t>
    </rPh>
    <phoneticPr fontId="22"/>
  </si>
  <si>
    <t>生活介護</t>
    <rPh sb="0" eb="2">
      <t>セイカツ</t>
    </rPh>
    <rPh sb="2" eb="4">
      <t>カイゴ</t>
    </rPh>
    <phoneticPr fontId="22"/>
  </si>
  <si>
    <t>共同受注窓口</t>
    <rPh sb="0" eb="2">
      <t>キョウドウ</t>
    </rPh>
    <rPh sb="2" eb="4">
      <t>ジュチュウ</t>
    </rPh>
    <rPh sb="4" eb="5">
      <t>マド</t>
    </rPh>
    <rPh sb="5" eb="6">
      <t>クチ</t>
    </rPh>
    <phoneticPr fontId="22"/>
  </si>
  <si>
    <t>機器等導入費用
（合計）</t>
    <rPh sb="0" eb="2">
      <t>キキ</t>
    </rPh>
    <rPh sb="2" eb="3">
      <t>トウ</t>
    </rPh>
    <rPh sb="3" eb="5">
      <t>ドウニュウ</t>
    </rPh>
    <rPh sb="5" eb="7">
      <t>ヒヨウ</t>
    </rPh>
    <rPh sb="9" eb="11">
      <t>ゴウケイ</t>
    </rPh>
    <phoneticPr fontId="22"/>
  </si>
  <si>
    <t>電話番号</t>
    <rPh sb="0" eb="2">
      <t>デンワ</t>
    </rPh>
    <rPh sb="2" eb="4">
      <t>バンゴウ</t>
    </rPh>
    <phoneticPr fontId="22"/>
  </si>
  <si>
    <t>単 価</t>
    <rPh sb="0" eb="1">
      <t>タン</t>
    </rPh>
    <rPh sb="2" eb="3">
      <t>アタイ</t>
    </rPh>
    <phoneticPr fontId="22"/>
  </si>
  <si>
    <t>機器等導入費用</t>
    <rPh sb="0" eb="2">
      <t>キキ</t>
    </rPh>
    <rPh sb="2" eb="3">
      <t>トウ</t>
    </rPh>
    <rPh sb="3" eb="5">
      <t>ドウニュウ</t>
    </rPh>
    <rPh sb="5" eb="7">
      <t>ヒヨウ</t>
    </rPh>
    <phoneticPr fontId="22"/>
  </si>
  <si>
    <t>障害者就労施設における生産活動の効率化に資するICT機器等の導入事業 実績報告書</t>
    <rPh sb="35" eb="37">
      <t>ジッセキ</t>
    </rPh>
    <rPh sb="37" eb="39">
      <t>ホウコク</t>
    </rPh>
    <phoneticPr fontId="42"/>
  </si>
  <si>
    <r>
      <t>　</t>
    </r>
    <r>
      <rPr>
        <sz val="11"/>
        <color auto="1"/>
        <rFont val="ＭＳ Ｐゴシック"/>
      </rPr>
      <t>　　</t>
    </r>
    <r>
      <rPr>
        <sz val="9"/>
        <color auto="1"/>
        <rFont val="ＭＳ Ｐゴシック"/>
      </rPr>
      <t>※　様式第12号の２の実支出額が自動入力（実際に要した費用の総額）</t>
    </r>
  </si>
  <si>
    <t>（2）補助基本額</t>
    <rPh sb="3" eb="5">
      <t>ホジョ</t>
    </rPh>
    <rPh sb="5" eb="7">
      <t>キホン</t>
    </rPh>
    <rPh sb="7" eb="8">
      <t>ガク</t>
    </rPh>
    <phoneticPr fontId="22"/>
  </si>
  <si>
    <t>（２）導入した主なICT機器等の内容</t>
    <rPh sb="3" eb="5">
      <t>ドウニュウ</t>
    </rPh>
    <rPh sb="7" eb="8">
      <t>オモ</t>
    </rPh>
    <rPh sb="12" eb="14">
      <t>キキ</t>
    </rPh>
    <rPh sb="14" eb="15">
      <t>トウ</t>
    </rPh>
    <rPh sb="16" eb="18">
      <t>ナイヨウ</t>
    </rPh>
    <phoneticPr fontId="22"/>
  </si>
  <si>
    <t>様式第14号の２</t>
    <rPh sb="0" eb="2">
      <t>ヨウシキ</t>
    </rPh>
    <rPh sb="2" eb="3">
      <t>ダイ</t>
    </rPh>
    <rPh sb="5" eb="6">
      <t>ゴウ</t>
    </rPh>
    <phoneticPr fontId="22"/>
  </si>
  <si>
    <t>障害者就労施設における生産活動の効率化に資するICT機器等の導入事業  
経費報告書</t>
    <rPh sb="0" eb="3">
      <t>ショウガイシャ</t>
    </rPh>
    <rPh sb="3" eb="5">
      <t>シュウロウ</t>
    </rPh>
    <rPh sb="5" eb="7">
      <t>シセツ</t>
    </rPh>
    <rPh sb="11" eb="13">
      <t>セイサン</t>
    </rPh>
    <rPh sb="13" eb="15">
      <t>カツドウ</t>
    </rPh>
    <rPh sb="16" eb="19">
      <t>コウリツカ</t>
    </rPh>
    <rPh sb="20" eb="21">
      <t>シ</t>
    </rPh>
    <rPh sb="26" eb="28">
      <t>キキ</t>
    </rPh>
    <rPh sb="28" eb="29">
      <t>トウ</t>
    </rPh>
    <rPh sb="30" eb="32">
      <t>ドウニュウ</t>
    </rPh>
    <rPh sb="32" eb="34">
      <t>ジギョウ</t>
    </rPh>
    <rPh sb="37" eb="39">
      <t>ケイヒ</t>
    </rPh>
    <rPh sb="39" eb="42">
      <t>ホウコクショ</t>
    </rPh>
    <phoneticPr fontId="22"/>
  </si>
  <si>
    <t>数　量</t>
    <rPh sb="0" eb="1">
      <t>カズ</t>
    </rPh>
    <rPh sb="2" eb="3">
      <t>リョウ</t>
    </rPh>
    <phoneticPr fontId="22"/>
  </si>
  <si>
    <t>単　価</t>
    <rPh sb="0" eb="1">
      <t>タン</t>
    </rPh>
    <rPh sb="2" eb="3">
      <t>アタイ</t>
    </rPh>
    <phoneticPr fontId="22"/>
  </si>
  <si>
    <r>
      <t xml:space="preserve">(4)  </t>
    </r>
    <r>
      <rPr>
        <sz val="11"/>
        <color auto="1"/>
        <rFont val="ＭＳ Ｐ明朝"/>
      </rPr>
      <t>地域障害児支援体制充実のためのＩＣＴ化推進事業に係るＩＣＴ導入モデル事業計画書</t>
    </r>
    <rPh sb="29" eb="30">
      <t>カカ</t>
    </rPh>
    <phoneticPr fontId="22"/>
  </si>
  <si>
    <t>様式第９号の３</t>
  </si>
  <si>
    <r>
      <t>１００万円
（１</t>
    </r>
    <r>
      <rPr>
        <sz val="11"/>
        <color auto="1"/>
        <rFont val="ＭＳ Ｐ明朝"/>
      </rPr>
      <t>施設・事業所当たり）</t>
    </r>
    <rPh sb="3" eb="5">
      <t>マンエン</t>
    </rPh>
    <rPh sb="8" eb="10">
      <t>シセツ</t>
    </rPh>
    <rPh sb="11" eb="14">
      <t>ジギョウショ</t>
    </rPh>
    <phoneticPr fontId="22"/>
  </si>
  <si>
    <r>
      <t>職</t>
    </r>
    <r>
      <rPr>
        <sz val="11"/>
        <color auto="1"/>
        <rFont val="ＭＳ Ｐゴシック"/>
      </rPr>
      <t>員数（常勤換算数）</t>
    </r>
    <r>
      <rPr>
        <sz val="8"/>
        <color auto="1"/>
        <rFont val="ＭＳ Ｐゴシック"/>
      </rPr>
      <t>【「全職員の月間勤務時間数」／「常勤職員の月間勤務時間数」にて算出（産休・育休、休職は除く）】</t>
    </r>
    <rPh sb="0" eb="3">
      <t>ショクインスウ</t>
    </rPh>
    <rPh sb="4" eb="6">
      <t>ジョウキン</t>
    </rPh>
    <rPh sb="6" eb="8">
      <t>カンサン</t>
    </rPh>
    <rPh sb="8" eb="9">
      <t>スウ</t>
    </rPh>
    <rPh sb="12" eb="15">
      <t>ゼンショクイン</t>
    </rPh>
    <rPh sb="16" eb="18">
      <t>ゲッカン</t>
    </rPh>
    <rPh sb="18" eb="20">
      <t>キンム</t>
    </rPh>
    <rPh sb="20" eb="23">
      <t>ジカンスウ</t>
    </rPh>
    <rPh sb="26" eb="28">
      <t>ジョウキン</t>
    </rPh>
    <rPh sb="28" eb="30">
      <t>ショクイン</t>
    </rPh>
    <rPh sb="31" eb="33">
      <t>ゲッカン</t>
    </rPh>
    <rPh sb="33" eb="35">
      <t>キンム</t>
    </rPh>
    <rPh sb="35" eb="38">
      <t>ジカンスウ</t>
    </rPh>
    <rPh sb="41" eb="43">
      <t>サンシュツ</t>
    </rPh>
    <rPh sb="44" eb="46">
      <t>サンキュウ</t>
    </rPh>
    <rPh sb="47" eb="49">
      <t>イクキュウ</t>
    </rPh>
    <rPh sb="50" eb="52">
      <t>キュウショク</t>
    </rPh>
    <rPh sb="53" eb="54">
      <t>ノゾ</t>
    </rPh>
    <phoneticPr fontId="22"/>
  </si>
  <si>
    <t>（１）補助対象経費の実支出（予定）額（自動入力）</t>
    <rPh sb="3" eb="5">
      <t>ホジョ</t>
    </rPh>
    <rPh sb="5" eb="7">
      <t>タイショウ</t>
    </rPh>
    <rPh sb="7" eb="9">
      <t>ケイヒ</t>
    </rPh>
    <rPh sb="10" eb="11">
      <t>ジツ</t>
    </rPh>
    <rPh sb="14" eb="16">
      <t>ヨテイ</t>
    </rPh>
    <rPh sb="17" eb="18">
      <t>ガク</t>
    </rPh>
    <rPh sb="19" eb="21">
      <t>ジドウ</t>
    </rPh>
    <rPh sb="21" eb="23">
      <t>ニュウリョク</t>
    </rPh>
    <phoneticPr fontId="22"/>
  </si>
  <si>
    <r>
      <t>様式第</t>
    </r>
    <r>
      <rPr>
        <sz val="14"/>
        <color auto="1"/>
        <rFont val="ＭＳ Ｐゴシック"/>
      </rPr>
      <t>12号の１</t>
    </r>
    <rPh sb="0" eb="2">
      <t>ヨウシキ</t>
    </rPh>
    <rPh sb="2" eb="3">
      <t>ダイ</t>
    </rPh>
    <rPh sb="5" eb="6">
      <t>ゴウ</t>
    </rPh>
    <phoneticPr fontId="22"/>
  </si>
  <si>
    <t>（１）補助対象経費の実支出額（自動入力）</t>
    <rPh sb="3" eb="5">
      <t>ホジョ</t>
    </rPh>
    <rPh sb="5" eb="7">
      <t>タイショウ</t>
    </rPh>
    <rPh sb="7" eb="9">
      <t>ケイヒ</t>
    </rPh>
    <rPh sb="10" eb="11">
      <t>ジツ</t>
    </rPh>
    <rPh sb="13" eb="14">
      <t>ガク</t>
    </rPh>
    <rPh sb="15" eb="17">
      <t>ジドウ</t>
    </rPh>
    <rPh sb="17" eb="19">
      <t>ニュウリョク</t>
    </rPh>
    <phoneticPr fontId="22"/>
  </si>
  <si>
    <t>（５）国庫補助所要額（自動計算）　</t>
    <rPh sb="3" eb="5">
      <t>コッコ</t>
    </rPh>
    <rPh sb="5" eb="7">
      <t>ホジョ</t>
    </rPh>
    <rPh sb="7" eb="9">
      <t>ショヨウ</t>
    </rPh>
    <rPh sb="9" eb="10">
      <t>ガク</t>
    </rPh>
    <rPh sb="11" eb="13">
      <t>ジドウ</t>
    </rPh>
    <rPh sb="13" eb="15">
      <t>ケイサン</t>
    </rPh>
    <phoneticPr fontId="22"/>
  </si>
  <si>
    <t>（４）交付確定額</t>
    <rPh sb="3" eb="5">
      <t>コウフ</t>
    </rPh>
    <rPh sb="5" eb="7">
      <t>カクテイ</t>
    </rPh>
    <rPh sb="7" eb="8">
      <t>ガク</t>
    </rPh>
    <phoneticPr fontId="22"/>
  </si>
  <si>
    <t>（４）交付確定額</t>
    <rPh sb="3" eb="5">
      <t>コウフ</t>
    </rPh>
    <rPh sb="5" eb="8">
      <t>カクテイガク</t>
    </rPh>
    <phoneticPr fontId="22"/>
  </si>
  <si>
    <t>　　　※　(2)×3/4にて算出(千円未満切捨)した額と(3)の額を比較し、少ない方を記載</t>
  </si>
  <si>
    <t>１００万円
（１施設・事業所当たり）</t>
    <rPh sb="3" eb="5">
      <t>マンエン</t>
    </rPh>
    <rPh sb="8" eb="10">
      <t>シセツ</t>
    </rPh>
    <rPh sb="11" eb="14">
      <t>ジギョウショ</t>
    </rPh>
    <phoneticPr fontId="22"/>
  </si>
  <si>
    <t>様式第２号の１</t>
    <rPh sb="0" eb="2">
      <t>ヨウシキ</t>
    </rPh>
    <rPh sb="2" eb="3">
      <t>ダイ</t>
    </rPh>
    <rPh sb="4" eb="5">
      <t>ゴウ</t>
    </rPh>
    <phoneticPr fontId="22"/>
  </si>
  <si>
    <t>（２）機器を導入して感じた課題及び効果（複数回答可）</t>
    <rPh sb="10" eb="11">
      <t>カン</t>
    </rPh>
    <rPh sb="13" eb="15">
      <t>カダイ</t>
    </rPh>
    <rPh sb="15" eb="16">
      <t>オヨ</t>
    </rPh>
    <rPh sb="17" eb="19">
      <t>コウカ</t>
    </rPh>
    <phoneticPr fontId="22"/>
  </si>
  <si>
    <r>
      <t>１</t>
    </r>
    <r>
      <rPr>
        <sz val="12"/>
        <color auto="1"/>
        <rFont val="ＭＳ Ｐ明朝"/>
      </rPr>
      <t>　介護テクノロジー導入支援事業</t>
    </r>
  </si>
  <si>
    <r>
      <t>２</t>
    </r>
    <r>
      <rPr>
        <sz val="12"/>
        <color auto="1"/>
        <rFont val="ＭＳ Ｐ明朝"/>
      </rPr>
      <t>　地域障害児支援体制充実のための ＩＣＴ化推進事業</t>
    </r>
  </si>
  <si>
    <r>
      <t>３</t>
    </r>
    <r>
      <rPr>
        <sz val="12"/>
        <color auto="1"/>
        <rFont val="ＭＳ Ｐ明朝"/>
      </rPr>
      <t xml:space="preserve">　就労系障害福祉サービスにおけるICT機器等導入支援事業 </t>
    </r>
    <rPh sb="2" eb="4">
      <t>シュウロウ</t>
    </rPh>
    <rPh sb="4" eb="5">
      <t>ケイ</t>
    </rPh>
    <rPh sb="5" eb="7">
      <t>ショウガイ</t>
    </rPh>
    <rPh sb="7" eb="9">
      <t>フクシ</t>
    </rPh>
    <rPh sb="20" eb="23">
      <t>キキナド</t>
    </rPh>
    <rPh sb="23" eb="25">
      <t>ドウニュウ</t>
    </rPh>
    <rPh sb="25" eb="27">
      <t>シエン</t>
    </rPh>
    <rPh sb="27" eb="29">
      <t>ジギョウ</t>
    </rPh>
    <phoneticPr fontId="22"/>
  </si>
  <si>
    <r>
      <t>第３条   この補助金の交付額は、別表２の第１欄に定める事業</t>
    </r>
    <r>
      <rPr>
        <sz val="12"/>
        <color auto="1"/>
        <rFont val="ＭＳ Ｐ明朝"/>
      </rPr>
      <t>区分の施設又は事業所ごとに、第２欄に</t>
    </r>
    <rPh sb="30" eb="32">
      <t>クブン</t>
    </rPh>
    <phoneticPr fontId="22"/>
  </si>
  <si>
    <r>
      <t>　</t>
    </r>
    <r>
      <rPr>
        <sz val="12"/>
        <color auto="1"/>
        <rFont val="ＭＳ Ｐ明朝"/>
      </rPr>
      <t xml:space="preserve"> 要綱の交付の対象となる事業に関する規定は、令和７年３月17日以降に実施する事業から適用し、この</t>
    </r>
    <rPh sb="2" eb="4">
      <t>ヨウコウ</t>
    </rPh>
    <rPh sb="5" eb="7">
      <t>コウフ</t>
    </rPh>
    <rPh sb="8" eb="10">
      <t>タイショウ</t>
    </rPh>
    <rPh sb="13" eb="15">
      <t>ジギョウ</t>
    </rPh>
    <rPh sb="16" eb="17">
      <t>カン</t>
    </rPh>
    <rPh sb="19" eb="21">
      <t>キテイ</t>
    </rPh>
    <rPh sb="23" eb="25">
      <t>レイワ</t>
    </rPh>
    <rPh sb="26" eb="27">
      <t>ネン</t>
    </rPh>
    <rPh sb="28" eb="29">
      <t>ツキ</t>
    </rPh>
    <rPh sb="31" eb="32">
      <t>ニチ</t>
    </rPh>
    <rPh sb="32" eb="34">
      <t>イコウ</t>
    </rPh>
    <rPh sb="35" eb="37">
      <t>ジッシ</t>
    </rPh>
    <rPh sb="39" eb="41">
      <t>ジギョウ</t>
    </rPh>
    <rPh sb="43" eb="45">
      <t>テキヨウ</t>
    </rPh>
    <phoneticPr fontId="22"/>
  </si>
  <si>
    <r>
      <t>定める対象経費</t>
    </r>
    <r>
      <rPr>
        <sz val="12"/>
        <color auto="1"/>
        <rFont val="ＭＳ Ｐ明朝"/>
      </rPr>
      <t>（介護ロボット等の導入支援事業については、様式第２号の１に定める補助基本額）</t>
    </r>
  </si>
  <si>
    <r>
      <t>記様式第７号のいずれか</t>
    </r>
    <r>
      <rPr>
        <sz val="12"/>
        <color auto="1"/>
        <rFont val="ＭＳ Ｐ明朝"/>
      </rPr>
      <t>による事業計画書及び関係書類を添えて知事が定める日までに知事に提</t>
    </r>
    <rPh sb="5" eb="6">
      <t>ゴウ</t>
    </rPh>
    <phoneticPr fontId="22"/>
  </si>
  <si>
    <r>
      <t>から別記様式第14号のいずれか</t>
    </r>
    <r>
      <rPr>
        <sz val="12"/>
        <color auto="1"/>
        <rFont val="ＭＳ Ｐ明朝"/>
      </rPr>
      <t>による事業実績内訳書及び関係書類を添えて知事が定める日ま</t>
    </r>
    <rPh sb="2" eb="6">
      <t>ベッキ</t>
    </rPh>
    <rPh sb="6" eb="7">
      <t>ダイ</t>
    </rPh>
    <rPh sb="9" eb="10">
      <t>ゴウ</t>
    </rPh>
    <phoneticPr fontId="22"/>
  </si>
  <si>
    <r>
      <t xml:space="preserve">  ただし、別表１の第</t>
    </r>
    <r>
      <rPr>
        <sz val="12"/>
        <color auto="1"/>
        <rFont val="ＭＳ Ｐ明朝"/>
      </rPr>
      <t xml:space="preserve">２欄に定める事業区分ごとに、第３欄の地域に所在する事業所を交付の対
</t>
    </r>
    <rPh sb="19" eb="21">
      <t>クブン</t>
    </rPh>
    <phoneticPr fontId="22"/>
  </si>
  <si>
    <r>
      <t>添付書類(事業の区分に応じて</t>
    </r>
    <r>
      <rPr>
        <sz val="11"/>
        <color auto="1"/>
        <rFont val="ＭＳ Ｐ明朝"/>
      </rPr>
      <t>(1)～(6)のいずれかと、(7)及び(8)を添付して、電子メールで</t>
    </r>
    <rPh sb="42" eb="44">
      <t>デンシ</t>
    </rPh>
    <phoneticPr fontId="22"/>
  </si>
  <si>
    <r>
      <t>介護ロボット等の導入支援事業</t>
    </r>
    <r>
      <rPr>
        <sz val="11"/>
        <color auto="1"/>
        <rFont val="ＭＳ Ｐ明朝"/>
      </rPr>
      <t>の実施に必要な備品購入費（介護ロボット等の購入費用に限る。）、使用料及び賃借料（介護ロボット等の使用に要する費用に限る。）、役務費（介護ロボット等の初期設定に要する費用に限る。）</t>
    </r>
    <rPh sb="27" eb="29">
      <t>カイゴ</t>
    </rPh>
    <rPh sb="54" eb="56">
      <t>カイゴ</t>
    </rPh>
    <rPh sb="80" eb="82">
      <t>カイゴ</t>
    </rPh>
    <phoneticPr fontId="22"/>
  </si>
  <si>
    <r>
      <t>ICT導入モデル事業の実施に必要な工事</t>
    </r>
    <r>
      <rPr>
        <sz val="11"/>
        <color auto="1"/>
        <rFont val="ＭＳ Ｐ明朝"/>
      </rPr>
      <t>請負費、報償費、旅費、需用費、役務費、委託料、使用料及び賃借料、備品購入費</t>
    </r>
    <rPh sb="19" eb="21">
      <t>ウケオイ</t>
    </rPh>
    <phoneticPr fontId="22"/>
  </si>
  <si>
    <r>
      <t>様式第</t>
    </r>
    <r>
      <rPr>
        <sz val="14"/>
        <color auto="1"/>
        <rFont val="ＭＳ Ｐゴシック"/>
      </rPr>
      <t>13号の２</t>
    </r>
    <rPh sb="0" eb="2">
      <t>ヨウシキ</t>
    </rPh>
    <rPh sb="2" eb="3">
      <t>ダイ</t>
    </rPh>
    <rPh sb="5" eb="6">
      <t>ゴウ</t>
    </rPh>
    <phoneticPr fontId="22"/>
  </si>
  <si>
    <r>
      <t>１施設・事業所当たり
　・障害者支援施設
２１０万円
・グループホーム
１５０万円
・その他事業所
１２０万円</t>
    </r>
    <r>
      <rPr>
        <sz val="11"/>
        <color auto="1"/>
        <rFont val="ＭＳ Ｐ明朝"/>
      </rPr>
      <t xml:space="preserve">
うち１機器当たり
・移乗介護、入浴支援
１００万円
・移動支援、排泄支援、見守り・コミュニケーション支援、機能訓練支援、栄養管理支援　　
３０万円</t>
    </r>
    <rPh sb="1" eb="3">
      <t>シセツ</t>
    </rPh>
    <rPh sb="4" eb="7">
      <t>ジギョウショ</t>
    </rPh>
    <rPh sb="7" eb="8">
      <t>ア</t>
    </rPh>
    <rPh sb="24" eb="26">
      <t>マンエン</t>
    </rPh>
    <rPh sb="39" eb="41">
      <t>マンエン</t>
    </rPh>
    <rPh sb="53" eb="54">
      <t>ヨロズ</t>
    </rPh>
    <rPh sb="60" eb="62">
      <t>キキ</t>
    </rPh>
    <rPh sb="62" eb="63">
      <t>ア</t>
    </rPh>
    <rPh sb="110" eb="112">
      <t>キノウ</t>
    </rPh>
    <rPh sb="112" eb="114">
      <t>クンレン</t>
    </rPh>
    <rPh sb="114" eb="116">
      <t>シエン</t>
    </rPh>
    <rPh sb="117" eb="119">
      <t>エイヨウ</t>
    </rPh>
    <rPh sb="119" eb="121">
      <t>カンリ</t>
    </rPh>
    <rPh sb="121" eb="123">
      <t>シエン</t>
    </rPh>
    <phoneticPr fontId="22"/>
  </si>
  <si>
    <r>
      <t>(1) 　</t>
    </r>
    <r>
      <rPr>
        <sz val="11"/>
        <color auto="1"/>
        <rFont val="ＭＳ Ｐ明朝"/>
      </rPr>
      <t>介護テクノロジー導入支援事業</t>
    </r>
  </si>
  <si>
    <r>
      <t>(2) 　</t>
    </r>
    <r>
      <rPr>
        <sz val="11"/>
        <color auto="1"/>
        <rFont val="ＭＳ Ｐ明朝"/>
      </rPr>
      <t>地域障害児支援体制充実のためのＩＣＴ化推進事業</t>
    </r>
  </si>
  <si>
    <r>
      <t>(3)</t>
    </r>
    <r>
      <rPr>
        <sz val="11"/>
        <color auto="1"/>
        <rFont val="ＭＳ Ｐ明朝"/>
      </rPr>
      <t xml:space="preserve">　就労系障害福祉サービスにおけるICT機器等導入支援事業 </t>
    </r>
    <rPh sb="4" eb="7">
      <t>シュウロウケイ</t>
    </rPh>
    <phoneticPr fontId="22"/>
  </si>
  <si>
    <r>
      <t>(7)</t>
    </r>
    <r>
      <rPr>
        <sz val="11"/>
        <color auto="1"/>
        <rFont val="ＭＳ Ｐ明朝"/>
      </rPr>
      <t>　機器購入価格等がわかる書類の写し</t>
    </r>
    <rPh sb="4" eb="6">
      <t>キキ</t>
    </rPh>
    <rPh sb="6" eb="8">
      <t>コウニュウ</t>
    </rPh>
    <rPh sb="8" eb="10">
      <t>カカク</t>
    </rPh>
    <rPh sb="10" eb="11">
      <t>トウ</t>
    </rPh>
    <rPh sb="15" eb="17">
      <t>ショルイ</t>
    </rPh>
    <rPh sb="18" eb="19">
      <t>ウツ</t>
    </rPh>
    <phoneticPr fontId="22"/>
  </si>
  <si>
    <r>
      <t>　　　（様式第</t>
    </r>
    <r>
      <rPr>
        <sz val="11"/>
        <color auto="1"/>
        <rFont val="ＭＳ Ｐ明朝"/>
      </rPr>
      <t>３号の１、様式第３号の２）</t>
    </r>
  </si>
  <si>
    <r>
      <t>(</t>
    </r>
    <r>
      <rPr>
        <sz val="11"/>
        <color auto="1"/>
        <rFont val="ＭＳ Ｐ明朝"/>
      </rPr>
      <t>5)  地域障害児支援体制充実のためのＩＣＴ化推進事業に係る児童発達支援センター等における</t>
    </r>
  </si>
  <si>
    <r>
      <t xml:space="preserve">      （様式第</t>
    </r>
    <r>
      <rPr>
        <sz val="11"/>
        <color auto="1"/>
        <rFont val="ＭＳ Ｐ明朝"/>
      </rPr>
      <t>７号の１、様式第７号の２）</t>
    </r>
  </si>
  <si>
    <r>
      <t>備</t>
    </r>
    <r>
      <rPr>
        <b/>
        <sz val="14"/>
        <color auto="1"/>
        <rFont val="ＭＳ Ｐゴシック"/>
      </rPr>
      <t>考</t>
    </r>
    <r>
      <rPr>
        <b/>
        <sz val="12"/>
        <color auto="1"/>
        <rFont val="ＭＳ Ｐゴシック"/>
      </rPr>
      <t xml:space="preserve">
（特別な事情等があれば記載）</t>
    </r>
    <rPh sb="0" eb="2">
      <t>ビコウ</t>
    </rPh>
    <rPh sb="4" eb="6">
      <t>トクベツ</t>
    </rPh>
    <rPh sb="7" eb="9">
      <t>ジジョウ</t>
    </rPh>
    <rPh sb="9" eb="10">
      <t>トウ</t>
    </rPh>
    <rPh sb="14" eb="16">
      <t>キサイ</t>
    </rPh>
    <phoneticPr fontId="22"/>
  </si>
  <si>
    <r>
      <t>（１）補助対象経費の実支出（予定）額</t>
    </r>
    <r>
      <rPr>
        <sz val="11"/>
        <color auto="1"/>
        <rFont val="ＭＳ Ｐゴシック"/>
      </rPr>
      <t>（自動入力）</t>
    </r>
    <rPh sb="3" eb="5">
      <t>ホジョ</t>
    </rPh>
    <rPh sb="5" eb="7">
      <t>タイショウ</t>
    </rPh>
    <rPh sb="7" eb="9">
      <t>ケイヒ</t>
    </rPh>
    <rPh sb="10" eb="11">
      <t>ジツ</t>
    </rPh>
    <rPh sb="14" eb="16">
      <t>ヨテイ</t>
    </rPh>
    <rPh sb="17" eb="18">
      <t>ガク</t>
    </rPh>
    <rPh sb="19" eb="21">
      <t>ジドウ</t>
    </rPh>
    <rPh sb="21" eb="23">
      <t>ニュウリョク</t>
    </rPh>
    <phoneticPr fontId="22"/>
  </si>
  <si>
    <r>
      <t>　</t>
    </r>
    <r>
      <rPr>
        <sz val="11"/>
        <color auto="1"/>
        <rFont val="ＭＳ Ｐゴシック"/>
      </rPr>
      <t>　</t>
    </r>
    <r>
      <rPr>
        <sz val="9"/>
        <color auto="1"/>
        <rFont val="ＭＳ Ｐゴシック"/>
      </rPr>
      <t>※　様式第２号の２の実支出（予定）額が自動入力（実際にかかる費用の総額）</t>
    </r>
    <rPh sb="4" eb="6">
      <t>ヨウシキ</t>
    </rPh>
    <rPh sb="6" eb="7">
      <t>ダイ</t>
    </rPh>
    <rPh sb="8" eb="9">
      <t>ゴウ</t>
    </rPh>
    <rPh sb="21" eb="23">
      <t>ジドウ</t>
    </rPh>
    <rPh sb="23" eb="25">
      <t>ニュウリョク</t>
    </rPh>
    <phoneticPr fontId="22"/>
  </si>
  <si>
    <r>
      <t>様式第</t>
    </r>
    <r>
      <rPr>
        <sz val="14"/>
        <color auto="1"/>
        <rFont val="ＭＳ Ｐゴシック"/>
      </rPr>
      <t>５号の２</t>
    </r>
    <rPh sb="0" eb="2">
      <t>ヨウシキ</t>
    </rPh>
    <rPh sb="2" eb="3">
      <t>ダイ</t>
    </rPh>
    <rPh sb="4" eb="5">
      <t>ゴウ</t>
    </rPh>
    <phoneticPr fontId="22"/>
  </si>
  <si>
    <r>
      <t>　</t>
    </r>
    <r>
      <rPr>
        <sz val="11"/>
        <color auto="1"/>
        <rFont val="ＭＳ Ｐゴシック"/>
      </rPr>
      <t>介護ロボット等やＩＣＴ機器等の導入によって得られた生産性向上による業務効率化及び職員の業務負担軽減により超過勤務手当等の経費に金銭的剰余が出た場合には、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
    <rPh sb="1" eb="3">
      <t>カイゴ</t>
    </rPh>
    <rPh sb="7" eb="8">
      <t>トウ</t>
    </rPh>
    <rPh sb="12" eb="14">
      <t>キキ</t>
    </rPh>
    <rPh sb="14" eb="15">
      <t>トウ</t>
    </rPh>
    <rPh sb="16" eb="18">
      <t>ドウニュウ</t>
    </rPh>
    <rPh sb="22" eb="23">
      <t>エ</t>
    </rPh>
    <rPh sb="26" eb="29">
      <t>セイサンセイ</t>
    </rPh>
    <rPh sb="29" eb="31">
      <t>コウジョウ</t>
    </rPh>
    <rPh sb="34" eb="36">
      <t>ギョウム</t>
    </rPh>
    <rPh sb="36" eb="38">
      <t>コウリツ</t>
    </rPh>
    <rPh sb="38" eb="39">
      <t>カ</t>
    </rPh>
    <rPh sb="39" eb="40">
      <t>オヨ</t>
    </rPh>
    <rPh sb="41" eb="43">
      <t>ショクイン</t>
    </rPh>
    <rPh sb="57" eb="59">
      <t>テアテ</t>
    </rPh>
    <rPh sb="61" eb="63">
      <t>ケイヒ</t>
    </rPh>
    <rPh sb="84" eb="87">
      <t>リヨウシャ</t>
    </rPh>
    <rPh sb="88" eb="89">
      <t>ウ</t>
    </rPh>
    <rPh sb="91" eb="93">
      <t>ショウガイ</t>
    </rPh>
    <rPh sb="93" eb="95">
      <t>フクシ</t>
    </rPh>
    <rPh sb="133" eb="134">
      <t>ムネ</t>
    </rPh>
    <rPh sb="135" eb="137">
      <t>ショクイン</t>
    </rPh>
    <rPh sb="137" eb="138">
      <t>トウ</t>
    </rPh>
    <rPh sb="139" eb="141">
      <t>シュウチ</t>
    </rPh>
    <phoneticPr fontId="22"/>
  </si>
  <si>
    <r>
      <t>　　　　　　　　ソフトウェア</t>
    </r>
    <r>
      <rPr>
        <sz val="11"/>
        <color auto="1"/>
        <rFont val="ＭＳ Ｐゴシック"/>
      </rPr>
      <t>（バックオフィス業務のためのソフトウェア（勤怠管理、シフト表作成、人事、給与などの業務）で、各種業務を一気通貫で行うことが可能なものに限る。）</t>
    </r>
    <rPh sb="22" eb="24">
      <t>ギョウム</t>
    </rPh>
    <rPh sb="35" eb="37">
      <t>キンタイ</t>
    </rPh>
    <rPh sb="37" eb="39">
      <t>カンリ</t>
    </rPh>
    <rPh sb="43" eb="44">
      <t>ヒョウ</t>
    </rPh>
    <rPh sb="44" eb="46">
      <t>サクセイ</t>
    </rPh>
    <rPh sb="47" eb="49">
      <t>ジンジ</t>
    </rPh>
    <rPh sb="50" eb="52">
      <t>キュウヨ</t>
    </rPh>
    <rPh sb="55" eb="57">
      <t>ギョウム</t>
    </rPh>
    <rPh sb="60" eb="62">
      <t>カクシュ</t>
    </rPh>
    <rPh sb="62" eb="64">
      <t>ギョウム</t>
    </rPh>
    <rPh sb="65" eb="67">
      <t>イッキ</t>
    </rPh>
    <rPh sb="67" eb="69">
      <t>ツウカン</t>
    </rPh>
    <rPh sb="70" eb="71">
      <t>オコナ</t>
    </rPh>
    <rPh sb="75" eb="77">
      <t>カノウ</t>
    </rPh>
    <rPh sb="81" eb="82">
      <t>カギ</t>
    </rPh>
    <phoneticPr fontId="22"/>
  </si>
  <si>
    <r>
      <t xml:space="preserve">介護テクノロジー導入支援事業（ＩＣＴの導入支援） </t>
    </r>
    <r>
      <rPr>
        <b/>
        <sz val="20"/>
        <color auto="1"/>
        <rFont val="ＭＳ Ｐゴシック"/>
      </rPr>
      <t>事業計画書</t>
    </r>
    <rPh sb="25" eb="27">
      <t>ジギョウ</t>
    </rPh>
    <rPh sb="27" eb="30">
      <t>ケイカクショ</t>
    </rPh>
    <phoneticPr fontId="22"/>
  </si>
  <si>
    <r>
      <t>介護テクノロジー導入支援事業（ＩＣＴの導入支援）</t>
    </r>
    <r>
      <rPr>
        <b/>
        <sz val="20"/>
        <color auto="1"/>
        <rFont val="ＭＳ Ｐゴシック"/>
      </rPr>
      <t>経費報告書</t>
    </r>
    <rPh sb="24" eb="26">
      <t>ケイヒ</t>
    </rPh>
    <rPh sb="26" eb="28">
      <t>ホウコク</t>
    </rPh>
    <rPh sb="28" eb="29">
      <t>ショ</t>
    </rPh>
    <phoneticPr fontId="22"/>
  </si>
  <si>
    <r>
      <t>【申請に当たっての確認事項】　※</t>
    </r>
    <r>
      <rPr>
        <b/>
        <sz val="11"/>
        <color auto="1"/>
        <rFont val="ＭＳ Ｐゴシック"/>
      </rPr>
      <t>５つの事項について記載内容を確認し、チェックすること。</t>
    </r>
    <rPh sb="1" eb="3">
      <t>シンセイ</t>
    </rPh>
    <rPh sb="4" eb="5">
      <t>ア</t>
    </rPh>
    <rPh sb="9" eb="11">
      <t>カクニン</t>
    </rPh>
    <rPh sb="11" eb="13">
      <t>ジコウ</t>
    </rPh>
    <rPh sb="19" eb="21">
      <t>ジコウ</t>
    </rPh>
    <rPh sb="25" eb="27">
      <t>キサイ</t>
    </rPh>
    <rPh sb="27" eb="29">
      <t>ナイヨウ</t>
    </rPh>
    <rPh sb="30" eb="32">
      <t>カクニン</t>
    </rPh>
    <phoneticPr fontId="22"/>
  </si>
  <si>
    <r>
      <t>　</t>
    </r>
    <r>
      <rPr>
        <sz val="11"/>
        <color auto="1"/>
        <rFont val="ＭＳ Ｐゴシック"/>
      </rPr>
      <t>　</t>
    </r>
    <r>
      <rPr>
        <sz val="9"/>
        <color auto="1"/>
        <rFont val="ＭＳ Ｐゴシック"/>
      </rPr>
      <t>※　様式第３号の２の実支出（予定）額が自動入力（実際にかかる費用の総額）</t>
    </r>
  </si>
  <si>
    <r>
      <t>（</t>
    </r>
    <r>
      <rPr>
        <sz val="11"/>
        <color auto="1"/>
        <rFont val="ＭＳ Ｐゴシック"/>
      </rPr>
      <t>３）事業所が抱える課題</t>
    </r>
    <rPh sb="3" eb="6">
      <t>ジギョウショ</t>
    </rPh>
    <rPh sb="7" eb="8">
      <t>カカ</t>
    </rPh>
    <rPh sb="10" eb="12">
      <t>カダイ</t>
    </rPh>
    <phoneticPr fontId="22"/>
  </si>
  <si>
    <r>
      <t>（</t>
    </r>
    <r>
      <rPr>
        <sz val="11"/>
        <color auto="1"/>
        <rFont val="ＭＳ Ｐゴシック"/>
      </rPr>
      <t>４）ＩＣＴ機器等を導入する業務内容（概要）　</t>
    </r>
    <rPh sb="6" eb="9">
      <t>キキトウ</t>
    </rPh>
    <rPh sb="10" eb="12">
      <t>ドウニュウ</t>
    </rPh>
    <rPh sb="14" eb="16">
      <t>ギョウム</t>
    </rPh>
    <rPh sb="16" eb="18">
      <t>ナイヨウ</t>
    </rPh>
    <rPh sb="19" eb="21">
      <t>ガイヨウ</t>
    </rPh>
    <phoneticPr fontId="22"/>
  </si>
  <si>
    <r>
      <t>　①　前記２（</t>
    </r>
    <r>
      <rPr>
        <sz val="11"/>
        <color auto="1"/>
        <rFont val="ＭＳ Ｐゴシック"/>
      </rPr>
      <t>４）に係る現在（ＩＣＴ機器等導入前）の業務時間内訳</t>
    </r>
  </si>
  <si>
    <r>
      <t>②　ＩＣＴ機器等導入後の前記２（</t>
    </r>
    <r>
      <rPr>
        <sz val="11"/>
        <color auto="1"/>
        <rFont val="ＭＳ Ｐゴシック"/>
      </rPr>
      <t>４）に係る想定業務時間内訳</t>
    </r>
  </si>
  <si>
    <r>
      <t>　③　前記２（</t>
    </r>
    <r>
      <rPr>
        <sz val="11"/>
        <color auto="1"/>
        <rFont val="ＭＳ Ｐゴシック"/>
      </rPr>
      <t>４）に係る現在（ＩＣＴ機器等の導入前）の作成文書量</t>
    </r>
  </si>
  <si>
    <r>
      <t>　④　ＩＣＴ機器等導入後の前記２（</t>
    </r>
    <r>
      <rPr>
        <sz val="11"/>
        <color auto="1"/>
        <rFont val="ＭＳ Ｐゴシック"/>
      </rPr>
      <t>４）に係る想定作成文書量</t>
    </r>
  </si>
  <si>
    <r>
      <t>（</t>
    </r>
    <r>
      <rPr>
        <sz val="11"/>
        <color auto="1"/>
        <rFont val="ＭＳ Ｐゴシック"/>
      </rPr>
      <t>６）想定削減率が20％を超える場合は、その要因について記載すること。</t>
    </r>
    <rPh sb="3" eb="5">
      <t>ソウテイ</t>
    </rPh>
    <rPh sb="5" eb="8">
      <t>サクゲンリツ</t>
    </rPh>
    <rPh sb="13" eb="14">
      <t>コ</t>
    </rPh>
    <rPh sb="16" eb="18">
      <t>バアイ</t>
    </rPh>
    <rPh sb="22" eb="24">
      <t>ヨウイン</t>
    </rPh>
    <rPh sb="28" eb="30">
      <t>キサイ</t>
    </rPh>
    <phoneticPr fontId="22"/>
  </si>
  <si>
    <r>
      <t>　　　　　　</t>
    </r>
    <r>
      <rPr>
        <b/>
        <sz val="20"/>
        <color auto="1"/>
        <rFont val="ＭＳ Ｐゴシック"/>
      </rPr>
      <t>（児童発達支援センター等におけるオンライン環境整備）経費報告書</t>
    </r>
    <rPh sb="7" eb="9">
      <t>ジドウ</t>
    </rPh>
    <rPh sb="9" eb="11">
      <t>ハッタツ</t>
    </rPh>
    <rPh sb="11" eb="13">
      <t>シエン</t>
    </rPh>
    <rPh sb="17" eb="18">
      <t>トウ</t>
    </rPh>
    <rPh sb="27" eb="29">
      <t>カンキョウ</t>
    </rPh>
    <rPh sb="29" eb="31">
      <t>セイビ</t>
    </rPh>
    <rPh sb="32" eb="34">
      <t>ケイヒ</t>
    </rPh>
    <rPh sb="34" eb="36">
      <t>ホウコク</t>
    </rPh>
    <rPh sb="36" eb="37">
      <t>ショ</t>
    </rPh>
    <phoneticPr fontId="22"/>
  </si>
  <si>
    <r>
      <t>（</t>
    </r>
    <r>
      <rPr>
        <b/>
        <sz val="20"/>
        <color auto="1"/>
        <rFont val="ＭＳ Ｐゴシック"/>
      </rPr>
      <t>児童発達支援センター等におけるオンライン環境整備）事業計画書</t>
    </r>
  </si>
  <si>
    <r>
      <t>（１）国庫補助対象経費の実支出（予定）額</t>
    </r>
    <r>
      <rPr>
        <sz val="11"/>
        <color auto="1"/>
        <rFont val="ＭＳ Ｐゴシック"/>
      </rPr>
      <t>（自動入力）</t>
    </r>
    <rPh sb="3" eb="5">
      <t>コッコ</t>
    </rPh>
    <rPh sb="5" eb="7">
      <t>ホジョ</t>
    </rPh>
    <rPh sb="7" eb="9">
      <t>タイショウ</t>
    </rPh>
    <rPh sb="9" eb="11">
      <t>ケイヒ</t>
    </rPh>
    <rPh sb="12" eb="13">
      <t>ジツ</t>
    </rPh>
    <rPh sb="16" eb="18">
      <t>ヨテイ</t>
    </rPh>
    <rPh sb="19" eb="20">
      <t>ガク</t>
    </rPh>
    <rPh sb="21" eb="23">
      <t>ジドウ</t>
    </rPh>
    <rPh sb="23" eb="25">
      <t>ニュウリョク</t>
    </rPh>
    <phoneticPr fontId="22"/>
  </si>
  <si>
    <r>
      <t>　　</t>
    </r>
    <r>
      <rPr>
        <sz val="11"/>
        <color auto="1"/>
        <rFont val="ＭＳ Ｐゴシック"/>
      </rPr>
      <t>　</t>
    </r>
    <r>
      <rPr>
        <sz val="9"/>
        <color auto="1"/>
        <rFont val="ＭＳ Ｐゴシック"/>
      </rPr>
      <t>※　様式第６号の２の実支出（予定）額が自動入力（実際にかかる費用の総額）</t>
    </r>
  </si>
  <si>
    <r>
      <t>様式第</t>
    </r>
    <r>
      <rPr>
        <sz val="12"/>
        <color auto="1"/>
        <rFont val="游ゴシック"/>
      </rPr>
      <t>６号の２</t>
    </r>
  </si>
  <si>
    <r>
      <t>　</t>
    </r>
    <r>
      <rPr>
        <b/>
        <sz val="20"/>
        <color auto="1"/>
        <rFont val="游ゴシック"/>
      </rPr>
      <t>（児童発達支援センター等におけるオンライン環境整備）積算内訳書</t>
    </r>
    <rPh sb="27" eb="31">
      <t>セキサンウチワケ</t>
    </rPh>
    <rPh sb="31" eb="32">
      <t>ショ</t>
    </rPh>
    <phoneticPr fontId="22"/>
  </si>
  <si>
    <r>
      <t>　　　</t>
    </r>
    <r>
      <rPr>
        <b/>
        <sz val="20"/>
        <color auto="1"/>
        <rFont val="游ゴシック"/>
      </rPr>
      <t>地域障害児支援体制充実のための ＩＣＴ化推進事業</t>
    </r>
  </si>
  <si>
    <r>
      <t>備</t>
    </r>
    <r>
      <rPr>
        <b/>
        <sz val="14"/>
        <color auto="1"/>
        <rFont val="ＭＳ 明朝"/>
      </rPr>
      <t xml:space="preserve"> 考</t>
    </r>
    <r>
      <rPr>
        <b/>
        <sz val="12"/>
        <color auto="1"/>
        <rFont val="ＭＳ 明朝"/>
      </rPr>
      <t xml:space="preserve">
（特別な事情等があれば記載）</t>
    </r>
    <rPh sb="0" eb="1">
      <t>ビ</t>
    </rPh>
    <rPh sb="2" eb="3">
      <t>コウ</t>
    </rPh>
    <rPh sb="5" eb="7">
      <t>トクベツ</t>
    </rPh>
    <rPh sb="8" eb="10">
      <t>ジジョウ</t>
    </rPh>
    <rPh sb="10" eb="11">
      <t>トウ</t>
    </rPh>
    <rPh sb="15" eb="17">
      <t>キサイ</t>
    </rPh>
    <phoneticPr fontId="22"/>
  </si>
  <si>
    <r>
      <t>(</t>
    </r>
    <r>
      <rPr>
        <sz val="11"/>
        <color auto="1"/>
        <rFont val="ＭＳ Ｐ明朝"/>
      </rPr>
      <t xml:space="preserve">3)　就労系障害福祉サービスにおけるICT機器等導入支援事業 </t>
    </r>
    <rPh sb="4" eb="7">
      <t>シュウロウケイ</t>
    </rPh>
    <phoneticPr fontId="22"/>
  </si>
  <si>
    <r>
      <t xml:space="preserve">(2)   </t>
    </r>
    <r>
      <rPr>
        <sz val="11"/>
        <color auto="1"/>
        <rFont val="ＭＳ Ｐ明朝"/>
      </rPr>
      <t>介護テクノロジー導入支援事業に係るＩＣＴの導入支援実績報告書</t>
    </r>
    <rPh sb="6" eb="7">
      <t>カイ</t>
    </rPh>
    <rPh sb="29" eb="31">
      <t>シエン</t>
    </rPh>
    <rPh sb="31" eb="33">
      <t>ジッセキ</t>
    </rPh>
    <rPh sb="33" eb="36">
      <t>ホウコクショ</t>
    </rPh>
    <phoneticPr fontId="22"/>
  </si>
  <si>
    <r>
      <t>(</t>
    </r>
    <r>
      <rPr>
        <sz val="11"/>
        <color auto="1"/>
        <rFont val="ＭＳ Ｐ明朝"/>
      </rPr>
      <t>3)   介護テクノロジー導入支援事業に係る介護テクノロジーのパッケージ型導入支援実績報告書</t>
    </r>
    <rPh sb="40" eb="42">
      <t>シエン</t>
    </rPh>
    <rPh sb="42" eb="44">
      <t>ジッセキ</t>
    </rPh>
    <rPh sb="44" eb="47">
      <t>ホウコクショ</t>
    </rPh>
    <phoneticPr fontId="22"/>
  </si>
  <si>
    <r>
      <t>（様式第</t>
    </r>
    <r>
      <rPr>
        <sz val="11"/>
        <color auto="1"/>
        <rFont val="ＭＳ Ｐ明朝"/>
      </rPr>
      <t>９号の１、様式第９号の２、様式第９号の３）</t>
    </r>
  </si>
  <si>
    <r>
      <t>（様式第</t>
    </r>
    <r>
      <rPr>
        <sz val="11"/>
        <color auto="1"/>
        <rFont val="ＭＳ Ｐ明朝"/>
      </rPr>
      <t>11号の１、様式第11号の２）</t>
    </r>
  </si>
  <si>
    <r>
      <t>職</t>
    </r>
    <r>
      <rPr>
        <sz val="12"/>
        <color auto="1"/>
        <rFont val="ＭＳ 明朝"/>
      </rPr>
      <t>員数（常勤換算数）</t>
    </r>
    <r>
      <rPr>
        <sz val="10"/>
        <color auto="1"/>
        <rFont val="ＭＳ 明朝"/>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22"/>
  </si>
  <si>
    <r>
      <t>　※　本内訳書の資料として、複数の業者から徴した見積書の写し（PDFファイルに限る。）を添付すること。
　　</t>
    </r>
    <r>
      <rPr>
        <b/>
        <sz val="12"/>
        <color auto="1"/>
        <rFont val="ＭＳ Ｐゴシック"/>
      </rPr>
      <t>なお、ホームページ上で示されている製品価格の写しなどではなく、必ず複数の業者から見積書を徴すること。</t>
    </r>
    <rPh sb="63" eb="64">
      <t>ジョウ</t>
    </rPh>
    <rPh sb="65" eb="66">
      <t>シメ</t>
    </rPh>
    <rPh sb="71" eb="73">
      <t>セイヒン</t>
    </rPh>
    <rPh sb="73" eb="75">
      <t>カカク</t>
    </rPh>
    <rPh sb="76" eb="77">
      <t>ウツ</t>
    </rPh>
    <rPh sb="85" eb="86">
      <t>カナラ</t>
    </rPh>
    <rPh sb="87" eb="89">
      <t>フクスウ</t>
    </rPh>
    <rPh sb="90" eb="92">
      <t>ギョウシャ</t>
    </rPh>
    <rPh sb="94" eb="97">
      <t>ミツモリショ</t>
    </rPh>
    <rPh sb="98" eb="99">
      <t>チョウ</t>
    </rPh>
    <phoneticPr fontId="22"/>
  </si>
  <si>
    <r>
      <t>地域障害児支援体制充実のためのＩＣＴ化推進事業（ＩＣＴ導入モデル）</t>
    </r>
    <r>
      <rPr>
        <b/>
        <sz val="20"/>
        <color auto="1"/>
        <rFont val="ＭＳ Ｐゴシック"/>
      </rPr>
      <t>経費報告書</t>
    </r>
    <rPh sb="33" eb="35">
      <t>ケイヒ</t>
    </rPh>
    <rPh sb="35" eb="37">
      <t>ホウコク</t>
    </rPh>
    <rPh sb="37" eb="38">
      <t>ショ</t>
    </rPh>
    <phoneticPr fontId="22"/>
  </si>
  <si>
    <r>
      <t>事業所等デジタル技術導入支援事業について、</t>
    </r>
    <r>
      <rPr>
        <sz val="11"/>
        <color auto="1"/>
        <rFont val="ＭＳ Ｐ明朝"/>
      </rPr>
      <t>広島県障害福祉サービス事業所等デジタル技術</t>
    </r>
  </si>
  <si>
    <r>
      <t>　</t>
    </r>
    <r>
      <rPr>
        <sz val="11"/>
        <color auto="1"/>
        <rFont val="ＭＳ Ｐゴシック"/>
      </rPr>
      <t>　</t>
    </r>
    <r>
      <rPr>
        <sz val="9"/>
        <color auto="1"/>
        <rFont val="ＭＳ Ｐゴシック"/>
      </rPr>
      <t>※　様式第11号の２の実支出額が自動入力（実際に要した費用の総額）</t>
    </r>
  </si>
  <si>
    <r>
      <t>様式第</t>
    </r>
    <r>
      <rPr>
        <sz val="14"/>
        <color auto="1"/>
        <rFont val="ＭＳ Ｐゴシック"/>
      </rPr>
      <t>９号の１</t>
    </r>
    <rPh sb="0" eb="2">
      <t>ヨウシキ</t>
    </rPh>
    <rPh sb="2" eb="3">
      <t>ダイ</t>
    </rPh>
    <rPh sb="4" eb="5">
      <t>ゴウ</t>
    </rPh>
    <phoneticPr fontId="22"/>
  </si>
  <si>
    <r>
      <t>　　　※　施設・事業所別の補助上限額（障害者支援施設：210万円、グループホーム：150万円、その他事業所：120万円）以下の場合は、</t>
    </r>
    <r>
      <rPr>
        <sz val="9"/>
        <color auto="1"/>
        <rFont val="ＭＳ Ｐゴシック"/>
      </rPr>
      <t>様式第９号の３の選定額＝補助基本額（Ｋ）の合計額を記載</t>
    </r>
  </si>
  <si>
    <r>
      <t>（３）ロボット機器等を導入</t>
    </r>
    <r>
      <rPr>
        <sz val="11"/>
        <color auto="1"/>
        <rFont val="ＭＳ Ｐゴシック"/>
      </rPr>
      <t>した業務内容（概要）　　</t>
    </r>
  </si>
  <si>
    <r>
      <t>様式第</t>
    </r>
    <r>
      <rPr>
        <sz val="14"/>
        <color auto="1"/>
        <rFont val="ＭＳ Ｐゴシック"/>
      </rPr>
      <t>10号の１</t>
    </r>
    <rPh sb="0" eb="2">
      <t>ヨウシキ</t>
    </rPh>
    <rPh sb="2" eb="3">
      <t>ダイ</t>
    </rPh>
    <rPh sb="5" eb="6">
      <t>ゴウ</t>
    </rPh>
    <phoneticPr fontId="22"/>
  </si>
  <si>
    <r>
      <t>　</t>
    </r>
    <r>
      <rPr>
        <sz val="11"/>
        <color auto="1"/>
        <rFont val="ＭＳ Ｐゴシック"/>
      </rPr>
      <t>　　</t>
    </r>
    <r>
      <rPr>
        <sz val="9"/>
        <color auto="1"/>
        <rFont val="ＭＳ Ｐゴシック"/>
      </rPr>
      <t>※　様式第10号の２の実支出額が自動入力（実際に要した費用の総額）</t>
    </r>
  </si>
  <si>
    <r>
      <t>　　　　　　</t>
    </r>
    <r>
      <rPr>
        <b/>
        <sz val="20"/>
        <color auto="1"/>
        <rFont val="ＭＳ Ｐゴシック"/>
      </rPr>
      <t>（児童発達支援センター等におけるオンライン環境整備）実績報告書</t>
    </r>
    <rPh sb="7" eb="9">
      <t>ジドウ</t>
    </rPh>
    <rPh sb="9" eb="11">
      <t>ハッタツ</t>
    </rPh>
    <rPh sb="11" eb="13">
      <t>シエン</t>
    </rPh>
    <rPh sb="17" eb="18">
      <t>トウ</t>
    </rPh>
    <rPh sb="27" eb="29">
      <t>カンキョウ</t>
    </rPh>
    <rPh sb="29" eb="31">
      <t>セイビ</t>
    </rPh>
    <rPh sb="32" eb="34">
      <t>ジッセキ</t>
    </rPh>
    <rPh sb="34" eb="36">
      <t>ホウコク</t>
    </rPh>
    <rPh sb="36" eb="37">
      <t>ショ</t>
    </rPh>
    <phoneticPr fontId="22"/>
  </si>
  <si>
    <r>
      <t>　　　</t>
    </r>
    <r>
      <rPr>
        <sz val="11"/>
        <color auto="1"/>
        <rFont val="ＭＳ ゴシック"/>
      </rPr>
      <t>※上限200万円【1(1)が200万円以下の場合は、1(1)の金額を記入】</t>
    </r>
  </si>
  <si>
    <r>
      <t>　　　</t>
    </r>
    <r>
      <rPr>
        <sz val="11"/>
        <color auto="1"/>
        <rFont val="ＭＳ ゴシック"/>
      </rPr>
      <t>※【1(2)×3/4にて算出（千円未満切捨）】</t>
    </r>
  </si>
  <si>
    <r>
      <t>介護テクノロジー導入支援事業（介護ロボット等の導入支援）</t>
    </r>
    <r>
      <rPr>
        <b/>
        <sz val="20"/>
        <color auto="1"/>
        <rFont val="ＭＳ Ｐゴシック"/>
      </rPr>
      <t>　経費報告書</t>
    </r>
    <rPh sb="29" eb="31">
      <t>ケイヒ</t>
    </rPh>
    <rPh sb="31" eb="33">
      <t>ホウコク</t>
    </rPh>
    <rPh sb="33" eb="34">
      <t>ショ</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</si>
</sst>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6" formatCode="&quot;¥&quot;#,##0;[Red]&quot;¥&quot;\-#,##0"/>
    <numFmt numFmtId="41" formatCode="_ * #,##0_ ;_ * \-#,##0_ ;_ * &quot;-&quot;_ ;_ @_ "/>
    <numFmt numFmtId="176" formatCode="0.0_ &quot;人&quot;"/>
    <numFmt numFmtId="177" formatCode="0&quot;人&quot;"/>
    <numFmt numFmtId="178" formatCode="#,##0_ &quot;件&quot;"/>
    <numFmt numFmtId="179" formatCode="#,##0_ &quot;分&quot;"/>
    <numFmt numFmtId="180" formatCode="#,##0_ &quot;人時間&quot;"/>
    <numFmt numFmtId="181" formatCode="#,##0_ &quot;時間&quot;"/>
    <numFmt numFmtId="182" formatCode="0.0%"/>
    <numFmt numFmtId="183" formatCode="\'"/>
    <numFmt numFmtId="184" formatCode="#,##0_ "/>
    <numFmt numFmtId="185" formatCode="#,##0_ &quot;人&quot;"/>
    <numFmt numFmtId="186" formatCode="#,##0_ &quot;ページ&quot;"/>
  </numFmts>
  <fonts count="7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scheme val="minor"/>
    </font>
    <font>
      <sz val="11"/>
      <color theme="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auto="1"/>
      <name val="ＭＳ Ｐ明朝"/>
      <family val="1"/>
    </font>
    <font>
      <sz val="11"/>
      <color auto="1"/>
      <name val="ＭＳ Ｐ明朝"/>
      <family val="1"/>
    </font>
    <font>
      <sz val="14"/>
      <color auto="1"/>
      <name val="ＭＳ Ｐゴシック"/>
      <family val="3"/>
    </font>
    <font>
      <b/>
      <sz val="20"/>
      <color auto="1"/>
      <name val="ＭＳ Ｐゴシック"/>
      <family val="3"/>
    </font>
    <font>
      <sz val="12"/>
      <color auto="1"/>
      <name val="ＭＳ Ｐゴシック"/>
      <family val="3"/>
    </font>
    <font>
      <sz val="13"/>
      <color auto="1"/>
      <name val="ＭＳ Ｐゴシック"/>
      <family val="3"/>
    </font>
    <font>
      <b/>
      <sz val="12"/>
      <color auto="1"/>
      <name val="ＭＳ Ｐゴシック"/>
      <family val="3"/>
    </font>
    <font>
      <sz val="8"/>
      <color auto="1"/>
      <name val="ＭＳ Ｐゴシック"/>
      <family val="3"/>
    </font>
    <font>
      <sz val="16"/>
      <color auto="1"/>
      <name val="ＭＳ Ｐゴシック"/>
      <family val="3"/>
    </font>
    <font>
      <b/>
      <sz val="14"/>
      <color auto="1"/>
      <name val="ＭＳ Ｐゴシック"/>
      <family val="3"/>
    </font>
    <font>
      <b/>
      <sz val="11"/>
      <color auto="1"/>
      <name val="ＭＳ Ｐゴシック"/>
      <family val="3"/>
    </font>
    <font>
      <sz val="9"/>
      <color auto="1"/>
      <name val="ＭＳ Ｐゴシック"/>
      <family val="3"/>
    </font>
    <font>
      <sz val="10"/>
      <color auto="1"/>
      <name val="ＭＳ Ｐゴシック"/>
      <family val="3"/>
    </font>
    <font>
      <sz val="6"/>
      <color auto="1"/>
      <name val="ＭＳ Ｐゴシック"/>
      <family val="3"/>
    </font>
    <font>
      <b/>
      <sz val="16"/>
      <color auto="1"/>
      <name val="ＭＳ Ｐゴシック"/>
      <family val="3"/>
    </font>
    <font>
      <b/>
      <sz val="10"/>
      <color auto="1"/>
      <name val="ＭＳ Ｐゴシック"/>
      <family val="3"/>
    </font>
    <font>
      <u/>
      <sz val="12"/>
      <color auto="1"/>
      <name val="ＭＳ Ｐゴシック"/>
      <family val="3"/>
    </font>
    <font>
      <b/>
      <u/>
      <sz val="12"/>
      <color auto="1"/>
      <name val="ＭＳ Ｐゴシック"/>
      <family val="3"/>
    </font>
    <font>
      <sz val="16"/>
      <color auto="1"/>
      <name val="游ゴシック"/>
      <family val="3"/>
    </font>
    <font>
      <sz val="6"/>
      <color auto="1"/>
      <name val="游ゴシック"/>
      <family val="3"/>
    </font>
    <font>
      <sz val="12"/>
      <color auto="1"/>
      <name val="游ゴシック"/>
      <family val="3"/>
      <scheme val="minor"/>
    </font>
    <font>
      <sz val="11"/>
      <color auto="1"/>
      <name val="游ゴシック"/>
      <family val="3"/>
      <scheme val="minor"/>
    </font>
    <font>
      <b/>
      <sz val="12"/>
      <color auto="1"/>
      <name val="游ゴシック"/>
      <family val="3"/>
      <scheme val="minor"/>
    </font>
    <font>
      <b/>
      <sz val="20"/>
      <color auto="1"/>
      <name val="游ゴシック"/>
      <family val="3"/>
      <scheme val="minor"/>
    </font>
    <font>
      <b/>
      <sz val="16"/>
      <color auto="1"/>
      <name val="游ゴシック"/>
      <family val="3"/>
      <scheme val="minor"/>
    </font>
    <font>
      <sz val="10"/>
      <color auto="1"/>
      <name val="游ゴシック"/>
      <family val="3"/>
      <scheme val="minor"/>
    </font>
    <font>
      <sz val="9"/>
      <color auto="1"/>
      <name val="游ゴシック"/>
      <family val="3"/>
      <scheme val="minor"/>
    </font>
    <font>
      <b/>
      <sz val="14"/>
      <color auto="1"/>
      <name val="游ゴシック"/>
      <family val="3"/>
      <scheme val="minor"/>
    </font>
    <font>
      <sz val="11"/>
      <color auto="1"/>
      <name val="ＭＳ 明朝"/>
      <family val="1"/>
    </font>
    <font>
      <sz val="14"/>
      <color auto="1"/>
      <name val="ＭＳ 明朝"/>
      <family val="1"/>
    </font>
    <font>
      <sz val="12"/>
      <color auto="1"/>
      <name val="ＭＳ 明朝"/>
      <family val="1"/>
    </font>
    <font>
      <b/>
      <sz val="20"/>
      <color auto="1"/>
      <name val="ＭＳ ゴシック"/>
      <family val="3"/>
    </font>
    <font>
      <b/>
      <sz val="20"/>
      <color auto="1"/>
      <name val="ＭＳ 明朝"/>
      <family val="1"/>
    </font>
    <font>
      <b/>
      <sz val="12"/>
      <color auto="1"/>
      <name val="ＭＳ 明朝"/>
      <family val="1"/>
    </font>
    <font>
      <sz val="16"/>
      <color auto="1"/>
      <name val="ＭＳ 明朝"/>
      <family val="1"/>
    </font>
    <font>
      <b/>
      <sz val="14"/>
      <color auto="1"/>
      <name val="ＭＳ 明朝"/>
      <family val="1"/>
    </font>
    <font>
      <b/>
      <sz val="11"/>
      <color auto="1"/>
      <name val="ＭＳ 明朝"/>
      <family val="1"/>
    </font>
    <font>
      <sz val="14"/>
      <color auto="1"/>
      <name val="ＭＳ Ｐ明朝"/>
      <family val="1"/>
    </font>
    <font>
      <b/>
      <sz val="16"/>
      <color auto="1"/>
      <name val="ＭＳ 明朝"/>
      <family val="1"/>
    </font>
    <font>
      <b/>
      <sz val="16"/>
      <color auto="1"/>
      <name val="ＭＳ ゴシック"/>
      <family val="3"/>
    </font>
    <font>
      <b/>
      <sz val="12"/>
      <color auto="1"/>
      <name val="ＭＳ ゴシック"/>
      <family val="3"/>
    </font>
    <font>
      <sz val="11"/>
      <color auto="1"/>
      <name val="ＭＳ ゴシック"/>
      <family val="3"/>
    </font>
    <font>
      <sz val="10"/>
      <color auto="1"/>
      <name val="ＭＳ 明朝"/>
      <family val="1"/>
    </font>
    <font>
      <sz val="12"/>
      <color auto="1"/>
      <name val="ＭＳ ゴシック"/>
      <family val="3"/>
    </font>
    <font>
      <u/>
      <sz val="12"/>
      <color auto="1"/>
      <name val="ＭＳ Ｐ明朝"/>
      <family val="1"/>
    </font>
    <font>
      <sz val="11"/>
      <color auto="1"/>
      <name val="HGｺﾞｼｯｸM"/>
      <family val="3"/>
    </font>
    <font>
      <sz val="9"/>
      <color auto="1"/>
      <name val="ＭＳ ゴシック"/>
      <family val="3"/>
    </font>
    <font>
      <sz val="9"/>
      <color auto="1"/>
      <name val="ＭＳ 明朝"/>
      <family val="1"/>
    </font>
    <font>
      <b/>
      <sz val="14"/>
      <color auto="1"/>
      <name val="ＭＳ ゴシック"/>
      <family val="3"/>
    </font>
    <font>
      <u/>
      <sz val="11"/>
      <color auto="1"/>
      <name val="ＭＳ Ｐ明朝"/>
      <family val="1"/>
    </font>
    <font>
      <b/>
      <sz val="20"/>
      <color indexed="8"/>
      <name val="ＭＳ Ｐゴシック"/>
      <family val="3"/>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rgb="FFCCFEFE"/>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45"/>
        <bgColor indexed="64"/>
      </patternFill>
    </fill>
    <fill>
      <patternFill patternType="solid">
        <fgColor rgb="FFDAFFFF"/>
        <bgColor indexed="64"/>
      </patternFill>
    </fill>
    <fill>
      <patternFill patternType="solid">
        <fgColor theme="8" tint="0.8"/>
        <bgColor indexed="64"/>
      </patternFill>
    </fill>
    <fill>
      <patternFill patternType="solid">
        <fgColor theme="9" tint="0.8"/>
        <bgColor indexed="64"/>
      </patternFill>
    </fill>
    <fill>
      <patternFill patternType="solid">
        <fgColor theme="4" tint="0.4"/>
        <bgColor indexed="64"/>
      </patternFill>
    </fill>
    <fill>
      <patternFill patternType="solid">
        <fgColor rgb="FFFFA6A6"/>
        <bgColor indexed="64"/>
      </patternFill>
    </fill>
    <fill>
      <patternFill patternType="solid">
        <fgColor theme="9" tint="0.6"/>
        <bgColor indexed="64"/>
      </patternFill>
    </fill>
    <fill>
      <patternFill patternType="solid">
        <fgColor rgb="FFFFFFCC"/>
        <bgColor indexed="64"/>
      </patternFill>
    </fill>
    <fill>
      <patternFill patternType="solid">
        <fgColor rgb="FFFFA0C0"/>
        <bgColor indexed="64"/>
      </patternFill>
    </fill>
    <fill>
      <patternFill patternType="solid">
        <fgColor indexed="46"/>
        <bgColor indexed="64"/>
      </patternFill>
    </fill>
    <fill>
      <patternFill patternType="solid">
        <fgColor theme="5" tint="0.8"/>
        <bgColor indexed="64"/>
      </patternFill>
    </fill>
    <fill>
      <patternFill patternType="solid">
        <fgColor theme="2" tint="-0.1"/>
        <bgColor indexed="64"/>
      </patternFill>
    </fill>
    <fill>
      <patternFill patternType="solid">
        <fgColor rgb="FFBF92E1"/>
        <bgColor indexed="64"/>
      </patternFill>
    </fill>
    <fill>
      <patternFill patternType="solid">
        <fgColor rgb="FFF9C9A2"/>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thin">
        <color indexed="64"/>
      </bottom>
      <diagonal/>
    </border>
    <border>
      <left style="medium">
        <color indexed="64"/>
      </left>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dotted">
        <color indexed="64"/>
      </top>
      <bottom style="dotted">
        <color auto="1"/>
      </bottom>
      <diagonal/>
    </border>
    <border>
      <left style="thin">
        <color indexed="64"/>
      </left>
      <right style="thin">
        <color indexed="64"/>
      </right>
      <top style="dotted">
        <color auto="1"/>
      </top>
      <bottom style="thin">
        <color indexed="64"/>
      </bottom>
      <diagonal/>
    </border>
    <border>
      <left style="medium">
        <color indexed="64"/>
      </left>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thin">
        <color auto="1"/>
      </top>
      <bottom style="medium">
        <color indexed="64"/>
      </bottom>
      <diagonal/>
    </border>
    <border>
      <left style="medium">
        <color indexed="64"/>
      </left>
      <right/>
      <top style="hair">
        <color indexed="64"/>
      </top>
      <bottom style="medium">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thin">
        <color indexed="64"/>
      </right>
      <top style="hair">
        <color indexed="64"/>
      </top>
      <bottom/>
      <diagonal/>
    </border>
    <border>
      <left style="medium">
        <color indexed="64"/>
      </left>
      <right/>
      <top style="medium">
        <color indexed="64"/>
      </top>
      <bottom/>
      <diagonal/>
    </border>
    <border>
      <left style="thin">
        <color indexed="64"/>
      </left>
      <right/>
      <top style="hair">
        <color indexed="64"/>
      </top>
      <bottom/>
      <diagonal/>
    </border>
    <border>
      <left/>
      <right/>
      <top style="medium">
        <color indexed="64"/>
      </top>
      <bottom/>
      <diagonal/>
    </border>
    <border>
      <left/>
      <right/>
      <top style="hair">
        <color indexed="64"/>
      </top>
      <bottom/>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diagonalUp="1">
      <left/>
      <right style="medium">
        <color indexed="64"/>
      </right>
      <top style="hair">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s>
  <cellStyleXfs count="8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7" fillId="0" borderId="0"/>
    <xf numFmtId="0" fontId="7" fillId="0" borderId="0"/>
    <xf numFmtId="0" fontId="12" fillId="0" borderId="0">
      <alignment vertical="center"/>
    </xf>
    <xf numFmtId="0" fontId="13" fillId="0" borderId="0">
      <alignment vertical="center"/>
    </xf>
    <xf numFmtId="0" fontId="12" fillId="0" borderId="0">
      <alignment vertical="center"/>
    </xf>
    <xf numFmtId="0" fontId="13" fillId="0" borderId="0">
      <alignment vertical="center"/>
    </xf>
    <xf numFmtId="0" fontId="13"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7" fillId="0" borderId="0">
      <alignment vertical="center"/>
    </xf>
    <xf numFmtId="0" fontId="12" fillId="0" borderId="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2" fillId="0" borderId="0" applyFont="0" applyFill="0" applyBorder="0" applyAlignment="0" applyProtection="0">
      <alignment vertical="center"/>
    </xf>
    <xf numFmtId="6" fontId="13" fillId="0" borderId="0" applyFont="0" applyFill="0" applyBorder="0" applyAlignment="0" applyProtection="0">
      <alignment vertical="center"/>
    </xf>
    <xf numFmtId="6" fontId="12" fillId="0" borderId="0" applyFont="0" applyFill="0" applyBorder="0" applyAlignment="0" applyProtection="0">
      <alignment vertical="center"/>
    </xf>
    <xf numFmtId="6" fontId="13" fillId="0" borderId="0" applyFont="0" applyFill="0" applyBorder="0" applyAlignment="0" applyProtection="0">
      <alignment vertical="center"/>
    </xf>
    <xf numFmtId="6" fontId="13" fillId="0" borderId="0" applyFont="0" applyFill="0" applyBorder="0" applyAlignment="0" applyProtection="0">
      <alignment vertical="center"/>
    </xf>
    <xf numFmtId="0" fontId="21" fillId="0" borderId="9" applyNumberFormat="0" applyFill="0" applyAlignment="0" applyProtection="0">
      <alignment vertical="center"/>
    </xf>
  </cellStyleXfs>
  <cellXfs count="1026">
    <xf numFmtId="0" fontId="0" fillId="0" borderId="0" xfId="0">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horizontal="left" vertical="center" indent="3"/>
    </xf>
    <xf numFmtId="0" fontId="23" fillId="0" borderId="0" xfId="0" applyFont="1" applyAlignment="1">
      <alignment vertical="center"/>
    </xf>
    <xf numFmtId="0" fontId="24" fillId="0" borderId="0" xfId="0" applyFont="1">
      <alignment vertical="center"/>
    </xf>
    <xf numFmtId="0" fontId="24" fillId="0" borderId="0" xfId="0" applyFont="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10" xfId="0" applyFont="1" applyBorder="1" applyAlignment="1">
      <alignment horizontal="left" vertical="center" wrapText="1"/>
    </xf>
    <xf numFmtId="0" fontId="24" fillId="0" borderId="14" xfId="0" applyFont="1" applyBorder="1" applyAlignment="1">
      <alignment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0" xfId="0" applyFont="1" applyBorder="1" applyAlignment="1">
      <alignmen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4" fillId="0" borderId="19" xfId="0" applyFont="1" applyBorder="1" applyAlignment="1">
      <alignment horizontal="left" vertical="center" wrapText="1"/>
    </xf>
    <xf numFmtId="0" fontId="24" fillId="0" borderId="20" xfId="0" applyFont="1" applyBorder="1" applyAlignment="1">
      <alignment horizontal="center" vertical="center"/>
    </xf>
    <xf numFmtId="0" fontId="24" fillId="0" borderId="14" xfId="0" applyFont="1" applyBorder="1" applyAlignment="1">
      <alignment horizontal="left" vertical="center" wrapText="1"/>
    </xf>
    <xf numFmtId="0" fontId="24" fillId="0" borderId="16" xfId="0" applyFont="1" applyBorder="1" applyAlignment="1">
      <alignment horizontal="left" vertical="center" wrapText="1"/>
    </xf>
    <xf numFmtId="0" fontId="24" fillId="0" borderId="20" xfId="0" applyFont="1" applyBorder="1" applyAlignment="1">
      <alignment horizontal="left" vertical="center" wrapText="1"/>
    </xf>
    <xf numFmtId="0" fontId="24" fillId="0" borderId="0" xfId="0" applyFont="1" applyAlignment="1">
      <alignment horizontal="center" vertical="center" wrapText="1"/>
    </xf>
    <xf numFmtId="0" fontId="24" fillId="0" borderId="2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0" xfId="0" applyFont="1" applyAlignment="1">
      <alignment vertical="center" wrapText="1"/>
    </xf>
    <xf numFmtId="0" fontId="24" fillId="0" borderId="21" xfId="0" applyFont="1" applyBorder="1" applyAlignment="1">
      <alignment horizontal="center" vertical="center"/>
    </xf>
    <xf numFmtId="0" fontId="24" fillId="0" borderId="21" xfId="0" applyFont="1" applyBorder="1" applyAlignment="1">
      <alignment horizontal="left"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49" fontId="24" fillId="0" borderId="20" xfId="0" applyNumberFormat="1" applyFont="1" applyBorder="1" applyAlignment="1">
      <alignment horizontal="center" vertical="center" wrapText="1"/>
    </xf>
    <xf numFmtId="49" fontId="24" fillId="0" borderId="11" xfId="0" applyNumberFormat="1" applyFont="1" applyBorder="1" applyAlignment="1">
      <alignment horizontal="center" vertical="center" wrapText="1"/>
    </xf>
    <xf numFmtId="49" fontId="24" fillId="0" borderId="12" xfId="0" applyNumberFormat="1" applyFont="1" applyBorder="1" applyAlignment="1">
      <alignment horizontal="center" vertical="center" wrapText="1"/>
    </xf>
    <xf numFmtId="49" fontId="24" fillId="0" borderId="13" xfId="0" applyNumberFormat="1" applyFont="1" applyBorder="1" applyAlignment="1">
      <alignment horizontal="center" vertical="center" wrapText="1"/>
    </xf>
    <xf numFmtId="0" fontId="24" fillId="0" borderId="23" xfId="0" applyFont="1" applyBorder="1" applyAlignment="1">
      <alignment horizontal="left" vertical="center" wrapText="1"/>
    </xf>
    <xf numFmtId="0" fontId="24" fillId="0" borderId="24" xfId="0" applyFont="1" applyBorder="1" applyAlignment="1">
      <alignment horizontal="left" vertical="center" wrapText="1"/>
    </xf>
    <xf numFmtId="0" fontId="24" fillId="0" borderId="22" xfId="0" applyFont="1" applyBorder="1" applyAlignment="1">
      <alignment horizontal="center" vertical="center"/>
    </xf>
    <xf numFmtId="49" fontId="24" fillId="0" borderId="22" xfId="0" applyNumberFormat="1" applyFont="1" applyBorder="1" applyAlignment="1">
      <alignment horizontal="center" vertical="center" wrapText="1"/>
    </xf>
    <xf numFmtId="49" fontId="24" fillId="0" borderId="17" xfId="0" applyNumberFormat="1" applyFont="1" applyBorder="1" applyAlignment="1">
      <alignment horizontal="center" vertical="center" wrapText="1"/>
    </xf>
    <xf numFmtId="49" fontId="24" fillId="0" borderId="18" xfId="0" applyNumberFormat="1" applyFont="1" applyBorder="1" applyAlignment="1">
      <alignment horizontal="center" vertical="center" wrapText="1"/>
    </xf>
    <xf numFmtId="49" fontId="24" fillId="0" borderId="19" xfId="0" applyNumberFormat="1" applyFont="1" applyBorder="1" applyAlignment="1">
      <alignment horizontal="center" vertical="center" wrapText="1"/>
    </xf>
    <xf numFmtId="0" fontId="24" fillId="0" borderId="22" xfId="0" applyFont="1" applyBorder="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justify" vertical="center"/>
    </xf>
    <xf numFmtId="0" fontId="24" fillId="24" borderId="0" xfId="0" applyFont="1" applyFill="1">
      <alignment vertical="center"/>
    </xf>
    <xf numFmtId="0" fontId="23" fillId="0" borderId="0" xfId="0" applyFont="1" applyAlignment="1">
      <alignment horizontal="left" vertical="center"/>
    </xf>
    <xf numFmtId="0" fontId="25" fillId="0" borderId="0" xfId="44" applyFont="1" applyAlignment="1" applyProtection="1">
      <alignment vertical="center"/>
      <protection locked="0"/>
    </xf>
    <xf numFmtId="0" fontId="26" fillId="0" borderId="0" xfId="57" applyFont="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0" fillId="0" borderId="0" xfId="57" applyFont="1" applyAlignment="1">
      <alignment horizontal="left" vertical="center"/>
    </xf>
    <xf numFmtId="0" fontId="27" fillId="0" borderId="0" xfId="57" applyFont="1">
      <alignment vertical="center"/>
    </xf>
    <xf numFmtId="0" fontId="28" fillId="0" borderId="0" xfId="0" applyFont="1" applyAlignment="1">
      <alignment horizontal="left" vertical="center"/>
    </xf>
    <xf numFmtId="0" fontId="29" fillId="0" borderId="0" xfId="57" applyFont="1">
      <alignment vertical="center"/>
    </xf>
    <xf numFmtId="0" fontId="30" fillId="25" borderId="25" xfId="57" applyFont="1" applyFill="1" applyBorder="1" applyAlignment="1">
      <alignment horizontal="center" vertical="center"/>
    </xf>
    <xf numFmtId="0" fontId="0" fillId="25" borderId="26" xfId="57" applyFont="1" applyFill="1" applyBorder="1" applyAlignment="1">
      <alignment horizontal="center" vertical="center"/>
    </xf>
    <xf numFmtId="0" fontId="30" fillId="25" borderId="27" xfId="57" applyFont="1" applyFill="1" applyBorder="1" applyAlignment="1">
      <alignment horizontal="center" vertical="center"/>
    </xf>
    <xf numFmtId="0" fontId="0" fillId="25" borderId="27" xfId="57" applyFont="1" applyFill="1" applyBorder="1" applyAlignment="1">
      <alignment horizontal="left" vertical="center" shrinkToFit="1"/>
    </xf>
    <xf numFmtId="0" fontId="31" fillId="0" borderId="28" xfId="57" applyFont="1" applyBorder="1" applyAlignment="1">
      <alignment horizontal="center" vertical="center"/>
    </xf>
    <xf numFmtId="0" fontId="0" fillId="25" borderId="29" xfId="57" applyFont="1" applyFill="1" applyBorder="1" applyAlignment="1">
      <alignment horizontal="left" vertical="center" shrinkToFit="1"/>
    </xf>
    <xf numFmtId="176" fontId="32" fillId="0" borderId="28" xfId="57" applyNumberFormat="1" applyFont="1" applyBorder="1" applyAlignment="1">
      <alignment horizontal="center" vertical="center"/>
    </xf>
    <xf numFmtId="177" fontId="0" fillId="0" borderId="30" xfId="57" applyNumberFormat="1" applyFont="1" applyBorder="1" applyAlignment="1">
      <alignment horizontal="center" vertical="center" shrinkToFit="1"/>
    </xf>
    <xf numFmtId="0" fontId="33" fillId="0" borderId="0" xfId="0" applyFont="1" applyProtection="1">
      <alignment vertical="center"/>
      <protection locked="0"/>
    </xf>
    <xf numFmtId="0" fontId="34" fillId="0" borderId="0" xfId="57" applyFont="1">
      <alignment vertical="center"/>
    </xf>
    <xf numFmtId="0" fontId="0" fillId="26" borderId="20" xfId="0" applyFont="1" applyFill="1" applyBorder="1" applyAlignment="1">
      <alignment horizontal="center"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34" fillId="0" borderId="20" xfId="57" applyFont="1" applyBorder="1" applyAlignment="1">
      <alignment horizontal="center" vertical="top" wrapText="1"/>
    </xf>
    <xf numFmtId="0" fontId="0" fillId="25" borderId="11" xfId="57" applyFont="1" applyFill="1" applyBorder="1" applyAlignment="1">
      <alignment horizontal="center" vertical="center" wrapText="1"/>
    </xf>
    <xf numFmtId="0" fontId="0" fillId="25" borderId="13" xfId="57" applyFont="1" applyFill="1" applyBorder="1" applyAlignment="1">
      <alignment horizontal="center" vertical="center" wrapText="1"/>
    </xf>
    <xf numFmtId="0" fontId="0" fillId="0" borderId="14" xfId="57" applyFont="1" applyBorder="1" applyAlignment="1">
      <alignment horizontal="center" vertical="center" wrapText="1"/>
    </xf>
    <xf numFmtId="0" fontId="0" fillId="0" borderId="15" xfId="57" applyFont="1" applyBorder="1" applyAlignment="1">
      <alignment horizontal="center" vertical="center" wrapText="1"/>
    </xf>
    <xf numFmtId="0" fontId="0" fillId="0" borderId="16" xfId="57" applyFont="1" applyBorder="1" applyAlignment="1">
      <alignment horizontal="center" vertical="center" wrapText="1"/>
    </xf>
    <xf numFmtId="0" fontId="0" fillId="25" borderId="10" xfId="57" applyFont="1" applyFill="1" applyBorder="1" applyAlignment="1">
      <alignment horizontal="center" vertical="center" wrapText="1"/>
    </xf>
    <xf numFmtId="0" fontId="0" fillId="0" borderId="0" xfId="57" applyFont="1" applyAlignment="1">
      <alignment horizontal="center" vertical="center" wrapText="1"/>
    </xf>
    <xf numFmtId="0" fontId="0" fillId="0" borderId="0" xfId="57" applyFont="1" applyAlignment="1">
      <alignment horizontal="left" vertical="center" wrapText="1"/>
    </xf>
    <xf numFmtId="0" fontId="0" fillId="25" borderId="20" xfId="57" applyFont="1" applyFill="1" applyBorder="1" applyAlignment="1">
      <alignment horizontal="center" vertical="center" wrapText="1"/>
    </xf>
    <xf numFmtId="0" fontId="35" fillId="0" borderId="20" xfId="57" applyFont="1" applyBorder="1" applyAlignment="1">
      <alignment horizontal="center" vertical="top" wrapText="1"/>
    </xf>
    <xf numFmtId="0" fontId="0" fillId="0" borderId="31" xfId="57" applyFont="1" applyBorder="1" applyAlignment="1">
      <alignment horizontal="left" vertical="center"/>
    </xf>
    <xf numFmtId="0" fontId="0" fillId="0" borderId="32" xfId="57" applyFont="1" applyBorder="1" applyAlignment="1">
      <alignment horizontal="left" vertical="center"/>
    </xf>
    <xf numFmtId="0" fontId="0" fillId="0" borderId="33" xfId="57" applyFont="1" applyBorder="1" applyAlignment="1">
      <alignment horizontal="left" vertical="center"/>
    </xf>
    <xf numFmtId="0" fontId="0" fillId="25" borderId="0" xfId="57" applyFont="1" applyFill="1" applyAlignment="1">
      <alignment horizontal="left" vertical="center" shrinkToFit="1"/>
    </xf>
    <xf numFmtId="0" fontId="31" fillId="0" borderId="34" xfId="57" applyFont="1" applyBorder="1" applyAlignment="1">
      <alignment horizontal="center" vertical="center"/>
    </xf>
    <xf numFmtId="0" fontId="0" fillId="25" borderId="35" xfId="57" applyFont="1" applyFill="1" applyBorder="1" applyAlignment="1">
      <alignment horizontal="left" vertical="center" shrinkToFit="1"/>
    </xf>
    <xf numFmtId="176" fontId="32" fillId="0" borderId="34" xfId="57" applyNumberFormat="1" applyFont="1" applyBorder="1" applyAlignment="1">
      <alignment horizontal="center" vertical="center"/>
    </xf>
    <xf numFmtId="177" fontId="33" fillId="0" borderId="36" xfId="57" applyNumberFormat="1" applyFont="1" applyBorder="1" applyAlignment="1">
      <alignment horizontal="center" vertical="center"/>
    </xf>
    <xf numFmtId="0" fontId="0" fillId="0" borderId="0" xfId="0" applyFont="1" applyAlignment="1" applyProtection="1">
      <alignment horizontal="left" vertical="center"/>
      <protection locked="0"/>
    </xf>
    <xf numFmtId="0" fontId="0" fillId="0" borderId="0" xfId="0" applyFont="1" applyAlignment="1" applyProtection="1">
      <alignment horizontal="left" vertical="center" wrapText="1" shrinkToFit="1"/>
      <protection locked="0"/>
    </xf>
    <xf numFmtId="0" fontId="0" fillId="0" borderId="2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Alignment="1">
      <alignment horizontal="center" vertical="center"/>
    </xf>
    <xf numFmtId="0" fontId="0" fillId="26" borderId="21" xfId="0" applyFont="1" applyFill="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34" fillId="0" borderId="21" xfId="57" applyFont="1" applyBorder="1" applyAlignment="1">
      <alignment horizontal="center" vertical="top" wrapText="1"/>
    </xf>
    <xf numFmtId="0" fontId="29" fillId="0" borderId="0" xfId="57" applyFont="1" applyAlignment="1">
      <alignment horizontal="center" vertical="center"/>
    </xf>
    <xf numFmtId="0" fontId="0" fillId="25" borderId="17" xfId="57" applyFont="1" applyFill="1" applyBorder="1" applyAlignment="1">
      <alignment horizontal="center" vertical="center" wrapText="1"/>
    </xf>
    <xf numFmtId="0" fontId="0" fillId="25" borderId="19" xfId="57" applyFont="1" applyFill="1" applyBorder="1" applyAlignment="1">
      <alignment horizontal="center" vertical="center" wrapText="1"/>
    </xf>
    <xf numFmtId="0" fontId="0" fillId="0" borderId="37" xfId="0" applyFont="1" applyBorder="1" applyAlignment="1">
      <alignment horizontal="left" vertical="center" shrinkToFit="1"/>
    </xf>
    <xf numFmtId="0" fontId="0" fillId="0" borderId="38" xfId="0" applyFont="1" applyBorder="1" applyAlignment="1">
      <alignment horizontal="left" vertical="center" shrinkToFit="1"/>
    </xf>
    <xf numFmtId="0" fontId="0" fillId="0" borderId="39" xfId="0" applyFont="1" applyBorder="1" applyAlignment="1">
      <alignment horizontal="left" vertical="center" shrinkToFit="1"/>
    </xf>
    <xf numFmtId="0" fontId="0" fillId="0" borderId="40" xfId="0" applyFont="1" applyBorder="1" applyAlignment="1">
      <alignment horizontal="left" vertical="center" shrinkToFit="1"/>
    </xf>
    <xf numFmtId="0" fontId="0" fillId="0" borderId="41" xfId="0" applyFont="1" applyBorder="1" applyAlignment="1">
      <alignment horizontal="left" vertical="center" shrinkToFit="1"/>
    </xf>
    <xf numFmtId="0" fontId="0" fillId="25" borderId="21" xfId="57" applyFont="1" applyFill="1" applyBorder="1" applyAlignment="1">
      <alignment horizontal="center" vertical="center" wrapText="1"/>
    </xf>
    <xf numFmtId="0" fontId="35" fillId="0" borderId="21" xfId="57" applyFont="1" applyBorder="1" applyAlignment="1">
      <alignment horizontal="center" vertical="top" wrapText="1"/>
    </xf>
    <xf numFmtId="0" fontId="0" fillId="0" borderId="42" xfId="57" applyFont="1" applyBorder="1" applyAlignment="1">
      <alignment horizontal="left" vertical="center"/>
    </xf>
    <xf numFmtId="0" fontId="0" fillId="0" borderId="34" xfId="57" applyFont="1" applyBorder="1" applyAlignment="1">
      <alignment horizontal="left" vertical="center"/>
    </xf>
    <xf numFmtId="0" fontId="0" fillId="0" borderId="35" xfId="57" applyFont="1" applyBorder="1" applyAlignment="1">
      <alignment horizontal="left" vertical="center"/>
    </xf>
    <xf numFmtId="0" fontId="0" fillId="0" borderId="24" xfId="57" applyFont="1" applyBorder="1" applyAlignment="1">
      <alignment horizontal="left" vertical="center"/>
    </xf>
    <xf numFmtId="177" fontId="0" fillId="0" borderId="43" xfId="57" applyNumberFormat="1" applyFont="1" applyBorder="1" applyAlignment="1">
      <alignment horizontal="center" vertical="center" shrinkToFit="1"/>
    </xf>
    <xf numFmtId="0" fontId="33" fillId="0" borderId="0" xfId="0" applyFont="1" applyAlignment="1" applyProtection="1">
      <alignment vertical="center" shrinkToFit="1"/>
      <protection locked="0"/>
    </xf>
    <xf numFmtId="41" fontId="25" fillId="27" borderId="44" xfId="57" applyNumberFormat="1" applyFont="1" applyFill="1" applyBorder="1" applyAlignment="1">
      <alignment horizontal="center" vertical="center"/>
    </xf>
    <xf numFmtId="41" fontId="0" fillId="0" borderId="0" xfId="57" applyNumberFormat="1" applyFont="1" applyAlignment="1">
      <alignment horizontal="center" vertical="center"/>
    </xf>
    <xf numFmtId="41" fontId="25" fillId="0" borderId="44" xfId="57" applyNumberFormat="1" applyFont="1" applyBorder="1" applyAlignment="1">
      <alignment horizontal="center" vertical="center"/>
    </xf>
    <xf numFmtId="41" fontId="25" fillId="28" borderId="44" xfId="57" applyNumberFormat="1" applyFont="1" applyFill="1" applyBorder="1" applyAlignment="1">
      <alignment horizontal="center" vertical="center"/>
    </xf>
    <xf numFmtId="41" fontId="32" fillId="0" borderId="0" xfId="57" applyNumberFormat="1" applyFont="1" applyAlignment="1">
      <alignment horizontal="center" vertical="center"/>
    </xf>
    <xf numFmtId="0" fontId="0" fillId="0" borderId="21" xfId="0" applyFont="1" applyBorder="1" applyAlignment="1">
      <alignment horizontal="center" vertical="center"/>
    </xf>
    <xf numFmtId="0" fontId="0" fillId="0" borderId="23" xfId="0" applyFont="1" applyBorder="1" applyAlignment="1">
      <alignment horizontal="left" vertical="center"/>
    </xf>
    <xf numFmtId="0" fontId="0" fillId="0" borderId="45" xfId="57" applyFont="1" applyBorder="1" applyAlignment="1">
      <alignment horizontal="center" vertical="center" wrapText="1"/>
    </xf>
    <xf numFmtId="0" fontId="0" fillId="0" borderId="46" xfId="57" applyFont="1" applyBorder="1" applyAlignment="1">
      <alignment horizontal="center" vertical="center" wrapText="1"/>
    </xf>
    <xf numFmtId="0" fontId="0" fillId="0" borderId="47" xfId="57" applyFont="1" applyBorder="1" applyAlignment="1">
      <alignment horizontal="center" vertical="center" wrapText="1"/>
    </xf>
    <xf numFmtId="0" fontId="0" fillId="0" borderId="48" xfId="57" applyFont="1" applyBorder="1" applyAlignment="1">
      <alignment horizontal="center" vertical="center" wrapText="1"/>
    </xf>
    <xf numFmtId="0" fontId="0" fillId="25" borderId="22" xfId="57" applyFont="1" applyFill="1" applyBorder="1" applyAlignment="1">
      <alignment horizontal="center" vertical="center" wrapText="1"/>
    </xf>
    <xf numFmtId="0" fontId="0" fillId="0" borderId="37" xfId="57" applyFont="1" applyBorder="1" applyAlignment="1">
      <alignment horizontal="center" vertical="center" wrapText="1"/>
    </xf>
    <xf numFmtId="0" fontId="0" fillId="0" borderId="38" xfId="57" applyFont="1" applyBorder="1" applyAlignment="1">
      <alignment horizontal="center" vertical="center" wrapText="1"/>
    </xf>
    <xf numFmtId="0" fontId="0" fillId="0" borderId="39" xfId="57" applyFont="1" applyBorder="1" applyAlignment="1">
      <alignment horizontal="center" vertical="center" wrapText="1"/>
    </xf>
    <xf numFmtId="0" fontId="0" fillId="0" borderId="40" xfId="57" applyFont="1" applyBorder="1" applyAlignment="1">
      <alignment horizontal="center" vertical="center" wrapText="1"/>
    </xf>
    <xf numFmtId="0" fontId="0" fillId="0" borderId="18" xfId="57" applyFont="1" applyBorder="1" applyAlignment="1">
      <alignment horizontal="center" vertical="center" wrapText="1"/>
    </xf>
    <xf numFmtId="177" fontId="0" fillId="0" borderId="49" xfId="57" applyNumberFormat="1" applyFont="1" applyBorder="1" applyAlignment="1">
      <alignment horizontal="center" vertical="center" shrinkToFit="1"/>
    </xf>
    <xf numFmtId="41" fontId="25" fillId="27" borderId="50" xfId="57" applyNumberFormat="1" applyFont="1" applyFill="1" applyBorder="1" applyAlignment="1">
      <alignment horizontal="center" vertical="center"/>
    </xf>
    <xf numFmtId="41" fontId="25" fillId="0" borderId="50" xfId="57" applyNumberFormat="1" applyFont="1" applyBorder="1" applyAlignment="1">
      <alignment horizontal="center" vertical="center"/>
    </xf>
    <xf numFmtId="41" fontId="25" fillId="28" borderId="50" xfId="57" applyNumberFormat="1" applyFont="1" applyFill="1" applyBorder="1" applyAlignment="1">
      <alignment horizontal="center" vertical="center"/>
    </xf>
    <xf numFmtId="0" fontId="0" fillId="26" borderId="22" xfId="0" applyFont="1" applyFill="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25" borderId="14" xfId="57" applyFont="1" applyFill="1" applyBorder="1" applyAlignment="1">
      <alignment horizontal="center" vertical="center" wrapText="1"/>
    </xf>
    <xf numFmtId="178" fontId="0" fillId="0" borderId="14" xfId="0" applyNumberFormat="1" applyFont="1" applyBorder="1" applyAlignment="1">
      <alignment vertical="center" shrinkToFit="1"/>
    </xf>
    <xf numFmtId="178" fontId="0" fillId="0" borderId="38" xfId="0" applyNumberFormat="1" applyFont="1" applyBorder="1" applyAlignment="1">
      <alignment vertical="center" shrinkToFit="1"/>
    </xf>
    <xf numFmtId="178" fontId="0" fillId="0" borderId="41" xfId="0" applyNumberFormat="1" applyFont="1" applyBorder="1" applyAlignment="1">
      <alignment vertical="center" shrinkToFit="1"/>
    </xf>
    <xf numFmtId="178" fontId="0" fillId="0" borderId="40" xfId="0" applyNumberFormat="1" applyFont="1" applyBorder="1" applyAlignment="1">
      <alignment vertical="center" shrinkToFit="1"/>
    </xf>
    <xf numFmtId="178" fontId="0" fillId="0" borderId="37" xfId="0" applyNumberFormat="1" applyFont="1" applyBorder="1" applyAlignment="1">
      <alignment vertical="center" shrinkToFit="1"/>
    </xf>
    <xf numFmtId="178" fontId="0" fillId="0" borderId="51" xfId="0" applyNumberFormat="1" applyFont="1" applyBorder="1" applyAlignment="1">
      <alignment vertical="center" shrinkToFit="1"/>
    </xf>
    <xf numFmtId="178" fontId="0" fillId="0" borderId="10" xfId="0" applyNumberFormat="1" applyFont="1" applyBorder="1" applyAlignment="1">
      <alignment vertical="center" shrinkToFit="1"/>
    </xf>
    <xf numFmtId="178" fontId="0" fillId="0" borderId="0" xfId="0" applyNumberFormat="1" applyFont="1" applyAlignment="1">
      <alignment vertical="center" shrinkToFit="1"/>
    </xf>
    <xf numFmtId="178" fontId="0" fillId="0" borderId="39" xfId="0" applyNumberFormat="1" applyFont="1" applyBorder="1" applyAlignment="1">
      <alignment vertical="center" shrinkToFit="1"/>
    </xf>
    <xf numFmtId="177" fontId="33" fillId="0" borderId="52" xfId="57" applyNumberFormat="1" applyFont="1" applyBorder="1" applyAlignment="1">
      <alignment horizontal="center" vertical="center"/>
    </xf>
    <xf numFmtId="41" fontId="25" fillId="27" borderId="53" xfId="57" applyNumberFormat="1" applyFont="1" applyFill="1" applyBorder="1" applyAlignment="1">
      <alignment horizontal="center" vertical="center"/>
    </xf>
    <xf numFmtId="41" fontId="25" fillId="0" borderId="53" xfId="57" applyNumberFormat="1" applyFont="1" applyBorder="1" applyAlignment="1">
      <alignment horizontal="center" vertical="center"/>
    </xf>
    <xf numFmtId="41" fontId="25" fillId="28" borderId="53" xfId="57" applyNumberFormat="1" applyFont="1" applyFill="1" applyBorder="1" applyAlignment="1">
      <alignment horizontal="center" vertical="center"/>
    </xf>
    <xf numFmtId="0" fontId="34" fillId="25" borderId="14" xfId="57" applyFont="1" applyFill="1" applyBorder="1" applyAlignment="1">
      <alignment horizontal="center" vertical="center" wrapText="1"/>
    </xf>
    <xf numFmtId="178" fontId="0" fillId="29" borderId="11" xfId="0" applyNumberFormat="1" applyFont="1" applyFill="1" applyBorder="1" applyAlignment="1">
      <alignment vertical="center" shrinkToFit="1"/>
    </xf>
    <xf numFmtId="178" fontId="0" fillId="29" borderId="51" xfId="0" applyNumberFormat="1" applyFont="1" applyFill="1" applyBorder="1" applyAlignment="1">
      <alignment vertical="center" shrinkToFit="1"/>
    </xf>
    <xf numFmtId="178" fontId="0" fillId="29" borderId="54" xfId="0" applyNumberFormat="1" applyFont="1" applyFill="1" applyBorder="1" applyAlignment="1">
      <alignment vertical="center" shrinkToFit="1"/>
    </xf>
    <xf numFmtId="178" fontId="0" fillId="29" borderId="13" xfId="0" applyNumberFormat="1" applyFont="1" applyFill="1" applyBorder="1" applyAlignment="1">
      <alignment vertical="center" shrinkToFit="1"/>
    </xf>
    <xf numFmtId="178" fontId="0" fillId="29" borderId="55" xfId="0" applyNumberFormat="1" applyFont="1" applyFill="1" applyBorder="1" applyAlignment="1">
      <alignment vertical="center" shrinkToFit="1"/>
    </xf>
    <xf numFmtId="178" fontId="0" fillId="29" borderId="38" xfId="0" applyNumberFormat="1" applyFont="1" applyFill="1" applyBorder="1" applyAlignment="1">
      <alignment vertical="center" shrinkToFit="1"/>
    </xf>
    <xf numFmtId="178" fontId="0" fillId="29" borderId="12" xfId="0" applyNumberFormat="1" applyFont="1" applyFill="1" applyBorder="1" applyAlignment="1">
      <alignment vertical="center" shrinkToFit="1"/>
    </xf>
    <xf numFmtId="178" fontId="0" fillId="29" borderId="56" xfId="0" applyNumberFormat="1" applyFont="1" applyFill="1" applyBorder="1" applyAlignment="1">
      <alignment vertical="center" shrinkToFit="1"/>
    </xf>
    <xf numFmtId="178" fontId="0" fillId="29" borderId="57" xfId="0" applyNumberFormat="1" applyFont="1" applyFill="1" applyBorder="1" applyAlignment="1">
      <alignment vertical="center" shrinkToFit="1"/>
    </xf>
    <xf numFmtId="0" fontId="0" fillId="0" borderId="11" xfId="0" applyFont="1" applyBorder="1" applyAlignment="1">
      <alignment horizontal="left" vertical="top" wrapText="1"/>
    </xf>
    <xf numFmtId="0" fontId="30" fillId="25" borderId="14" xfId="0" applyFont="1" applyFill="1" applyBorder="1" applyAlignment="1">
      <alignment horizontal="center" vertical="center" wrapText="1"/>
    </xf>
    <xf numFmtId="0" fontId="0" fillId="25" borderId="16" xfId="0" applyFont="1" applyFill="1" applyBorder="1" applyAlignment="1">
      <alignment horizontal="center" vertical="center" wrapText="1"/>
    </xf>
    <xf numFmtId="179" fontId="0" fillId="0" borderId="14" xfId="0" applyNumberFormat="1" applyFont="1" applyBorder="1" applyAlignment="1">
      <alignment vertical="center" shrinkToFit="1"/>
    </xf>
    <xf numFmtId="179" fontId="0" fillId="0" borderId="38" xfId="0" applyNumberFormat="1" applyFont="1" applyBorder="1" applyAlignment="1">
      <alignment vertical="center" shrinkToFit="1"/>
    </xf>
    <xf numFmtId="179" fontId="0" fillId="0" borderId="41" xfId="0" applyNumberFormat="1" applyFont="1" applyBorder="1" applyAlignment="1">
      <alignment vertical="center" shrinkToFit="1"/>
    </xf>
    <xf numFmtId="179" fontId="0" fillId="0" borderId="40" xfId="0" applyNumberFormat="1" applyFont="1" applyBorder="1" applyAlignment="1">
      <alignment vertical="center" shrinkToFit="1"/>
    </xf>
    <xf numFmtId="179" fontId="0" fillId="0" borderId="39" xfId="0" applyNumberFormat="1" applyFont="1" applyBorder="1" applyAlignment="1">
      <alignment vertical="center" shrinkToFit="1"/>
    </xf>
    <xf numFmtId="179" fontId="0" fillId="0" borderId="10" xfId="0" applyNumberFormat="1" applyFont="1" applyBorder="1" applyAlignment="1">
      <alignment vertical="center" shrinkToFit="1"/>
    </xf>
    <xf numFmtId="179" fontId="0" fillId="0" borderId="0" xfId="0" applyNumberFormat="1" applyFont="1" applyAlignment="1">
      <alignment vertical="center" shrinkToFit="1"/>
    </xf>
    <xf numFmtId="179" fontId="0" fillId="0" borderId="37" xfId="0" applyNumberFormat="1" applyFont="1" applyBorder="1" applyAlignment="1">
      <alignment vertical="center" shrinkToFit="1"/>
    </xf>
    <xf numFmtId="0" fontId="0" fillId="0" borderId="23" xfId="0" applyFont="1" applyBorder="1" applyAlignment="1">
      <alignment horizontal="left" vertical="top" wrapText="1"/>
    </xf>
    <xf numFmtId="0" fontId="30" fillId="25" borderId="16" xfId="0" applyFont="1" applyFill="1" applyBorder="1" applyAlignment="1">
      <alignment horizontal="center" vertical="center" wrapText="1"/>
    </xf>
    <xf numFmtId="180" fontId="0" fillId="29" borderId="14" xfId="0" applyNumberFormat="1" applyFont="1" applyFill="1" applyBorder="1" applyAlignment="1">
      <alignment vertical="center" shrinkToFit="1"/>
    </xf>
    <xf numFmtId="180" fontId="0" fillId="29" borderId="38" xfId="0" applyNumberFormat="1" applyFont="1" applyFill="1" applyBorder="1" applyAlignment="1">
      <alignment vertical="center" shrinkToFit="1"/>
    </xf>
    <xf numFmtId="180" fontId="0" fillId="29" borderId="41" xfId="0" applyNumberFormat="1" applyFont="1" applyFill="1" applyBorder="1" applyAlignment="1">
      <alignment vertical="center" shrinkToFit="1"/>
    </xf>
    <xf numFmtId="180" fontId="0" fillId="29" borderId="16" xfId="0" applyNumberFormat="1" applyFont="1" applyFill="1" applyBorder="1" applyAlignment="1">
      <alignment vertical="center" shrinkToFit="1"/>
    </xf>
    <xf numFmtId="180" fontId="0" fillId="29" borderId="37" xfId="0" applyNumberFormat="1" applyFont="1" applyFill="1" applyBorder="1" applyAlignment="1">
      <alignment vertical="center" shrinkToFit="1"/>
    </xf>
    <xf numFmtId="180" fontId="0" fillId="29" borderId="15" xfId="0" applyNumberFormat="1" applyFont="1" applyFill="1" applyBorder="1" applyAlignment="1">
      <alignment vertical="center" shrinkToFit="1"/>
    </xf>
    <xf numFmtId="180" fontId="0" fillId="29" borderId="10" xfId="0" applyNumberFormat="1" applyFont="1" applyFill="1" applyBorder="1" applyAlignment="1">
      <alignment vertical="center" shrinkToFit="1"/>
    </xf>
    <xf numFmtId="180" fontId="0" fillId="0" borderId="0" xfId="0" applyNumberFormat="1" applyFont="1" applyAlignment="1">
      <alignment vertical="center" shrinkToFit="1"/>
    </xf>
    <xf numFmtId="180" fontId="0" fillId="29" borderId="39" xfId="0" applyNumberFormat="1" applyFont="1" applyFill="1" applyBorder="1" applyAlignment="1">
      <alignment vertical="center" shrinkToFit="1"/>
    </xf>
    <xf numFmtId="180" fontId="0" fillId="29" borderId="40" xfId="0" applyNumberFormat="1" applyFont="1" applyFill="1" applyBorder="1" applyAlignment="1">
      <alignment vertical="center" shrinkToFit="1"/>
    </xf>
    <xf numFmtId="0" fontId="33" fillId="0" borderId="0" xfId="0" applyFont="1">
      <alignment vertical="center"/>
    </xf>
    <xf numFmtId="0" fontId="30" fillId="25" borderId="15" xfId="0" applyFont="1" applyFill="1" applyBorder="1" applyAlignment="1">
      <alignment horizontal="center" vertical="center" wrapText="1"/>
    </xf>
    <xf numFmtId="181" fontId="0" fillId="29" borderId="14" xfId="0" applyNumberFormat="1" applyFont="1" applyFill="1" applyBorder="1" applyAlignment="1">
      <alignment vertical="center" shrinkToFit="1"/>
    </xf>
    <xf numFmtId="181" fontId="0" fillId="29" borderId="38" xfId="0" applyNumberFormat="1" applyFont="1" applyFill="1" applyBorder="1" applyAlignment="1">
      <alignment vertical="center" shrinkToFit="1"/>
    </xf>
    <xf numFmtId="181" fontId="0" fillId="29" borderId="15" xfId="0" applyNumberFormat="1" applyFont="1" applyFill="1" applyBorder="1" applyAlignment="1">
      <alignment vertical="center" shrinkToFit="1"/>
    </xf>
    <xf numFmtId="181" fontId="0" fillId="29" borderId="16" xfId="0" applyNumberFormat="1" applyFont="1" applyFill="1" applyBorder="1" applyAlignment="1">
      <alignment vertical="center" shrinkToFit="1"/>
    </xf>
    <xf numFmtId="181" fontId="0" fillId="29" borderId="37" xfId="0" applyNumberFormat="1" applyFont="1" applyFill="1" applyBorder="1" applyAlignment="1">
      <alignment vertical="center" shrinkToFit="1"/>
    </xf>
    <xf numFmtId="181" fontId="0" fillId="29" borderId="40" xfId="0" applyNumberFormat="1" applyFont="1" applyFill="1" applyBorder="1" applyAlignment="1">
      <alignment vertical="center" shrinkToFit="1"/>
    </xf>
    <xf numFmtId="181" fontId="0" fillId="29" borderId="10" xfId="0" applyNumberFormat="1" applyFont="1" applyFill="1" applyBorder="1" applyAlignment="1">
      <alignment vertical="center" shrinkToFit="1"/>
    </xf>
    <xf numFmtId="181" fontId="0" fillId="0" borderId="0" xfId="0" applyNumberFormat="1" applyFont="1" applyAlignment="1">
      <alignment vertical="center" shrinkToFit="1"/>
    </xf>
    <xf numFmtId="0" fontId="36" fillId="25" borderId="14" xfId="0" applyFont="1" applyFill="1" applyBorder="1" applyAlignment="1">
      <alignment horizontal="center" vertical="center" wrapText="1"/>
    </xf>
    <xf numFmtId="0" fontId="0" fillId="25" borderId="15" xfId="0" applyFont="1" applyFill="1" applyBorder="1" applyAlignment="1">
      <alignment horizontal="center" vertical="center" wrapText="1"/>
    </xf>
    <xf numFmtId="182" fontId="33" fillId="29" borderId="10" xfId="0" applyNumberFormat="1" applyFont="1" applyFill="1" applyBorder="1">
      <alignment vertical="center"/>
    </xf>
    <xf numFmtId="0" fontId="0" fillId="0" borderId="58" xfId="57" applyFont="1" applyBorder="1" applyAlignment="1">
      <alignment horizontal="left" vertical="center"/>
    </xf>
    <xf numFmtId="0" fontId="0" fillId="0" borderId="59" xfId="57" applyFont="1" applyBorder="1" applyAlignment="1">
      <alignment horizontal="left" vertical="center"/>
    </xf>
    <xf numFmtId="0" fontId="0" fillId="0" borderId="60" xfId="57" applyFont="1" applyBorder="1" applyAlignment="1">
      <alignment horizontal="left" vertical="center"/>
    </xf>
    <xf numFmtId="0" fontId="0" fillId="0" borderId="61" xfId="57" applyFont="1" applyBorder="1" applyAlignment="1">
      <alignment horizontal="left" vertical="center"/>
    </xf>
    <xf numFmtId="0" fontId="0" fillId="25" borderId="62" xfId="57" applyFont="1" applyFill="1" applyBorder="1" applyAlignment="1">
      <alignment horizontal="left" vertical="center" shrinkToFit="1"/>
    </xf>
    <xf numFmtId="0" fontId="31" fillId="0" borderId="59" xfId="57" applyFont="1" applyBorder="1" applyAlignment="1">
      <alignment horizontal="center" vertical="center"/>
    </xf>
    <xf numFmtId="0" fontId="0" fillId="25" borderId="60" xfId="57" applyFont="1" applyFill="1" applyBorder="1" applyAlignment="1">
      <alignment horizontal="left" vertical="center" shrinkToFit="1"/>
    </xf>
    <xf numFmtId="176" fontId="32" fillId="0" borderId="59" xfId="57" applyNumberFormat="1" applyFont="1" applyBorder="1" applyAlignment="1">
      <alignment horizontal="center" vertical="center"/>
    </xf>
    <xf numFmtId="177" fontId="33" fillId="0" borderId="63" xfId="57" applyNumberFormat="1" applyFont="1" applyBorder="1" applyAlignment="1">
      <alignment horizontal="center" vertical="center"/>
    </xf>
    <xf numFmtId="0" fontId="0" fillId="0" borderId="22" xfId="0" applyFont="1" applyBorder="1" applyAlignment="1">
      <alignment horizontal="center" vertical="center"/>
    </xf>
    <xf numFmtId="0" fontId="0" fillId="24" borderId="0" xfId="57" applyFont="1" applyFill="1" applyAlignment="1">
      <alignment horizontal="left" vertical="center" shrinkToFit="1"/>
    </xf>
    <xf numFmtId="0" fontId="31" fillId="24" borderId="0" xfId="57" applyFont="1" applyFill="1" applyAlignment="1">
      <alignment horizontal="center" vertical="center"/>
    </xf>
    <xf numFmtId="176" fontId="32" fillId="24" borderId="0" xfId="57" applyNumberFormat="1" applyFont="1" applyFill="1" applyAlignment="1">
      <alignment horizontal="center" vertical="center"/>
    </xf>
    <xf numFmtId="177" fontId="33" fillId="0" borderId="0" xfId="57" applyNumberFormat="1" applyFont="1" applyAlignment="1">
      <alignment horizontal="center" vertical="center"/>
    </xf>
    <xf numFmtId="0" fontId="0" fillId="0" borderId="17" xfId="0" applyFont="1" applyBorder="1" applyAlignment="1">
      <alignment horizontal="left" vertical="top" wrapText="1"/>
    </xf>
    <xf numFmtId="0" fontId="0" fillId="0" borderId="18" xfId="0" applyFont="1" applyBorder="1" applyAlignment="1">
      <alignment horizontal="left" vertical="center"/>
    </xf>
    <xf numFmtId="0" fontId="34" fillId="0" borderId="22" xfId="57" applyFont="1" applyBorder="1" applyAlignment="1">
      <alignment horizontal="center" vertical="top" wrapText="1"/>
    </xf>
    <xf numFmtId="0" fontId="35" fillId="0" borderId="22" xfId="57" applyFont="1" applyBorder="1" applyAlignment="1">
      <alignment horizontal="center" vertical="top" wrapText="1"/>
    </xf>
    <xf numFmtId="0" fontId="26" fillId="0" borderId="0" xfId="44" applyFont="1" applyAlignment="1" applyProtection="1">
      <alignment horizontal="center" vertical="center"/>
      <protection locked="0"/>
    </xf>
    <xf numFmtId="0" fontId="27" fillId="0" borderId="0" xfId="44" applyFont="1" applyAlignment="1" applyProtection="1">
      <alignment vertical="center"/>
      <protection locked="0"/>
    </xf>
    <xf numFmtId="0" fontId="29" fillId="0" borderId="0" xfId="44" applyFont="1" applyAlignment="1" applyProtection="1">
      <alignment vertical="center"/>
      <protection locked="0"/>
    </xf>
    <xf numFmtId="0" fontId="37" fillId="0" borderId="0" xfId="44" applyFont="1" applyAlignment="1" applyProtection="1">
      <alignment horizontal="right" vertical="center" shrinkToFit="1"/>
      <protection locked="0"/>
    </xf>
    <xf numFmtId="0" fontId="29" fillId="30" borderId="10" xfId="44" applyFont="1" applyFill="1" applyBorder="1" applyAlignment="1" applyProtection="1">
      <alignment horizontal="center" vertical="center"/>
      <protection locked="0"/>
    </xf>
    <xf numFmtId="0" fontId="27" fillId="0" borderId="10" xfId="44" applyFont="1" applyBorder="1" applyAlignment="1" applyProtection="1">
      <alignment horizontal="center" vertical="center"/>
      <protection locked="0"/>
    </xf>
    <xf numFmtId="0" fontId="29" fillId="30" borderId="10" xfId="44" applyFont="1" applyFill="1" applyBorder="1" applyAlignment="1" applyProtection="1">
      <alignment horizontal="center" vertical="center" wrapText="1"/>
      <protection locked="0"/>
    </xf>
    <xf numFmtId="0" fontId="29" fillId="0" borderId="0" xfId="44" applyFont="1" applyAlignment="1">
      <alignment vertical="center"/>
    </xf>
    <xf numFmtId="0" fontId="27" fillId="30" borderId="64" xfId="44" applyFont="1" applyFill="1" applyBorder="1" applyAlignment="1">
      <alignment horizontal="center" vertical="center"/>
    </xf>
    <xf numFmtId="0" fontId="27" fillId="30" borderId="26" xfId="44" applyFont="1" applyFill="1" applyBorder="1" applyAlignment="1">
      <alignment horizontal="center" vertical="center"/>
    </xf>
    <xf numFmtId="0" fontId="27" fillId="30" borderId="26" xfId="44" applyFont="1" applyFill="1" applyBorder="1" applyAlignment="1">
      <alignment horizontal="center" vertical="center" shrinkToFit="1"/>
    </xf>
    <xf numFmtId="0" fontId="27" fillId="30" borderId="30" xfId="44" applyFont="1" applyFill="1" applyBorder="1" applyAlignment="1">
      <alignment horizontal="center" vertical="center"/>
    </xf>
    <xf numFmtId="0" fontId="29" fillId="30" borderId="10" xfId="44" applyFont="1" applyFill="1" applyBorder="1" applyAlignment="1" applyProtection="1">
      <alignment horizontal="center" vertical="center" shrinkToFit="1"/>
      <protection locked="0"/>
    </xf>
    <xf numFmtId="41" fontId="27" fillId="28" borderId="10" xfId="73" applyNumberFormat="1" applyFont="1" applyFill="1" applyBorder="1" applyAlignment="1" applyProtection="1">
      <alignment vertical="center"/>
    </xf>
    <xf numFmtId="0" fontId="27" fillId="0" borderId="10" xfId="44" applyFont="1" applyBorder="1" applyAlignment="1" applyProtection="1">
      <alignment vertical="center"/>
      <protection locked="0"/>
    </xf>
    <xf numFmtId="183" fontId="27" fillId="0" borderId="65" xfId="44" applyNumberFormat="1" applyFont="1" applyFill="1" applyBorder="1" applyAlignment="1">
      <alignment horizontal="left" vertical="center" shrinkToFit="1"/>
    </xf>
    <xf numFmtId="183" fontId="27" fillId="0" borderId="13" xfId="44" applyNumberFormat="1" applyFont="1" applyFill="1" applyBorder="1" applyAlignment="1">
      <alignment horizontal="left" vertical="center" shrinkToFit="1"/>
    </xf>
    <xf numFmtId="184" fontId="27" fillId="0" borderId="20" xfId="44" applyNumberFormat="1" applyFont="1" applyBorder="1" applyAlignment="1">
      <alignment horizontal="center" vertical="center"/>
    </xf>
    <xf numFmtId="184" fontId="27" fillId="0" borderId="66" xfId="44" applyNumberFormat="1" applyFont="1" applyBorder="1" applyAlignment="1">
      <alignment horizontal="center" vertical="center"/>
    </xf>
    <xf numFmtId="6" fontId="27" fillId="28" borderId="10" xfId="73" applyFont="1" applyFill="1" applyBorder="1" applyAlignment="1" applyProtection="1">
      <alignment vertical="center"/>
    </xf>
    <xf numFmtId="0" fontId="34" fillId="0" borderId="10" xfId="44" applyFont="1" applyBorder="1" applyAlignment="1" applyProtection="1">
      <alignment horizontal="left" vertical="top" wrapText="1"/>
      <protection locked="0"/>
    </xf>
    <xf numFmtId="0" fontId="38" fillId="0" borderId="0" xfId="44" applyFont="1" applyAlignment="1" applyProtection="1">
      <alignment horizontal="left" vertical="top"/>
      <protection locked="0"/>
    </xf>
    <xf numFmtId="183" fontId="27" fillId="0" borderId="67" xfId="44" applyNumberFormat="1" applyFont="1" applyFill="1" applyBorder="1" applyAlignment="1">
      <alignment horizontal="left" vertical="center" shrinkToFit="1"/>
    </xf>
    <xf numFmtId="183" fontId="27" fillId="0" borderId="24" xfId="44" applyNumberFormat="1" applyFont="1" applyFill="1" applyBorder="1" applyAlignment="1">
      <alignment horizontal="left" vertical="center" shrinkToFit="1"/>
    </xf>
    <xf numFmtId="184" fontId="27" fillId="0" borderId="21" xfId="44" applyNumberFormat="1" applyFont="1" applyBorder="1" applyAlignment="1">
      <alignment horizontal="center" vertical="center"/>
    </xf>
    <xf numFmtId="184" fontId="27" fillId="0" borderId="68" xfId="44" applyNumberFormat="1" applyFont="1" applyBorder="1" applyAlignment="1">
      <alignment horizontal="center" vertical="center"/>
    </xf>
    <xf numFmtId="41" fontId="37" fillId="28" borderId="0" xfId="73" applyNumberFormat="1" applyFont="1" applyFill="1" applyBorder="1" applyAlignment="1" applyProtection="1">
      <alignment horizontal="right" vertical="center"/>
    </xf>
    <xf numFmtId="6" fontId="37" fillId="28" borderId="69" xfId="73" applyFont="1" applyFill="1" applyBorder="1" applyAlignment="1" applyProtection="1">
      <alignment horizontal="right" vertical="center"/>
    </xf>
    <xf numFmtId="0" fontId="29" fillId="30" borderId="20" xfId="44" applyFont="1" applyFill="1" applyBorder="1" applyAlignment="1" applyProtection="1">
      <alignment horizontal="center" vertical="center" shrinkToFit="1"/>
      <protection locked="0"/>
    </xf>
    <xf numFmtId="41" fontId="27" fillId="28" borderId="20" xfId="73" applyNumberFormat="1" applyFont="1" applyFill="1" applyBorder="1" applyAlignment="1" applyProtection="1">
      <alignment vertical="center"/>
      <protection locked="0"/>
    </xf>
    <xf numFmtId="177" fontId="27" fillId="0" borderId="21" xfId="44" applyNumberFormat="1" applyFont="1" applyBorder="1" applyAlignment="1">
      <alignment horizontal="left" vertical="center"/>
    </xf>
    <xf numFmtId="177" fontId="27" fillId="0" borderId="68" xfId="44" applyNumberFormat="1" applyFont="1" applyBorder="1" applyAlignment="1">
      <alignment horizontal="left" vertical="center"/>
    </xf>
    <xf numFmtId="6" fontId="37" fillId="28" borderId="0" xfId="73" applyFont="1" applyFill="1" applyBorder="1" applyAlignment="1" applyProtection="1">
      <alignment horizontal="right" vertical="center"/>
    </xf>
    <xf numFmtId="0" fontId="29" fillId="30" borderId="22" xfId="44" applyFont="1" applyFill="1" applyBorder="1" applyAlignment="1" applyProtection="1">
      <alignment horizontal="center" vertical="center" shrinkToFit="1"/>
      <protection locked="0"/>
    </xf>
    <xf numFmtId="6" fontId="27" fillId="28" borderId="22" xfId="73" applyFont="1" applyFill="1" applyBorder="1" applyAlignment="1" applyProtection="1">
      <alignment vertical="center"/>
      <protection locked="0"/>
    </xf>
    <xf numFmtId="38" fontId="27" fillId="0" borderId="20" xfId="73" applyNumberFormat="1" applyFont="1" applyBorder="1" applyAlignment="1" applyProtection="1">
      <alignment vertical="center" shrinkToFit="1"/>
      <protection locked="0"/>
    </xf>
    <xf numFmtId="38" fontId="27" fillId="0" borderId="22" xfId="73" applyNumberFormat="1" applyFont="1" applyBorder="1" applyAlignment="1" applyProtection="1">
      <alignment vertical="center" shrinkToFit="1"/>
      <protection locked="0"/>
    </xf>
    <xf numFmtId="6" fontId="27" fillId="0" borderId="0" xfId="73" applyFont="1" applyFill="1" applyBorder="1" applyAlignment="1" applyProtection="1">
      <alignment vertical="center"/>
    </xf>
    <xf numFmtId="0" fontId="31" fillId="0" borderId="0" xfId="44" applyFont="1" applyAlignment="1" applyProtection="1">
      <alignment horizontal="center" vertical="center"/>
      <protection locked="0"/>
    </xf>
    <xf numFmtId="183" fontId="27" fillId="0" borderId="70" xfId="44" applyNumberFormat="1" applyFont="1" applyFill="1" applyBorder="1" applyAlignment="1">
      <alignment horizontal="left" vertical="center" shrinkToFit="1"/>
    </xf>
    <xf numFmtId="183" fontId="27" fillId="0" borderId="61" xfId="44" applyNumberFormat="1" applyFont="1" applyFill="1" applyBorder="1" applyAlignment="1">
      <alignment horizontal="left" vertical="center" shrinkToFit="1"/>
    </xf>
    <xf numFmtId="177" fontId="27" fillId="0" borderId="71" xfId="44" applyNumberFormat="1" applyFont="1" applyBorder="1" applyAlignment="1">
      <alignment horizontal="left" vertical="center"/>
    </xf>
    <xf numFmtId="177" fontId="27" fillId="0" borderId="72" xfId="44" applyNumberFormat="1" applyFont="1" applyBorder="1" applyAlignment="1">
      <alignment horizontal="left" vertical="center"/>
    </xf>
    <xf numFmtId="0" fontId="27" fillId="0" borderId="20" xfId="44" applyFont="1" applyBorder="1" applyAlignment="1" applyProtection="1">
      <alignment horizontal="right" vertical="center"/>
      <protection locked="0"/>
    </xf>
    <xf numFmtId="0" fontId="27" fillId="31" borderId="22" xfId="44" applyFont="1" applyFill="1" applyBorder="1" applyAlignment="1" applyProtection="1">
      <alignment vertical="center"/>
      <protection locked="0"/>
    </xf>
    <xf numFmtId="38" fontId="27" fillId="0" borderId="10" xfId="35" applyFont="1" applyBorder="1" applyAlignment="1" applyProtection="1">
      <alignment horizontal="right" vertical="center"/>
      <protection locked="0"/>
    </xf>
    <xf numFmtId="0" fontId="29" fillId="0" borderId="0" xfId="44" applyFont="1" applyAlignment="1" applyProtection="1">
      <alignment horizontal="center" vertical="center"/>
      <protection locked="0"/>
    </xf>
    <xf numFmtId="38" fontId="27" fillId="28" borderId="10" xfId="35" applyFont="1" applyFill="1" applyBorder="1" applyAlignment="1" applyProtection="1">
      <alignment horizontal="right" vertical="center"/>
      <protection locked="0"/>
    </xf>
    <xf numFmtId="41" fontId="27" fillId="28" borderId="20" xfId="73" applyNumberFormat="1" applyFont="1" applyFill="1" applyBorder="1" applyAlignment="1" applyProtection="1">
      <alignment horizontal="right" vertical="center"/>
    </xf>
    <xf numFmtId="41" fontId="27" fillId="0" borderId="0" xfId="73" applyNumberFormat="1" applyFont="1" applyFill="1" applyBorder="1" applyAlignment="1" applyProtection="1">
      <alignment horizontal="right" vertical="center"/>
    </xf>
    <xf numFmtId="41" fontId="27" fillId="28" borderId="21" xfId="73" applyNumberFormat="1" applyFont="1" applyFill="1" applyBorder="1" applyAlignment="1" applyProtection="1">
      <alignment horizontal="right" vertical="center"/>
    </xf>
    <xf numFmtId="41" fontId="27" fillId="28" borderId="22" xfId="73" applyNumberFormat="1" applyFont="1" applyFill="1" applyBorder="1" applyAlignment="1" applyProtection="1">
      <alignment horizontal="right" vertical="center"/>
    </xf>
    <xf numFmtId="0" fontId="27" fillId="0" borderId="0" xfId="0" applyFont="1" applyAlignment="1">
      <alignment horizontal="left" vertical="center"/>
    </xf>
    <xf numFmtId="0" fontId="31" fillId="0" borderId="0" xfId="0" applyFont="1">
      <alignment vertical="center"/>
    </xf>
    <xf numFmtId="0" fontId="26" fillId="0" borderId="0" xfId="0" applyFont="1" applyAlignment="1">
      <alignment horizontal="center" vertical="center" wrapText="1"/>
    </xf>
    <xf numFmtId="0" fontId="25" fillId="0" borderId="10" xfId="0" applyFont="1" applyBorder="1" applyAlignment="1">
      <alignment horizontal="center" vertical="center"/>
    </xf>
    <xf numFmtId="0" fontId="27" fillId="32" borderId="10" xfId="0" applyFont="1" applyFill="1" applyBorder="1" applyProtection="1">
      <alignment vertical="center"/>
      <protection locked="0"/>
    </xf>
    <xf numFmtId="0" fontId="27" fillId="0" borderId="10" xfId="0" applyFont="1" applyBorder="1" applyProtection="1">
      <alignment vertical="center"/>
      <protection locked="0"/>
    </xf>
    <xf numFmtId="38" fontId="25" fillId="0" borderId="20" xfId="41" applyFont="1" applyFill="1" applyBorder="1" applyAlignment="1">
      <alignment horizontal="center" vertical="center"/>
    </xf>
    <xf numFmtId="38" fontId="25" fillId="0" borderId="0" xfId="41" applyFont="1" applyFill="1" applyBorder="1" applyAlignment="1">
      <alignment horizontal="center" vertical="center"/>
    </xf>
    <xf numFmtId="38" fontId="31" fillId="0" borderId="0" xfId="41" applyFont="1" applyFill="1" applyBorder="1" applyAlignment="1">
      <alignment horizontal="right" vertical="center"/>
    </xf>
    <xf numFmtId="0" fontId="31" fillId="0" borderId="0" xfId="0" applyFont="1" applyAlignment="1">
      <alignment horizontal="right" vertical="center"/>
    </xf>
    <xf numFmtId="0" fontId="25" fillId="0" borderId="20" xfId="0" applyFont="1" applyBorder="1" applyAlignment="1">
      <alignment horizontal="center" vertical="center" wrapText="1"/>
    </xf>
    <xf numFmtId="0" fontId="25" fillId="0" borderId="13" xfId="0" applyFont="1" applyBorder="1" applyAlignment="1" applyProtection="1">
      <alignment horizontal="left" vertical="center" wrapText="1"/>
      <protection locked="0"/>
    </xf>
    <xf numFmtId="38" fontId="25" fillId="0" borderId="22" xfId="41" applyFont="1" applyFill="1" applyBorder="1" applyAlignment="1">
      <alignment horizontal="center" vertical="center"/>
    </xf>
    <xf numFmtId="38" fontId="31" fillId="0" borderId="0" xfId="41" applyFont="1" applyFill="1" applyBorder="1" applyAlignment="1">
      <alignment horizontal="left" vertical="center"/>
    </xf>
    <xf numFmtId="0" fontId="31" fillId="0" borderId="0" xfId="0" applyFont="1" applyAlignment="1">
      <alignment horizontal="left" vertical="center"/>
    </xf>
    <xf numFmtId="0" fontId="37" fillId="0" borderId="0" xfId="0" applyFont="1">
      <alignment vertical="center"/>
    </xf>
    <xf numFmtId="0" fontId="25" fillId="0" borderId="10" xfId="0" applyFont="1" applyBorder="1" applyAlignment="1">
      <alignment horizontal="center" vertical="center" wrapText="1" shrinkToFit="1"/>
    </xf>
    <xf numFmtId="0" fontId="25" fillId="0" borderId="10" xfId="0" applyFont="1" applyBorder="1" applyProtection="1">
      <alignment vertical="center"/>
      <protection locked="0"/>
    </xf>
    <xf numFmtId="38" fontId="25" fillId="0" borderId="73" xfId="41" applyFont="1" applyFill="1" applyBorder="1" applyAlignment="1">
      <alignment horizontal="right" vertical="center"/>
    </xf>
    <xf numFmtId="38" fontId="25" fillId="0" borderId="0" xfId="41" applyFont="1" applyFill="1" applyBorder="1" applyAlignment="1">
      <alignment horizontal="right" vertical="center"/>
    </xf>
    <xf numFmtId="0" fontId="25" fillId="0" borderId="0" xfId="0" applyFont="1" applyAlignment="1">
      <alignment horizontal="left" vertical="center"/>
    </xf>
    <xf numFmtId="0" fontId="25" fillId="0" borderId="10" xfId="0" applyFont="1" applyBorder="1" applyAlignment="1">
      <alignment horizontal="center" vertical="center" shrinkToFit="1"/>
    </xf>
    <xf numFmtId="0" fontId="25" fillId="32" borderId="16" xfId="0" applyFont="1" applyFill="1" applyBorder="1" applyAlignment="1" applyProtection="1">
      <alignment horizontal="center" vertical="center" wrapText="1" shrinkToFit="1"/>
      <protection locked="0"/>
    </xf>
    <xf numFmtId="0" fontId="25" fillId="0" borderId="16" xfId="0" applyFont="1" applyBorder="1" applyAlignment="1" applyProtection="1">
      <alignment horizontal="center" vertical="center" wrapText="1" shrinkToFit="1"/>
      <protection locked="0"/>
    </xf>
    <xf numFmtId="0" fontId="25" fillId="0" borderId="0" xfId="0" applyFont="1">
      <alignment vertical="center"/>
    </xf>
    <xf numFmtId="0" fontId="25" fillId="0" borderId="21" xfId="0" applyFont="1" applyBorder="1" applyAlignment="1">
      <alignment horizontal="center" vertical="center" shrinkToFit="1"/>
    </xf>
    <xf numFmtId="0" fontId="25" fillId="32" borderId="24" xfId="0" applyFont="1" applyFill="1" applyBorder="1" applyAlignment="1" applyProtection="1">
      <alignment horizontal="center" vertical="center" wrapText="1" shrinkToFit="1"/>
      <protection locked="0"/>
    </xf>
    <xf numFmtId="0" fontId="25" fillId="0" borderId="24" xfId="0" applyFont="1" applyBorder="1" applyAlignment="1" applyProtection="1">
      <alignment horizontal="center" vertical="center" wrapText="1" shrinkToFit="1"/>
      <protection locked="0"/>
    </xf>
    <xf numFmtId="38" fontId="25" fillId="0" borderId="74" xfId="41" applyFont="1" applyFill="1" applyBorder="1" applyAlignment="1">
      <alignment horizontal="right" vertical="center"/>
    </xf>
    <xf numFmtId="0" fontId="25" fillId="33" borderId="10" xfId="0" applyFont="1" applyFill="1" applyBorder="1" applyAlignment="1">
      <alignment horizontal="center" vertical="center" wrapText="1" shrinkToFit="1"/>
    </xf>
    <xf numFmtId="38" fontId="25" fillId="33" borderId="73" xfId="41" applyFont="1" applyFill="1" applyBorder="1" applyAlignment="1">
      <alignment horizontal="right" vertical="center"/>
    </xf>
    <xf numFmtId="0" fontId="27" fillId="0" borderId="0" xfId="0" applyFont="1" applyAlignment="1">
      <alignment vertical="center" wrapText="1"/>
    </xf>
    <xf numFmtId="0" fontId="25" fillId="0" borderId="10" xfId="0" applyFont="1" applyBorder="1" applyAlignment="1" applyProtection="1">
      <alignment horizontal="center" vertical="center" wrapText="1" shrinkToFit="1"/>
      <protection locked="0"/>
    </xf>
    <xf numFmtId="38" fontId="25" fillId="0" borderId="73" xfId="41" applyFont="1" applyFill="1" applyBorder="1" applyAlignment="1">
      <alignment horizontal="center" vertical="center"/>
    </xf>
    <xf numFmtId="0" fontId="31" fillId="0" borderId="24" xfId="0" applyFont="1" applyBorder="1" applyAlignment="1">
      <alignment vertical="center" wrapText="1"/>
    </xf>
    <xf numFmtId="0" fontId="25" fillId="0" borderId="20" xfId="0" applyFont="1" applyBorder="1" applyAlignment="1">
      <alignment horizontal="center" vertical="center" wrapText="1" shrinkToFit="1"/>
    </xf>
    <xf numFmtId="38" fontId="25" fillId="0" borderId="24" xfId="41" applyFont="1" applyFill="1" applyBorder="1" applyAlignment="1" applyProtection="1">
      <alignment vertical="center" wrapText="1" shrinkToFit="1"/>
      <protection locked="0"/>
    </xf>
    <xf numFmtId="38" fontId="25" fillId="0" borderId="74" xfId="41" applyFont="1" applyFill="1" applyBorder="1" applyAlignment="1">
      <alignment vertical="center"/>
    </xf>
    <xf numFmtId="38" fontId="25" fillId="0" borderId="0" xfId="41" applyFont="1" applyFill="1" applyBorder="1" applyAlignment="1">
      <alignment vertical="center"/>
    </xf>
    <xf numFmtId="38" fontId="25" fillId="0" borderId="16" xfId="41" applyFont="1" applyFill="1" applyBorder="1" applyAlignment="1" applyProtection="1">
      <alignment vertical="center" wrapText="1" shrinkToFit="1"/>
      <protection locked="0"/>
    </xf>
    <xf numFmtId="38" fontId="25" fillId="0" borderId="73" xfId="41" applyFont="1" applyFill="1" applyBorder="1" applyAlignment="1">
      <alignment vertical="center"/>
    </xf>
    <xf numFmtId="0" fontId="25" fillId="0" borderId="24" xfId="0" applyFont="1" applyBorder="1" applyAlignment="1">
      <alignment wrapText="1"/>
    </xf>
    <xf numFmtId="38" fontId="25" fillId="32" borderId="16" xfId="41" applyFont="1" applyFill="1" applyBorder="1" applyAlignment="1">
      <alignment vertical="center" wrapText="1" shrinkToFit="1"/>
    </xf>
    <xf numFmtId="38" fontId="25" fillId="32" borderId="73" xfId="41" applyFont="1" applyFill="1" applyBorder="1" applyAlignment="1">
      <alignment vertical="center"/>
    </xf>
    <xf numFmtId="0" fontId="31" fillId="0" borderId="24" xfId="0" applyFont="1" applyBorder="1" applyAlignment="1">
      <alignment horizontal="right" wrapText="1"/>
    </xf>
    <xf numFmtId="38" fontId="25" fillId="32" borderId="16" xfId="41" applyFont="1" applyFill="1" applyBorder="1" applyAlignment="1">
      <alignment vertical="center" shrinkToFit="1"/>
    </xf>
    <xf numFmtId="38" fontId="25" fillId="32" borderId="20" xfId="41" applyFont="1" applyFill="1" applyBorder="1" applyAlignment="1">
      <alignment vertical="center"/>
    </xf>
    <xf numFmtId="38" fontId="27" fillId="0" borderId="0" xfId="0" applyNumberFormat="1" applyFont="1" applyAlignment="1">
      <alignment horizontal="left" vertical="center"/>
    </xf>
    <xf numFmtId="38" fontId="25" fillId="32" borderId="13" xfId="41" applyFont="1" applyFill="1" applyBorder="1" applyAlignment="1">
      <alignment vertical="center" shrinkToFit="1"/>
    </xf>
    <xf numFmtId="38" fontId="25" fillId="32" borderId="10" xfId="41" applyFont="1" applyFill="1" applyBorder="1" applyAlignment="1">
      <alignment vertical="center"/>
    </xf>
    <xf numFmtId="0" fontId="27" fillId="0" borderId="20" xfId="0" applyFont="1" applyBorder="1" applyAlignment="1">
      <alignment horizontal="center" vertical="center" wrapText="1" shrinkToFit="1"/>
    </xf>
    <xf numFmtId="38" fontId="25" fillId="32" borderId="20" xfId="41" applyFont="1" applyFill="1" applyBorder="1">
      <alignment vertical="center"/>
    </xf>
    <xf numFmtId="38" fontId="25" fillId="32" borderId="75" xfId="41" applyFont="1" applyFill="1" applyBorder="1">
      <alignment vertical="center"/>
    </xf>
    <xf numFmtId="38" fontId="25" fillId="0" borderId="0" xfId="41" applyFont="1" applyFill="1" applyBorder="1">
      <alignment vertical="center"/>
    </xf>
    <xf numFmtId="38" fontId="27" fillId="0" borderId="0" xfId="41" applyFont="1" applyFill="1">
      <alignment vertical="center"/>
    </xf>
    <xf numFmtId="0" fontId="31" fillId="0" borderId="0" xfId="0" applyFont="1" applyAlignment="1">
      <alignment horizontal="right"/>
    </xf>
    <xf numFmtId="0" fontId="25" fillId="0" borderId="76" xfId="0" applyFont="1" applyBorder="1" applyAlignment="1">
      <alignment horizontal="center" vertical="center" wrapText="1" shrinkToFit="1"/>
    </xf>
    <xf numFmtId="38" fontId="25" fillId="32" borderId="77" xfId="0" applyNumberFormat="1" applyFont="1" applyFill="1" applyBorder="1">
      <alignment vertical="center"/>
    </xf>
    <xf numFmtId="38" fontId="25" fillId="32" borderId="78" xfId="41" applyFont="1" applyFill="1" applyBorder="1" applyAlignment="1">
      <alignment vertical="center"/>
    </xf>
    <xf numFmtId="38" fontId="0" fillId="0" borderId="0" xfId="41" applyFont="1">
      <alignment vertical="center"/>
    </xf>
    <xf numFmtId="0" fontId="27" fillId="0" borderId="0" xfId="0" applyFont="1" applyProtection="1">
      <alignment vertical="center"/>
      <protection locked="0"/>
    </xf>
    <xf numFmtId="0" fontId="0" fillId="0" borderId="0" xfId="0" applyFont="1" applyAlignment="1" applyProtection="1">
      <alignment horizontal="left" vertical="center" wrapText="1"/>
      <protection locked="0"/>
    </xf>
    <xf numFmtId="0" fontId="0" fillId="34" borderId="20" xfId="0" applyFont="1" applyFill="1" applyBorder="1" applyAlignment="1">
      <alignment horizontal="center" vertical="center"/>
    </xf>
    <xf numFmtId="0" fontId="0" fillId="0" borderId="11" xfId="0" applyFont="1" applyBorder="1">
      <alignment vertical="center"/>
    </xf>
    <xf numFmtId="0" fontId="0" fillId="0" borderId="12" xfId="0" applyFont="1" applyBorder="1">
      <alignment vertical="center"/>
    </xf>
    <xf numFmtId="0" fontId="0" fillId="35" borderId="14" xfId="57" applyFont="1" applyFill="1" applyBorder="1" applyAlignment="1">
      <alignment horizontal="center" vertical="center" wrapText="1"/>
    </xf>
    <xf numFmtId="0" fontId="0" fillId="35" borderId="16" xfId="57" applyFont="1" applyFill="1" applyBorder="1" applyAlignment="1">
      <alignment horizontal="center" vertical="center" wrapText="1"/>
    </xf>
    <xf numFmtId="0" fontId="0" fillId="35" borderId="20" xfId="57" applyFont="1" applyFill="1" applyBorder="1" applyAlignment="1">
      <alignment horizontal="center" vertical="center" shrinkToFit="1"/>
    </xf>
    <xf numFmtId="0" fontId="0" fillId="0" borderId="23" xfId="57" applyFont="1" applyBorder="1">
      <alignment vertical="center"/>
    </xf>
    <xf numFmtId="0" fontId="0" fillId="36" borderId="11" xfId="57" applyFont="1" applyFill="1" applyBorder="1" applyAlignment="1">
      <alignment horizontal="center" vertical="center" shrinkToFit="1"/>
    </xf>
    <xf numFmtId="0" fontId="0" fillId="36" borderId="13" xfId="57" applyFont="1" applyFill="1" applyBorder="1" applyAlignment="1">
      <alignment horizontal="center" vertical="center" shrinkToFit="1"/>
    </xf>
    <xf numFmtId="0" fontId="0" fillId="36" borderId="20" xfId="57" applyFont="1" applyFill="1" applyBorder="1" applyAlignment="1">
      <alignment vertical="center" shrinkToFit="1"/>
    </xf>
    <xf numFmtId="0" fontId="0" fillId="36" borderId="14" xfId="57" applyFont="1" applyFill="1" applyBorder="1" applyAlignment="1">
      <alignment horizontal="center" vertical="center" shrinkToFit="1"/>
    </xf>
    <xf numFmtId="0" fontId="0" fillId="36" borderId="16" xfId="57" applyFont="1" applyFill="1" applyBorder="1" applyAlignment="1">
      <alignment horizontal="center" vertical="center" shrinkToFit="1"/>
    </xf>
    <xf numFmtId="0" fontId="29" fillId="0" borderId="0" xfId="0" applyFont="1" applyAlignment="1" applyProtection="1">
      <alignment vertical="center" shrinkToFit="1"/>
      <protection locked="0"/>
    </xf>
    <xf numFmtId="0" fontId="0" fillId="34" borderId="21" xfId="0" applyFont="1" applyFill="1" applyBorder="1" applyAlignment="1">
      <alignment horizontal="center" vertical="center"/>
    </xf>
    <xf numFmtId="185" fontId="0" fillId="0" borderId="37" xfId="57" applyNumberFormat="1" applyFont="1" applyBorder="1" applyAlignment="1">
      <alignment vertical="center" shrinkToFit="1"/>
    </xf>
    <xf numFmtId="185" fontId="0" fillId="0" borderId="38" xfId="57" applyNumberFormat="1" applyFont="1" applyBorder="1" applyAlignment="1">
      <alignment vertical="center" shrinkToFit="1"/>
    </xf>
    <xf numFmtId="0" fontId="0" fillId="0" borderId="79" xfId="57" applyFont="1" applyBorder="1" applyAlignment="1">
      <alignment vertical="center" shrinkToFit="1"/>
    </xf>
    <xf numFmtId="0" fontId="0" fillId="0" borderId="16" xfId="57" applyFont="1" applyBorder="1" applyAlignment="1">
      <alignment vertical="center" shrinkToFit="1"/>
    </xf>
    <xf numFmtId="0" fontId="0" fillId="35" borderId="21" xfId="57" applyFont="1" applyFill="1" applyBorder="1" applyAlignment="1">
      <alignment horizontal="center" vertical="center" shrinkToFit="1"/>
    </xf>
    <xf numFmtId="0" fontId="0" fillId="0" borderId="39" xfId="57" applyFont="1" applyBorder="1" applyAlignment="1">
      <alignment vertical="center" shrinkToFit="1"/>
    </xf>
    <xf numFmtId="182" fontId="33" fillId="28" borderId="10" xfId="57" applyNumberFormat="1" applyFont="1" applyFill="1" applyBorder="1">
      <alignment vertical="center"/>
    </xf>
    <xf numFmtId="182" fontId="33" fillId="0" borderId="0" xfId="57" applyNumberFormat="1" applyFont="1">
      <alignment vertical="center"/>
    </xf>
    <xf numFmtId="0" fontId="0" fillId="36" borderId="20" xfId="57" applyFont="1" applyFill="1" applyBorder="1" applyAlignment="1">
      <alignment horizontal="center" vertical="center" wrapText="1"/>
    </xf>
    <xf numFmtId="0" fontId="0" fillId="36" borderId="14" xfId="0" applyFont="1" applyFill="1" applyBorder="1" applyAlignment="1">
      <alignment horizontal="center" vertical="center" wrapText="1"/>
    </xf>
    <xf numFmtId="186" fontId="0" fillId="0" borderId="37" xfId="57" applyNumberFormat="1" applyFont="1" applyBorder="1" applyAlignment="1">
      <alignment vertical="center" shrinkToFit="1"/>
    </xf>
    <xf numFmtId="186" fontId="0" fillId="0" borderId="38" xfId="57" applyNumberFormat="1" applyFont="1" applyBorder="1" applyAlignment="1">
      <alignment vertical="center" shrinkToFit="1"/>
    </xf>
    <xf numFmtId="186" fontId="0" fillId="0" borderId="10" xfId="57" applyNumberFormat="1" applyFont="1" applyBorder="1" applyAlignment="1">
      <alignment vertical="center" shrinkToFit="1"/>
    </xf>
    <xf numFmtId="41" fontId="0" fillId="0" borderId="0" xfId="57" applyNumberFormat="1" applyFont="1" applyAlignment="1">
      <alignment vertical="center"/>
    </xf>
    <xf numFmtId="0" fontId="0" fillId="35" borderId="20" xfId="57" applyFont="1" applyFill="1" applyBorder="1" applyAlignment="1">
      <alignment horizontal="center" vertical="center" wrapText="1"/>
    </xf>
    <xf numFmtId="178" fontId="0" fillId="0" borderId="79" xfId="0" applyNumberFormat="1" applyFont="1" applyBorder="1" applyAlignment="1">
      <alignment vertical="center" shrinkToFit="1"/>
    </xf>
    <xf numFmtId="0" fontId="0" fillId="36" borderId="22" xfId="57" applyFont="1" applyFill="1" applyBorder="1" applyAlignment="1">
      <alignment horizontal="center" vertical="center" wrapText="1"/>
    </xf>
    <xf numFmtId="0" fontId="34" fillId="36" borderId="14" xfId="0" applyFont="1" applyFill="1" applyBorder="1" applyAlignment="1">
      <alignment horizontal="center" vertical="center" wrapText="1"/>
    </xf>
    <xf numFmtId="186" fontId="0" fillId="28" borderId="37" xfId="57" applyNumberFormat="1" applyFont="1" applyFill="1" applyBorder="1" applyAlignment="1">
      <alignment vertical="center" shrinkToFit="1"/>
    </xf>
    <xf numFmtId="186" fontId="0" fillId="28" borderId="38" xfId="57" applyNumberFormat="1" applyFont="1" applyFill="1" applyBorder="1" applyAlignment="1">
      <alignment vertical="center" shrinkToFit="1"/>
    </xf>
    <xf numFmtId="186" fontId="0" fillId="28" borderId="10" xfId="57" applyNumberFormat="1" applyFont="1" applyFill="1" applyBorder="1" applyAlignment="1">
      <alignment vertical="center" shrinkToFit="1"/>
    </xf>
    <xf numFmtId="0" fontId="0" fillId="35" borderId="22" xfId="57" applyFont="1" applyFill="1" applyBorder="1" applyAlignment="1">
      <alignment horizontal="center" vertical="center" wrapText="1"/>
    </xf>
    <xf numFmtId="0" fontId="34" fillId="35" borderId="14" xfId="0" applyFont="1" applyFill="1" applyBorder="1" applyAlignment="1">
      <alignment horizontal="center" vertical="center" wrapText="1"/>
    </xf>
    <xf numFmtId="178" fontId="0" fillId="28" borderId="37" xfId="57" applyNumberFormat="1" applyFont="1" applyFill="1" applyBorder="1" applyAlignment="1">
      <alignment vertical="center" shrinkToFit="1"/>
    </xf>
    <xf numFmtId="178" fontId="0" fillId="28" borderId="38" xfId="57" applyNumberFormat="1" applyFont="1" applyFill="1" applyBorder="1" applyAlignment="1">
      <alignment vertical="center" shrinkToFit="1"/>
    </xf>
    <xf numFmtId="178" fontId="0" fillId="28" borderId="10" xfId="57" applyNumberFormat="1" applyFont="1" applyFill="1" applyBorder="1" applyAlignment="1">
      <alignment vertical="center" shrinkToFit="1"/>
    </xf>
    <xf numFmtId="177" fontId="33" fillId="0" borderId="43" xfId="57" applyNumberFormat="1" applyFont="1" applyBorder="1" applyAlignment="1">
      <alignment horizontal="center" vertical="center"/>
    </xf>
    <xf numFmtId="0" fontId="30" fillId="35" borderId="14" xfId="0" applyFont="1" applyFill="1" applyBorder="1" applyAlignment="1">
      <alignment horizontal="center" vertical="center" wrapText="1"/>
    </xf>
    <xf numFmtId="0" fontId="30" fillId="35" borderId="16" xfId="0" applyFont="1" applyFill="1" applyBorder="1" applyAlignment="1">
      <alignment horizontal="center" vertical="center" wrapText="1"/>
    </xf>
    <xf numFmtId="0" fontId="0" fillId="0" borderId="13" xfId="0" applyFont="1" applyBorder="1">
      <alignment vertical="center"/>
    </xf>
    <xf numFmtId="181" fontId="0" fillId="28" borderId="37" xfId="57" applyNumberFormat="1" applyFont="1" applyFill="1" applyBorder="1" applyAlignment="1">
      <alignment vertical="center" shrinkToFit="1"/>
    </xf>
    <xf numFmtId="181" fontId="0" fillId="28" borderId="38" xfId="57" applyNumberFormat="1" applyFont="1" applyFill="1" applyBorder="1" applyAlignment="1">
      <alignment vertical="center" shrinkToFit="1"/>
    </xf>
    <xf numFmtId="181" fontId="0" fillId="28" borderId="10" xfId="57" applyNumberFormat="1" applyFont="1" applyFill="1" applyBorder="1" applyAlignment="1">
      <alignment vertical="center" shrinkToFit="1"/>
    </xf>
    <xf numFmtId="0" fontId="0" fillId="0" borderId="24" xfId="0" applyFont="1" applyBorder="1">
      <alignment vertical="center"/>
    </xf>
    <xf numFmtId="0" fontId="30" fillId="35" borderId="40" xfId="0" applyFont="1" applyFill="1" applyBorder="1" applyAlignment="1">
      <alignment horizontal="center" vertical="center" wrapText="1"/>
    </xf>
    <xf numFmtId="181" fontId="0" fillId="28" borderId="14" xfId="57" applyNumberFormat="1" applyFont="1" applyFill="1" applyBorder="1" applyAlignment="1">
      <alignment vertical="center" shrinkToFit="1"/>
    </xf>
    <xf numFmtId="181" fontId="0" fillId="28" borderId="41" xfId="57" applyNumberFormat="1" applyFont="1" applyFill="1" applyBorder="1" applyAlignment="1">
      <alignment vertical="center" shrinkToFit="1"/>
    </xf>
    <xf numFmtId="181" fontId="0" fillId="28" borderId="80" xfId="57" applyNumberFormat="1" applyFont="1" applyFill="1" applyBorder="1" applyAlignment="1">
      <alignment vertical="center" shrinkToFit="1"/>
    </xf>
    <xf numFmtId="181" fontId="0" fillId="28" borderId="16" xfId="57" applyNumberFormat="1" applyFont="1" applyFill="1" applyBorder="1" applyAlignment="1">
      <alignment vertical="center" shrinkToFit="1"/>
    </xf>
    <xf numFmtId="181" fontId="0" fillId="28" borderId="40" xfId="57" applyNumberFormat="1" applyFont="1" applyFill="1" applyBorder="1" applyAlignment="1">
      <alignment vertical="center" shrinkToFit="1"/>
    </xf>
    <xf numFmtId="181" fontId="0" fillId="28" borderId="39" xfId="57" applyNumberFormat="1" applyFont="1" applyFill="1" applyBorder="1" applyAlignment="1">
      <alignment vertical="center" shrinkToFit="1"/>
    </xf>
    <xf numFmtId="0" fontId="0" fillId="34" borderId="22" xfId="0" applyFont="1" applyFill="1" applyBorder="1" applyAlignment="1">
      <alignment horizontal="center" vertical="center"/>
    </xf>
    <xf numFmtId="0" fontId="0" fillId="0" borderId="17" xfId="0" applyFont="1" applyBorder="1">
      <alignment vertical="center"/>
    </xf>
    <xf numFmtId="0" fontId="0" fillId="0" borderId="18" xfId="0" applyFont="1" applyBorder="1">
      <alignment vertical="center"/>
    </xf>
    <xf numFmtId="0" fontId="0" fillId="0" borderId="19" xfId="0" applyFont="1" applyBorder="1">
      <alignment vertical="center"/>
    </xf>
    <xf numFmtId="0" fontId="34" fillId="0" borderId="0" xfId="57" applyFont="1" applyAlignment="1">
      <alignment horizontal="left" vertical="top" wrapText="1"/>
    </xf>
    <xf numFmtId="0" fontId="35" fillId="0" borderId="0" xfId="57" applyFont="1" applyAlignment="1">
      <alignment horizontal="left" vertical="top" wrapText="1"/>
    </xf>
    <xf numFmtId="0" fontId="39" fillId="0" borderId="0" xfId="44" applyFont="1" applyAlignment="1" applyProtection="1">
      <alignment vertical="center"/>
      <protection locked="0"/>
    </xf>
    <xf numFmtId="0" fontId="29" fillId="0" borderId="0" xfId="44" applyFont="1" applyAlignment="1" applyProtection="1">
      <alignment horizontal="left" vertical="top" wrapText="1"/>
      <protection locked="0"/>
    </xf>
    <xf numFmtId="0" fontId="29" fillId="0" borderId="0" xfId="44" applyFont="1" applyAlignment="1" applyProtection="1">
      <alignment horizontal="left" vertical="top"/>
      <protection locked="0"/>
    </xf>
    <xf numFmtId="0" fontId="37" fillId="0" borderId="0" xfId="0" applyFont="1" applyAlignment="1">
      <alignment horizontal="center" vertical="center"/>
    </xf>
    <xf numFmtId="0" fontId="30" fillId="25" borderId="81" xfId="57" applyFont="1" applyFill="1" applyBorder="1" applyAlignment="1">
      <alignment horizontal="center" vertical="center"/>
    </xf>
    <xf numFmtId="0" fontId="0" fillId="25" borderId="28" xfId="57" applyFont="1" applyFill="1" applyBorder="1" applyAlignment="1">
      <alignment horizontal="center" vertical="center"/>
    </xf>
    <xf numFmtId="0" fontId="30" fillId="25" borderId="29" xfId="57" applyFont="1" applyFill="1" applyBorder="1" applyAlignment="1">
      <alignment horizontal="center" vertical="center"/>
    </xf>
    <xf numFmtId="0" fontId="0" fillId="25" borderId="82" xfId="57" applyFont="1" applyFill="1" applyBorder="1" applyAlignment="1">
      <alignment vertical="center"/>
    </xf>
    <xf numFmtId="0" fontId="0" fillId="25" borderId="83" xfId="57" applyFont="1" applyFill="1" applyBorder="1" applyAlignment="1">
      <alignment vertical="center"/>
    </xf>
    <xf numFmtId="177" fontId="0" fillId="0" borderId="0" xfId="0" applyNumberFormat="1" applyFont="1" applyAlignment="1">
      <alignment horizontal="center" vertical="center" shrinkToFit="1"/>
    </xf>
    <xf numFmtId="0" fontId="29" fillId="0" borderId="0" xfId="0" applyFont="1" applyProtection="1">
      <alignment vertical="center"/>
      <protection locked="0"/>
    </xf>
    <xf numFmtId="0" fontId="27" fillId="0" borderId="0" xfId="0" applyFont="1" applyAlignment="1" applyProtection="1">
      <alignment horizontal="left" vertical="center"/>
      <protection locked="0"/>
    </xf>
    <xf numFmtId="0" fontId="0" fillId="0" borderId="0" xfId="0" applyFont="1" applyAlignment="1">
      <alignment horizontal="right" vertical="center"/>
    </xf>
    <xf numFmtId="0" fontId="27" fillId="34" borderId="20" xfId="0" applyFont="1" applyFill="1" applyBorder="1" applyAlignment="1">
      <alignment horizontal="center" vertical="center"/>
    </xf>
    <xf numFmtId="0" fontId="27" fillId="0" borderId="11" xfId="0" applyFont="1" applyBorder="1">
      <alignment vertical="center"/>
    </xf>
    <xf numFmtId="0" fontId="27" fillId="0" borderId="12" xfId="0" applyFont="1" applyBorder="1">
      <alignment vertical="center"/>
    </xf>
    <xf numFmtId="0" fontId="27" fillId="0" borderId="10" xfId="0" applyFont="1" applyBorder="1" applyAlignment="1">
      <alignment horizontal="left" vertical="top" wrapText="1"/>
    </xf>
    <xf numFmtId="0" fontId="27" fillId="37" borderId="11" xfId="0" applyFont="1" applyFill="1" applyBorder="1" applyAlignment="1">
      <alignment horizontal="center" vertical="center" wrapText="1"/>
    </xf>
    <xf numFmtId="0" fontId="27" fillId="37" borderId="13" xfId="0" applyFont="1" applyFill="1" applyBorder="1" applyAlignment="1">
      <alignment horizontal="center" vertical="center" wrapTex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6" xfId="0" applyFont="1" applyBorder="1" applyAlignment="1">
      <alignment horizontal="center" vertical="center" shrinkToFit="1"/>
    </xf>
    <xf numFmtId="0" fontId="27" fillId="37" borderId="20"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0" fillId="0" borderId="0" xfId="0" applyFont="1" applyAlignment="1">
      <alignment horizontal="center" vertical="center" shrinkToFit="1"/>
    </xf>
    <xf numFmtId="0" fontId="0" fillId="0" borderId="0" xfId="0" applyFont="1" applyAlignment="1">
      <alignment vertical="center" shrinkToFit="1"/>
    </xf>
    <xf numFmtId="0" fontId="30" fillId="25" borderId="84" xfId="57" applyFont="1" applyFill="1" applyBorder="1" applyAlignment="1">
      <alignment horizontal="center" vertical="center"/>
    </xf>
    <xf numFmtId="0" fontId="0" fillId="25" borderId="85" xfId="57" applyFont="1" applyFill="1" applyBorder="1" applyAlignment="1">
      <alignment horizontal="center" vertical="center"/>
    </xf>
    <xf numFmtId="0" fontId="30" fillId="25" borderId="86" xfId="57" applyFont="1" applyFill="1" applyBorder="1" applyAlignment="1">
      <alignment horizontal="center" vertical="center"/>
    </xf>
    <xf numFmtId="0" fontId="0" fillId="25" borderId="24" xfId="57" applyFont="1" applyFill="1" applyBorder="1" applyAlignment="1">
      <alignment vertical="center"/>
    </xf>
    <xf numFmtId="0" fontId="0" fillId="25" borderId="21" xfId="57" applyFont="1" applyFill="1" applyBorder="1" applyAlignment="1">
      <alignment vertical="center"/>
    </xf>
    <xf numFmtId="177" fontId="27" fillId="0" borderId="43" xfId="0" applyNumberFormat="1" applyFont="1" applyBorder="1" applyAlignment="1">
      <alignment horizontal="center" vertical="center" shrinkToFit="1"/>
    </xf>
    <xf numFmtId="0" fontId="27" fillId="0" borderId="2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27" fillId="34" borderId="21" xfId="0" applyFont="1" applyFill="1" applyBorder="1" applyAlignment="1">
      <alignment horizontal="center" vertical="center"/>
    </xf>
    <xf numFmtId="0" fontId="27" fillId="0" borderId="23" xfId="0" applyFont="1" applyBorder="1">
      <alignment vertical="center"/>
    </xf>
    <xf numFmtId="0" fontId="27" fillId="37" borderId="17" xfId="0" applyFont="1" applyFill="1" applyBorder="1" applyAlignment="1">
      <alignment horizontal="center" vertical="center" wrapText="1"/>
    </xf>
    <xf numFmtId="0" fontId="27" fillId="37" borderId="19" xfId="0" applyFont="1" applyFill="1" applyBorder="1" applyAlignment="1">
      <alignment horizontal="center" vertical="center" wrapText="1"/>
    </xf>
    <xf numFmtId="0" fontId="27" fillId="37" borderId="21" xfId="0" applyFont="1" applyFill="1" applyBorder="1" applyAlignment="1">
      <alignment horizontal="center" vertical="center" shrinkToFit="1"/>
    </xf>
    <xf numFmtId="0" fontId="27" fillId="0" borderId="31" xfId="0" applyFont="1" applyBorder="1" applyAlignment="1">
      <alignment horizontal="left" vertical="center"/>
    </xf>
    <xf numFmtId="0" fontId="27" fillId="0" borderId="32" xfId="0" applyFont="1" applyBorder="1" applyAlignment="1">
      <alignment horizontal="left" vertical="center"/>
    </xf>
    <xf numFmtId="0" fontId="27" fillId="0" borderId="33" xfId="0" applyFont="1" applyBorder="1" applyAlignment="1">
      <alignment horizontal="left" vertical="center"/>
    </xf>
    <xf numFmtId="0" fontId="27" fillId="0" borderId="13" xfId="0" applyFont="1" applyBorder="1" applyAlignment="1">
      <alignment horizontal="left" vertical="center"/>
    </xf>
    <xf numFmtId="177" fontId="27" fillId="0" borderId="49" xfId="0" applyNumberFormat="1" applyFont="1" applyBorder="1" applyAlignment="1">
      <alignment horizontal="center" vertical="center" shrinkToFit="1"/>
    </xf>
    <xf numFmtId="0" fontId="0" fillId="0" borderId="0" xfId="0" applyFont="1" applyAlignment="1" applyProtection="1">
      <alignment horizontal="left" vertical="center" shrinkToFit="1"/>
      <protection locked="0"/>
    </xf>
    <xf numFmtId="0" fontId="27" fillId="0" borderId="21" xfId="0" applyFont="1" applyBorder="1" applyAlignment="1">
      <alignment horizontal="center" vertical="center"/>
    </xf>
    <xf numFmtId="0" fontId="27" fillId="0" borderId="23" xfId="0" applyFont="1" applyBorder="1" applyAlignment="1">
      <alignment horizontal="center" vertical="center"/>
    </xf>
    <xf numFmtId="0" fontId="27" fillId="0" borderId="0" xfId="0" applyFont="1" applyAlignment="1">
      <alignment horizontal="center" vertical="center"/>
    </xf>
    <xf numFmtId="0" fontId="27" fillId="0" borderId="24" xfId="0" applyFont="1" applyBorder="1" applyAlignment="1">
      <alignment horizontal="center" vertical="center"/>
    </xf>
    <xf numFmtId="185" fontId="27" fillId="0" borderId="37" xfId="0" applyNumberFormat="1" applyFont="1" applyBorder="1" applyAlignment="1">
      <alignment vertical="center" shrinkToFit="1"/>
    </xf>
    <xf numFmtId="185" fontId="27" fillId="0" borderId="38" xfId="0" applyNumberFormat="1" applyFont="1" applyBorder="1" applyAlignment="1">
      <alignment vertical="center" shrinkToFit="1"/>
    </xf>
    <xf numFmtId="185" fontId="27" fillId="0" borderId="39" xfId="0" applyNumberFormat="1" applyFont="1" applyBorder="1" applyAlignment="1">
      <alignment vertical="center" shrinkToFit="1"/>
    </xf>
    <xf numFmtId="185" fontId="27" fillId="0" borderId="40" xfId="0" applyNumberFormat="1" applyFont="1" applyBorder="1" applyAlignment="1">
      <alignment vertical="center" shrinkToFit="1"/>
    </xf>
    <xf numFmtId="182" fontId="29" fillId="0" borderId="0" xfId="0" applyNumberFormat="1" applyFont="1">
      <alignment vertical="center"/>
    </xf>
    <xf numFmtId="186" fontId="0" fillId="0" borderId="0" xfId="0" applyNumberFormat="1" applyFont="1" applyAlignment="1">
      <alignment vertical="center" shrinkToFit="1"/>
    </xf>
    <xf numFmtId="0" fontId="27" fillId="0" borderId="42" xfId="0" applyFont="1" applyBorder="1" applyAlignment="1">
      <alignment horizontal="left" vertical="center"/>
    </xf>
    <xf numFmtId="0" fontId="27" fillId="0" borderId="34" xfId="0" applyFont="1" applyBorder="1" applyAlignment="1">
      <alignment horizontal="left" vertical="center"/>
    </xf>
    <xf numFmtId="0" fontId="27" fillId="0" borderId="35" xfId="0" applyFont="1" applyBorder="1" applyAlignment="1">
      <alignment horizontal="left" vertical="center"/>
    </xf>
    <xf numFmtId="0" fontId="27" fillId="0" borderId="24" xfId="0" applyFont="1" applyBorder="1" applyAlignment="1">
      <alignment horizontal="left" vertical="center"/>
    </xf>
    <xf numFmtId="41" fontId="29" fillId="0" borderId="0" xfId="0" applyNumberFormat="1" applyFont="1" applyAlignment="1">
      <alignment horizontal="center" vertical="center"/>
    </xf>
    <xf numFmtId="41" fontId="27" fillId="0" borderId="0" xfId="0" applyNumberFormat="1" applyFont="1" applyAlignment="1">
      <alignment horizontal="center" vertical="center"/>
    </xf>
    <xf numFmtId="0" fontId="27" fillId="37" borderId="20" xfId="0" applyFont="1" applyFill="1" applyBorder="1" applyAlignment="1">
      <alignment horizontal="center" vertical="center" wrapText="1"/>
    </xf>
    <xf numFmtId="0" fontId="0" fillId="37" borderId="14" xfId="0" applyFont="1" applyFill="1" applyBorder="1" applyAlignment="1">
      <alignment horizontal="center" vertical="center" wrapText="1"/>
    </xf>
    <xf numFmtId="178" fontId="27" fillId="0" borderId="37" xfId="0" applyNumberFormat="1" applyFont="1" applyBorder="1" applyAlignment="1">
      <alignment vertical="center" shrinkToFit="1"/>
    </xf>
    <xf numFmtId="178" fontId="27" fillId="0" borderId="38" xfId="0" applyNumberFormat="1" applyFont="1" applyBorder="1" applyAlignment="1">
      <alignment vertical="center" shrinkToFit="1"/>
    </xf>
    <xf numFmtId="178" fontId="27" fillId="0" borderId="39" xfId="0" applyNumberFormat="1" applyFont="1" applyBorder="1" applyAlignment="1">
      <alignment vertical="center" shrinkToFit="1"/>
    </xf>
    <xf numFmtId="178" fontId="27" fillId="0" borderId="40" xfId="0" applyNumberFormat="1" applyFont="1" applyBorder="1" applyAlignment="1">
      <alignment vertical="center" shrinkToFit="1"/>
    </xf>
    <xf numFmtId="178" fontId="27" fillId="0" borderId="10" xfId="0" applyNumberFormat="1" applyFont="1" applyBorder="1" applyAlignment="1">
      <alignment vertical="center" shrinkToFit="1"/>
    </xf>
    <xf numFmtId="178" fontId="27" fillId="0" borderId="0" xfId="0" applyNumberFormat="1" applyFont="1" applyFill="1" applyBorder="1" applyAlignment="1">
      <alignment vertical="center" shrinkToFit="1"/>
    </xf>
    <xf numFmtId="0" fontId="34" fillId="0" borderId="0" xfId="0" applyFont="1" applyAlignment="1">
      <alignment horizontal="center" vertical="center" wrapText="1"/>
    </xf>
    <xf numFmtId="177" fontId="0" fillId="0" borderId="52" xfId="0" applyNumberFormat="1" applyFont="1" applyBorder="1" applyAlignment="1">
      <alignment horizontal="center" vertical="center" shrinkToFit="1"/>
    </xf>
    <xf numFmtId="0" fontId="27" fillId="37" borderId="21" xfId="0" applyFont="1" applyFill="1" applyBorder="1" applyAlignment="1">
      <alignment horizontal="center" vertical="center" wrapText="1"/>
    </xf>
    <xf numFmtId="178" fontId="27" fillId="27" borderId="56" xfId="0" applyNumberFormat="1" applyFont="1" applyFill="1" applyBorder="1" applyAlignment="1">
      <alignment horizontal="right" vertical="center" shrinkToFit="1"/>
    </xf>
    <xf numFmtId="178" fontId="27" fillId="27" borderId="51" xfId="0" applyNumberFormat="1" applyFont="1" applyFill="1" applyBorder="1" applyAlignment="1">
      <alignment horizontal="right" vertical="center" shrinkToFit="1"/>
    </xf>
    <xf numFmtId="178" fontId="27" fillId="27" borderId="55" xfId="0" applyNumberFormat="1" applyFont="1" applyFill="1" applyBorder="1" applyAlignment="1">
      <alignment horizontal="right" vertical="center" shrinkToFit="1"/>
    </xf>
    <xf numFmtId="178" fontId="27" fillId="27" borderId="57" xfId="0" applyNumberFormat="1" applyFont="1" applyFill="1" applyBorder="1" applyAlignment="1">
      <alignment horizontal="right" vertical="center" shrinkToFit="1"/>
    </xf>
    <xf numFmtId="178" fontId="27" fillId="27" borderId="20" xfId="0" applyNumberFormat="1" applyFont="1" applyFill="1" applyBorder="1" applyAlignment="1">
      <alignment horizontal="right" vertical="center" shrinkToFit="1"/>
    </xf>
    <xf numFmtId="178" fontId="27" fillId="0" borderId="0" xfId="0" applyNumberFormat="1" applyFont="1" applyFill="1" applyBorder="1" applyAlignment="1">
      <alignment horizontal="right" vertical="center" shrinkToFit="1"/>
    </xf>
    <xf numFmtId="0" fontId="0" fillId="0" borderId="0" xfId="0" applyFont="1" applyBorder="1" applyAlignment="1">
      <alignment vertical="center"/>
    </xf>
    <xf numFmtId="178" fontId="27" fillId="27" borderId="87" xfId="0" applyNumberFormat="1" applyFont="1" applyFill="1" applyBorder="1" applyAlignment="1">
      <alignment horizontal="right" vertical="center" shrinkToFit="1"/>
    </xf>
    <xf numFmtId="178" fontId="27" fillId="27" borderId="88" xfId="0" applyNumberFormat="1" applyFont="1" applyFill="1" applyBorder="1" applyAlignment="1">
      <alignment horizontal="right" vertical="center" shrinkToFit="1"/>
    </xf>
    <xf numFmtId="178" fontId="27" fillId="27" borderId="89" xfId="0" applyNumberFormat="1" applyFont="1" applyFill="1" applyBorder="1" applyAlignment="1">
      <alignment horizontal="right" vertical="center" shrinkToFit="1"/>
    </xf>
    <xf numFmtId="178" fontId="27" fillId="27" borderId="90" xfId="0" applyNumberFormat="1" applyFont="1" applyFill="1" applyBorder="1" applyAlignment="1">
      <alignment horizontal="right" vertical="center" shrinkToFit="1"/>
    </xf>
    <xf numFmtId="178" fontId="27" fillId="27" borderId="21" xfId="0" applyNumberFormat="1" applyFont="1" applyFill="1" applyBorder="1" applyAlignment="1">
      <alignment horizontal="right" vertical="center" shrinkToFit="1"/>
    </xf>
    <xf numFmtId="177" fontId="29" fillId="0" borderId="52" xfId="0" applyNumberFormat="1" applyFont="1" applyBorder="1" applyAlignment="1">
      <alignment horizontal="center" vertical="center"/>
    </xf>
    <xf numFmtId="0" fontId="27" fillId="37" borderId="22" xfId="0" applyFont="1" applyFill="1" applyBorder="1" applyAlignment="1">
      <alignment horizontal="center" vertical="center" wrapText="1"/>
    </xf>
    <xf numFmtId="178" fontId="27" fillId="27" borderId="48" xfId="0" applyNumberFormat="1" applyFont="1" applyFill="1" applyBorder="1" applyAlignment="1">
      <alignment horizontal="right" vertical="center" shrinkToFit="1"/>
    </xf>
    <xf numFmtId="178" fontId="27" fillId="27" borderId="45" xfId="0" applyNumberFormat="1" applyFont="1" applyFill="1" applyBorder="1" applyAlignment="1">
      <alignment horizontal="right" vertical="center" shrinkToFit="1"/>
    </xf>
    <xf numFmtId="178" fontId="27" fillId="27" borderId="47" xfId="0" applyNumberFormat="1" applyFont="1" applyFill="1" applyBorder="1" applyAlignment="1">
      <alignment horizontal="right" vertical="center" shrinkToFit="1"/>
    </xf>
    <xf numFmtId="178" fontId="27" fillId="27" borderId="91" xfId="0" applyNumberFormat="1" applyFont="1" applyFill="1" applyBorder="1" applyAlignment="1">
      <alignment horizontal="right" vertical="center" shrinkToFit="1"/>
    </xf>
    <xf numFmtId="178" fontId="27" fillId="27" borderId="22" xfId="0" applyNumberFormat="1" applyFont="1" applyFill="1" applyBorder="1" applyAlignment="1">
      <alignment horizontal="right" vertical="center" shrinkToFit="1"/>
    </xf>
    <xf numFmtId="0" fontId="27" fillId="0" borderId="22" xfId="0" applyFont="1" applyBorder="1" applyAlignment="1">
      <alignment horizontal="center" vertical="center"/>
    </xf>
    <xf numFmtId="0" fontId="30" fillId="37" borderId="14" xfId="0" applyFont="1" applyFill="1" applyBorder="1" applyAlignment="1">
      <alignment horizontal="center" vertical="center" wrapText="1"/>
    </xf>
    <xf numFmtId="0" fontId="30" fillId="37" borderId="15" xfId="0" applyFont="1" applyFill="1" applyBorder="1" applyAlignment="1">
      <alignment horizontal="center" vertical="center" wrapText="1"/>
    </xf>
    <xf numFmtId="179" fontId="27" fillId="0" borderId="37" xfId="0" applyNumberFormat="1" applyFont="1" applyBorder="1" applyAlignment="1">
      <alignment vertical="center" shrinkToFit="1"/>
    </xf>
    <xf numFmtId="179" fontId="27" fillId="0" borderId="38" xfId="0" applyNumberFormat="1" applyFont="1" applyBorder="1" applyAlignment="1">
      <alignment vertical="center" shrinkToFit="1"/>
    </xf>
    <xf numFmtId="179" fontId="27" fillId="0" borderId="39" xfId="0" applyNumberFormat="1" applyFont="1" applyBorder="1" applyAlignment="1">
      <alignment vertical="center" shrinkToFit="1"/>
    </xf>
    <xf numFmtId="179" fontId="27" fillId="0" borderId="40" xfId="0" applyNumberFormat="1" applyFont="1" applyBorder="1" applyAlignment="1">
      <alignment vertical="center" shrinkToFit="1"/>
    </xf>
    <xf numFmtId="179" fontId="27" fillId="0" borderId="10" xfId="0" applyNumberFormat="1" applyFont="1" applyBorder="1" applyAlignment="1">
      <alignment vertical="center" shrinkToFit="1"/>
    </xf>
    <xf numFmtId="179" fontId="27" fillId="0" borderId="0" xfId="0" applyNumberFormat="1" applyFont="1" applyFill="1" applyBorder="1" applyAlignment="1">
      <alignment vertical="center" shrinkToFit="1"/>
    </xf>
    <xf numFmtId="0" fontId="34" fillId="37" borderId="14" xfId="0" applyFont="1" applyFill="1" applyBorder="1" applyAlignment="1">
      <alignment horizontal="center" vertical="center" wrapText="1"/>
    </xf>
    <xf numFmtId="0" fontId="34" fillId="37" borderId="15" xfId="0" applyFont="1" applyFill="1" applyBorder="1" applyAlignment="1">
      <alignment horizontal="center" vertical="center" wrapText="1"/>
    </xf>
    <xf numFmtId="0" fontId="31" fillId="0" borderId="0" xfId="0" applyFont="1" applyAlignment="1">
      <alignment horizontal="center" vertical="center" shrinkToFit="1"/>
    </xf>
    <xf numFmtId="0" fontId="0" fillId="37" borderId="16" xfId="0" applyFont="1" applyFill="1" applyBorder="1" applyAlignment="1">
      <alignment horizontal="center" vertical="center" wrapText="1"/>
    </xf>
    <xf numFmtId="180" fontId="27" fillId="27" borderId="14" xfId="0" applyNumberFormat="1" applyFont="1" applyFill="1" applyBorder="1" applyAlignment="1">
      <alignment vertical="center" shrinkToFit="1"/>
    </xf>
    <xf numFmtId="180" fontId="27" fillId="27" borderId="38" xfId="0" applyNumberFormat="1" applyFont="1" applyFill="1" applyBorder="1" applyAlignment="1">
      <alignment vertical="center" shrinkToFit="1"/>
    </xf>
    <xf numFmtId="180" fontId="27" fillId="27" borderId="39" xfId="0" applyNumberFormat="1" applyFont="1" applyFill="1" applyBorder="1" applyAlignment="1">
      <alignment vertical="center" shrinkToFit="1"/>
    </xf>
    <xf numFmtId="180" fontId="27" fillId="27" borderId="40" xfId="0" applyNumberFormat="1" applyFont="1" applyFill="1" applyBorder="1" applyAlignment="1">
      <alignment vertical="center" shrinkToFit="1"/>
    </xf>
    <xf numFmtId="180" fontId="27" fillId="27" borderId="15" xfId="0" applyNumberFormat="1" applyFont="1" applyFill="1" applyBorder="1" applyAlignment="1">
      <alignment vertical="center" shrinkToFit="1"/>
    </xf>
    <xf numFmtId="180" fontId="0" fillId="27" borderId="10" xfId="0" applyNumberFormat="1" applyFont="1" applyFill="1" applyBorder="1" applyAlignment="1">
      <alignment vertical="center" shrinkToFit="1"/>
    </xf>
    <xf numFmtId="180" fontId="0" fillId="0" borderId="0" xfId="0" applyNumberFormat="1" applyFont="1" applyFill="1" applyBorder="1" applyAlignment="1">
      <alignment vertical="center" shrinkToFit="1"/>
    </xf>
    <xf numFmtId="180" fontId="27" fillId="27" borderId="10" xfId="0" applyNumberFormat="1" applyFont="1" applyFill="1" applyBorder="1" applyAlignment="1">
      <alignment vertical="center" shrinkToFit="1"/>
    </xf>
    <xf numFmtId="0" fontId="25" fillId="0" borderId="0" xfId="0" applyFont="1" applyFill="1" applyBorder="1" applyAlignment="1">
      <alignment horizontal="center" vertical="center"/>
    </xf>
    <xf numFmtId="181" fontId="27" fillId="27" borderId="14" xfId="0" applyNumberFormat="1" applyFont="1" applyFill="1" applyBorder="1" applyAlignment="1">
      <alignment vertical="center" shrinkToFit="1"/>
    </xf>
    <xf numFmtId="181" fontId="27" fillId="27" borderId="38" xfId="0" applyNumberFormat="1" applyFont="1" applyFill="1" applyBorder="1" applyAlignment="1">
      <alignment vertical="center" shrinkToFit="1"/>
    </xf>
    <xf numFmtId="181" fontId="27" fillId="27" borderId="39" xfId="0" applyNumberFormat="1" applyFont="1" applyFill="1" applyBorder="1" applyAlignment="1">
      <alignment vertical="center" shrinkToFit="1"/>
    </xf>
    <xf numFmtId="181" fontId="27" fillId="27" borderId="40" xfId="0" applyNumberFormat="1" applyFont="1" applyFill="1" applyBorder="1" applyAlignment="1">
      <alignment vertical="center" shrinkToFit="1"/>
    </xf>
    <xf numFmtId="181" fontId="27" fillId="27" borderId="15" xfId="0" applyNumberFormat="1" applyFont="1" applyFill="1" applyBorder="1" applyAlignment="1">
      <alignment vertical="center" shrinkToFit="1"/>
    </xf>
    <xf numFmtId="181" fontId="27" fillId="27" borderId="10" xfId="0" applyNumberFormat="1" applyFont="1" applyFill="1" applyBorder="1" applyAlignment="1">
      <alignment vertical="center" shrinkToFit="1"/>
    </xf>
    <xf numFmtId="181" fontId="27" fillId="0" borderId="0" xfId="0" applyNumberFormat="1" applyFont="1" applyFill="1" applyBorder="1" applyAlignment="1">
      <alignment vertical="center" shrinkToFit="1"/>
    </xf>
    <xf numFmtId="182" fontId="29" fillId="27" borderId="10" xfId="0" applyNumberFormat="1" applyFont="1" applyFill="1" applyBorder="1">
      <alignment vertical="center"/>
    </xf>
    <xf numFmtId="0" fontId="27" fillId="0" borderId="58" xfId="0" applyFont="1" applyBorder="1" applyAlignment="1">
      <alignment horizontal="left" vertical="center"/>
    </xf>
    <xf numFmtId="0" fontId="27" fillId="0" borderId="59" xfId="0" applyFont="1" applyBorder="1" applyAlignment="1">
      <alignment horizontal="left" vertical="center"/>
    </xf>
    <xf numFmtId="0" fontId="27" fillId="0" borderId="60" xfId="0" applyFont="1" applyBorder="1" applyAlignment="1">
      <alignment horizontal="left" vertical="center"/>
    </xf>
    <xf numFmtId="0" fontId="27" fillId="0" borderId="61" xfId="0" applyFont="1" applyBorder="1" applyAlignment="1">
      <alignment horizontal="left" vertical="center"/>
    </xf>
    <xf numFmtId="0" fontId="0" fillId="25" borderId="61" xfId="57" applyFont="1" applyFill="1" applyBorder="1" applyAlignment="1">
      <alignment vertical="center"/>
    </xf>
    <xf numFmtId="0" fontId="0" fillId="25" borderId="71" xfId="57" applyFont="1" applyFill="1" applyBorder="1" applyAlignment="1">
      <alignment vertical="center"/>
    </xf>
    <xf numFmtId="177" fontId="29" fillId="0" borderId="63" xfId="0" applyNumberFormat="1"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34" borderId="22" xfId="0" applyFont="1" applyFill="1" applyBorder="1" applyAlignment="1">
      <alignment horizontal="center" vertical="center"/>
    </xf>
    <xf numFmtId="0" fontId="27" fillId="0" borderId="17" xfId="0" applyFont="1" applyBorder="1">
      <alignment vertical="center"/>
    </xf>
    <xf numFmtId="0" fontId="27" fillId="0" borderId="18" xfId="0" applyFont="1" applyBorder="1">
      <alignment vertical="center"/>
    </xf>
    <xf numFmtId="0" fontId="0" fillId="0" borderId="19" xfId="0" applyFont="1" applyBorder="1" applyAlignment="1">
      <alignment horizontal="left" vertical="center"/>
    </xf>
    <xf numFmtId="0" fontId="26" fillId="0" borderId="0" xfId="49" applyFont="1" applyAlignment="1" applyProtection="1">
      <alignment horizontal="center" vertical="center" wrapText="1"/>
      <protection locked="0"/>
    </xf>
    <xf numFmtId="0" fontId="37" fillId="0" borderId="0" xfId="61" applyFont="1" applyAlignment="1" applyProtection="1">
      <alignment horizontal="center" vertical="center"/>
      <protection locked="0"/>
    </xf>
    <xf numFmtId="0" fontId="29" fillId="38" borderId="10" xfId="49" applyFont="1" applyFill="1" applyBorder="1" applyAlignment="1" applyProtection="1">
      <alignment horizontal="center" vertical="center"/>
      <protection locked="0"/>
    </xf>
    <xf numFmtId="0" fontId="40" fillId="0" borderId="0" xfId="49" applyFont="1" applyProtection="1">
      <alignment vertical="center"/>
      <protection locked="0"/>
    </xf>
    <xf numFmtId="0" fontId="29" fillId="38" borderId="10" xfId="49" applyFont="1" applyFill="1" applyBorder="1" applyAlignment="1" applyProtection="1">
      <alignment horizontal="center" vertical="center" shrinkToFit="1"/>
      <protection locked="0"/>
    </xf>
    <xf numFmtId="41" fontId="27" fillId="27" borderId="10" xfId="78" applyNumberFormat="1" applyFont="1" applyFill="1" applyBorder="1" applyAlignment="1" applyProtection="1">
      <alignment vertical="center"/>
    </xf>
    <xf numFmtId="0" fontId="29" fillId="38" borderId="20" xfId="49" applyFont="1" applyFill="1" applyBorder="1" applyAlignment="1" applyProtection="1">
      <alignment horizontal="center" vertical="center"/>
      <protection locked="0"/>
    </xf>
    <xf numFmtId="0" fontId="27" fillId="0" borderId="11" xfId="49" applyFont="1" applyBorder="1" applyAlignment="1" applyProtection="1">
      <alignment horizontal="center" vertical="top"/>
      <protection locked="0"/>
    </xf>
    <xf numFmtId="0" fontId="27" fillId="0" borderId="12" xfId="49" applyFont="1" applyBorder="1" applyAlignment="1" applyProtection="1">
      <alignment horizontal="center" vertical="top"/>
      <protection locked="0"/>
    </xf>
    <xf numFmtId="0" fontId="27" fillId="0" borderId="13" xfId="49" applyFont="1" applyBorder="1" applyAlignment="1" applyProtection="1">
      <alignment horizontal="center" vertical="top"/>
      <protection locked="0"/>
    </xf>
    <xf numFmtId="0" fontId="27" fillId="0" borderId="24" xfId="49" applyFont="1" applyBorder="1" applyAlignment="1" applyProtection="1">
      <alignment vertical="top"/>
      <protection locked="0"/>
    </xf>
    <xf numFmtId="0" fontId="29" fillId="38" borderId="10" xfId="49" applyFont="1" applyFill="1" applyBorder="1" applyAlignment="1" applyProtection="1">
      <alignment horizontal="center" vertical="center" wrapText="1"/>
      <protection locked="0"/>
    </xf>
    <xf numFmtId="0" fontId="0" fillId="38" borderId="64" xfId="49" applyFont="1" applyFill="1" applyBorder="1" applyAlignment="1">
      <alignment horizontal="center" vertical="center"/>
    </xf>
    <xf numFmtId="0" fontId="0" fillId="38" borderId="26" xfId="49" applyFont="1" applyFill="1" applyBorder="1" applyAlignment="1">
      <alignment horizontal="center" vertical="center"/>
    </xf>
    <xf numFmtId="0" fontId="0" fillId="38" borderId="26" xfId="49" applyFont="1" applyFill="1" applyBorder="1" applyAlignment="1">
      <alignment horizontal="center" vertical="center" shrinkToFit="1"/>
    </xf>
    <xf numFmtId="0" fontId="0" fillId="38" borderId="30" xfId="49" applyFont="1" applyFill="1" applyBorder="1" applyAlignment="1">
      <alignment horizontal="center" vertical="center"/>
    </xf>
    <xf numFmtId="0" fontId="29" fillId="38" borderId="10" xfId="49" applyFont="1" applyFill="1" applyBorder="1" applyAlignment="1" applyProtection="1">
      <alignment horizontal="center" vertical="center" wrapText="1" shrinkToFit="1"/>
      <protection locked="0"/>
    </xf>
    <xf numFmtId="0" fontId="27" fillId="0" borderId="20" xfId="49" applyFont="1" applyBorder="1" applyAlignment="1" applyProtection="1">
      <alignment horizontal="center" vertical="center"/>
      <protection locked="0"/>
    </xf>
    <xf numFmtId="6" fontId="27" fillId="27" borderId="10" xfId="78" applyFont="1" applyFill="1" applyBorder="1" applyAlignment="1" applyProtection="1">
      <alignment vertical="center"/>
    </xf>
    <xf numFmtId="0" fontId="29" fillId="38" borderId="21" xfId="49" applyFont="1" applyFill="1" applyBorder="1" applyAlignment="1" applyProtection="1">
      <alignment horizontal="center" vertical="center"/>
      <protection locked="0"/>
    </xf>
    <xf numFmtId="0" fontId="27" fillId="0" borderId="23" xfId="49" applyFont="1" applyBorder="1" applyAlignment="1" applyProtection="1">
      <alignment horizontal="center" vertical="top"/>
      <protection locked="0"/>
    </xf>
    <xf numFmtId="0" fontId="27" fillId="0" borderId="0" xfId="49" applyFont="1" applyBorder="1" applyAlignment="1" applyProtection="1">
      <alignment horizontal="center" vertical="top"/>
      <protection locked="0"/>
    </xf>
    <xf numFmtId="0" fontId="27" fillId="0" borderId="24" xfId="49" applyFont="1" applyBorder="1" applyAlignment="1" applyProtection="1">
      <alignment horizontal="center" vertical="top"/>
      <protection locked="0"/>
    </xf>
    <xf numFmtId="0" fontId="27" fillId="0" borderId="21" xfId="49" applyFont="1" applyBorder="1" applyAlignment="1" applyProtection="1">
      <alignment horizontal="right" vertical="center"/>
      <protection locked="0"/>
    </xf>
    <xf numFmtId="0" fontId="29" fillId="0" borderId="0" xfId="49" applyFont="1" applyAlignment="1" applyProtection="1">
      <alignment horizontal="left" vertical="center"/>
      <protection locked="0"/>
    </xf>
    <xf numFmtId="183" fontId="35" fillId="0" borderId="65" xfId="49" applyNumberFormat="1" applyFont="1" applyFill="1" applyBorder="1" applyAlignment="1">
      <alignment horizontal="left" vertical="top" shrinkToFit="1"/>
    </xf>
    <xf numFmtId="183" fontId="35" fillId="0" borderId="13" xfId="49" applyNumberFormat="1" applyFont="1" applyFill="1" applyBorder="1" applyAlignment="1">
      <alignment horizontal="left" vertical="top" shrinkToFit="1"/>
    </xf>
    <xf numFmtId="184" fontId="25" fillId="0" borderId="20" xfId="49" applyNumberFormat="1" applyFont="1" applyBorder="1" applyAlignment="1">
      <alignment horizontal="center" vertical="center"/>
    </xf>
    <xf numFmtId="184" fontId="25" fillId="0" borderId="66" xfId="49" applyNumberFormat="1" applyFont="1" applyBorder="1" applyAlignment="1">
      <alignment horizontal="center" vertical="center"/>
    </xf>
    <xf numFmtId="0" fontId="27" fillId="0" borderId="21" xfId="49" applyFont="1" applyBorder="1" applyAlignment="1" applyProtection="1">
      <alignment horizontal="center" vertical="center"/>
      <protection locked="0"/>
    </xf>
    <xf numFmtId="0" fontId="27" fillId="0" borderId="0" xfId="49" applyFont="1" applyAlignment="1" applyProtection="1">
      <alignment vertical="top"/>
      <protection locked="0"/>
    </xf>
    <xf numFmtId="0" fontId="0" fillId="0" borderId="0" xfId="49" applyFont="1" applyAlignment="1" applyProtection="1">
      <alignment horizontal="left" vertical="top" wrapText="1"/>
      <protection locked="0"/>
    </xf>
    <xf numFmtId="183" fontId="35" fillId="0" borderId="67" xfId="49" applyNumberFormat="1" applyFont="1" applyFill="1" applyBorder="1" applyAlignment="1">
      <alignment horizontal="left" vertical="top" shrinkToFit="1"/>
    </xf>
    <xf numFmtId="183" fontId="35" fillId="0" borderId="24" xfId="49" applyNumberFormat="1" applyFont="1" applyFill="1" applyBorder="1" applyAlignment="1">
      <alignment horizontal="left" vertical="top" shrinkToFit="1"/>
    </xf>
    <xf numFmtId="184" fontId="25" fillId="0" borderId="21" xfId="49" applyNumberFormat="1" applyFont="1" applyBorder="1" applyAlignment="1">
      <alignment horizontal="center" vertical="center"/>
    </xf>
    <xf numFmtId="184" fontId="25" fillId="0" borderId="92" xfId="49" applyNumberFormat="1" applyFont="1" applyBorder="1" applyAlignment="1">
      <alignment horizontal="center" vertical="center"/>
    </xf>
    <xf numFmtId="41" fontId="37" fillId="27" borderId="0" xfId="78" applyNumberFormat="1" applyFont="1" applyFill="1" applyBorder="1" applyAlignment="1" applyProtection="1">
      <alignment horizontal="right" vertical="center"/>
    </xf>
    <xf numFmtId="6" fontId="37" fillId="27" borderId="69" xfId="78" applyFont="1" applyFill="1" applyBorder="1" applyAlignment="1" applyProtection="1">
      <alignment horizontal="right" vertical="center"/>
    </xf>
    <xf numFmtId="0" fontId="29" fillId="38" borderId="20" xfId="49" applyFont="1" applyFill="1" applyBorder="1" applyAlignment="1" applyProtection="1">
      <alignment horizontal="center" vertical="center" wrapText="1" shrinkToFit="1"/>
      <protection locked="0"/>
    </xf>
    <xf numFmtId="41" fontId="27" fillId="27" borderId="20" xfId="78" applyNumberFormat="1" applyFont="1" applyFill="1" applyBorder="1" applyAlignment="1" applyProtection="1">
      <alignment vertical="center"/>
      <protection locked="0"/>
    </xf>
    <xf numFmtId="177" fontId="25" fillId="0" borderId="21" xfId="49" applyNumberFormat="1" applyFont="1" applyBorder="1" applyAlignment="1">
      <alignment horizontal="left" vertical="center"/>
    </xf>
    <xf numFmtId="177" fontId="25" fillId="0" borderId="92" xfId="49" applyNumberFormat="1" applyFont="1" applyBorder="1" applyAlignment="1">
      <alignment horizontal="left" vertical="center"/>
    </xf>
    <xf numFmtId="6" fontId="37" fillId="27" borderId="0" xfId="78" applyFont="1" applyFill="1" applyBorder="1" applyAlignment="1" applyProtection="1">
      <alignment horizontal="right" vertical="center"/>
    </xf>
    <xf numFmtId="0" fontId="29" fillId="38" borderId="22" xfId="49" applyFont="1" applyFill="1" applyBorder="1" applyAlignment="1" applyProtection="1">
      <alignment horizontal="center" vertical="center" shrinkToFit="1"/>
      <protection locked="0"/>
    </xf>
    <xf numFmtId="6" fontId="27" fillId="27" borderId="22" xfId="78" applyFont="1" applyFill="1" applyBorder="1" applyAlignment="1" applyProtection="1">
      <alignment vertical="center"/>
      <protection locked="0"/>
    </xf>
    <xf numFmtId="0" fontId="27" fillId="0" borderId="0" xfId="49" applyFont="1" applyAlignment="1" applyProtection="1">
      <alignment horizontal="right" vertical="center"/>
      <protection locked="0"/>
    </xf>
    <xf numFmtId="0" fontId="27" fillId="0" borderId="0" xfId="49" applyFont="1" applyAlignment="1" applyProtection="1">
      <alignment horizontal="center" vertical="center"/>
      <protection locked="0"/>
    </xf>
    <xf numFmtId="0" fontId="27" fillId="0" borderId="22" xfId="49" applyFont="1" applyBorder="1" applyAlignment="1" applyProtection="1">
      <alignment horizontal="center" vertical="center"/>
      <protection locked="0"/>
    </xf>
    <xf numFmtId="183" fontId="35" fillId="0" borderId="70" xfId="49" applyNumberFormat="1" applyFont="1" applyFill="1" applyBorder="1" applyAlignment="1">
      <alignment horizontal="left" vertical="top" shrinkToFit="1"/>
    </xf>
    <xf numFmtId="183" fontId="35" fillId="0" borderId="61" xfId="49" applyNumberFormat="1" applyFont="1" applyFill="1" applyBorder="1" applyAlignment="1">
      <alignment horizontal="left" vertical="top" shrinkToFit="1"/>
    </xf>
    <xf numFmtId="177" fontId="25" fillId="0" borderId="93" xfId="49" applyNumberFormat="1" applyFont="1" applyBorder="1" applyAlignment="1">
      <alignment horizontal="left" vertical="center"/>
    </xf>
    <xf numFmtId="177" fontId="25" fillId="0" borderId="94" xfId="49" applyNumberFormat="1" applyFont="1" applyBorder="1" applyAlignment="1">
      <alignment horizontal="left" vertical="center"/>
    </xf>
    <xf numFmtId="0" fontId="29" fillId="38" borderId="22" xfId="49" applyFont="1" applyFill="1" applyBorder="1" applyAlignment="1" applyProtection="1">
      <alignment horizontal="center" vertical="center"/>
      <protection locked="0"/>
    </xf>
    <xf numFmtId="0" fontId="27" fillId="0" borderId="17" xfId="49" applyFont="1" applyBorder="1" applyAlignment="1" applyProtection="1">
      <alignment horizontal="center" vertical="top"/>
      <protection locked="0"/>
    </xf>
    <xf numFmtId="0" fontId="27" fillId="0" borderId="18" xfId="49" applyFont="1" applyBorder="1" applyAlignment="1" applyProtection="1">
      <alignment horizontal="center" vertical="top"/>
      <protection locked="0"/>
    </xf>
    <xf numFmtId="0" fontId="27" fillId="0" borderId="19" xfId="49" applyFont="1" applyBorder="1" applyAlignment="1" applyProtection="1">
      <alignment horizontal="center" vertical="top"/>
      <protection locked="0"/>
    </xf>
    <xf numFmtId="0" fontId="27" fillId="39" borderId="22" xfId="49" applyFont="1" applyFill="1" applyBorder="1" applyProtection="1">
      <alignment vertical="center"/>
      <protection locked="0"/>
    </xf>
    <xf numFmtId="38" fontId="27" fillId="0" borderId="20" xfId="39" applyFont="1" applyBorder="1" applyAlignment="1" applyProtection="1">
      <alignment horizontal="center" vertical="center"/>
      <protection locked="0"/>
    </xf>
    <xf numFmtId="38" fontId="27" fillId="0" borderId="21" xfId="39" applyFont="1" applyBorder="1" applyAlignment="1" applyProtection="1">
      <alignment horizontal="center" vertical="center"/>
      <protection locked="0"/>
    </xf>
    <xf numFmtId="38" fontId="27" fillId="0" borderId="22" xfId="39" applyFont="1" applyBorder="1" applyAlignment="1" applyProtection="1">
      <alignment horizontal="center" vertical="center"/>
      <protection locked="0"/>
    </xf>
    <xf numFmtId="0" fontId="37" fillId="0" borderId="0" xfId="61" applyFont="1" applyAlignment="1" applyProtection="1">
      <alignment horizontal="center" vertical="center" shrinkToFit="1"/>
      <protection locked="0"/>
    </xf>
    <xf numFmtId="38" fontId="27" fillId="27" borderId="10" xfId="39" applyFont="1" applyFill="1" applyBorder="1" applyAlignment="1" applyProtection="1">
      <alignment horizontal="right" vertical="center"/>
      <protection locked="0"/>
    </xf>
    <xf numFmtId="41" fontId="27" fillId="27" borderId="20" xfId="78" applyNumberFormat="1" applyFont="1" applyFill="1" applyBorder="1" applyAlignment="1" applyProtection="1">
      <alignment horizontal="right" vertical="center"/>
    </xf>
    <xf numFmtId="41" fontId="27" fillId="27" borderId="21" xfId="78" applyNumberFormat="1" applyFont="1" applyFill="1" applyBorder="1" applyAlignment="1" applyProtection="1">
      <alignment horizontal="right" vertical="center"/>
    </xf>
    <xf numFmtId="41" fontId="27" fillId="27" borderId="22" xfId="78" applyNumberFormat="1" applyFont="1" applyFill="1" applyBorder="1" applyAlignment="1" applyProtection="1">
      <alignment horizontal="right" vertical="center"/>
    </xf>
    <xf numFmtId="0" fontId="32" fillId="0" borderId="0" xfId="61" applyFont="1" applyBorder="1" applyAlignment="1" applyProtection="1">
      <alignment horizontal="center" vertical="center"/>
      <protection locked="0"/>
    </xf>
    <xf numFmtId="0" fontId="41" fillId="0" borderId="28" xfId="43" applyFont="1" applyBorder="1" applyAlignment="1">
      <alignment horizontal="center" vertical="center"/>
    </xf>
    <xf numFmtId="0" fontId="0" fillId="25" borderId="29" xfId="57" applyFont="1" applyFill="1" applyBorder="1" applyAlignment="1">
      <alignment horizontal="left" vertical="center" wrapText="1" shrinkToFit="1"/>
    </xf>
    <xf numFmtId="0" fontId="0" fillId="40" borderId="14" xfId="57" applyFont="1" applyFill="1" applyBorder="1" applyAlignment="1">
      <alignment horizontal="center" vertical="center" wrapText="1"/>
    </xf>
    <xf numFmtId="0" fontId="0" fillId="40" borderId="16" xfId="57" applyFont="1" applyFill="1" applyBorder="1" applyAlignment="1">
      <alignment horizontal="center" vertical="center" wrapText="1"/>
    </xf>
    <xf numFmtId="0" fontId="0" fillId="0" borderId="37" xfId="57" applyFont="1" applyBorder="1" applyAlignment="1">
      <alignment horizontal="center" vertical="center" shrinkToFit="1"/>
    </xf>
    <xf numFmtId="0" fontId="0" fillId="0" borderId="38" xfId="57" applyFont="1" applyBorder="1" applyAlignment="1">
      <alignment horizontal="center" vertical="center" shrinkToFit="1"/>
    </xf>
    <xf numFmtId="0" fontId="0" fillId="0" borderId="57" xfId="57" applyFont="1" applyBorder="1" applyAlignment="1">
      <alignment vertical="center" shrinkToFit="1"/>
    </xf>
    <xf numFmtId="0" fontId="0" fillId="40" borderId="20" xfId="57" applyFont="1" applyFill="1" applyBorder="1" applyAlignment="1">
      <alignment horizontal="center" vertical="center" shrinkToFit="1"/>
    </xf>
    <xf numFmtId="0" fontId="0" fillId="31" borderId="11" xfId="57" applyFont="1" applyFill="1" applyBorder="1" applyAlignment="1">
      <alignment horizontal="center" vertical="center" shrinkToFit="1"/>
    </xf>
    <xf numFmtId="0" fontId="0" fillId="31" borderId="13" xfId="57" applyFont="1" applyFill="1" applyBorder="1" applyAlignment="1">
      <alignment horizontal="center" vertical="center" shrinkToFit="1"/>
    </xf>
    <xf numFmtId="0" fontId="0" fillId="31" borderId="20" xfId="57" applyFont="1" applyFill="1" applyBorder="1" applyAlignment="1">
      <alignment vertical="center" shrinkToFit="1"/>
    </xf>
    <xf numFmtId="0" fontId="0" fillId="31" borderId="14" xfId="57" applyFont="1" applyFill="1" applyBorder="1" applyAlignment="1">
      <alignment horizontal="center" vertical="center" shrinkToFit="1"/>
    </xf>
    <xf numFmtId="0" fontId="0" fillId="31" borderId="16" xfId="57" applyFont="1" applyFill="1" applyBorder="1" applyAlignment="1">
      <alignment horizontal="center" vertical="center" shrinkToFit="1"/>
    </xf>
    <xf numFmtId="0" fontId="41" fillId="0" borderId="34" xfId="43" applyFont="1" applyBorder="1" applyAlignment="1">
      <alignment horizontal="center" vertical="center"/>
    </xf>
    <xf numFmtId="0" fontId="0" fillId="40" borderId="21" xfId="57" applyFont="1" applyFill="1" applyBorder="1" applyAlignment="1">
      <alignment horizontal="center" vertical="center" shrinkToFit="1"/>
    </xf>
    <xf numFmtId="0" fontId="0" fillId="31" borderId="20" xfId="57" applyFont="1" applyFill="1" applyBorder="1" applyAlignment="1">
      <alignment horizontal="center" vertical="center" wrapText="1"/>
    </xf>
    <xf numFmtId="0" fontId="0" fillId="31" borderId="14" xfId="0" applyFont="1" applyFill="1" applyBorder="1" applyAlignment="1">
      <alignment horizontal="center" vertical="center" wrapText="1"/>
    </xf>
    <xf numFmtId="0" fontId="0" fillId="40" borderId="20" xfId="57" applyFont="1" applyFill="1" applyBorder="1" applyAlignment="1">
      <alignment horizontal="center" vertical="center" wrapText="1"/>
    </xf>
    <xf numFmtId="0" fontId="0" fillId="31" borderId="22" xfId="57" applyFont="1" applyFill="1" applyBorder="1" applyAlignment="1">
      <alignment horizontal="center" vertical="center" wrapText="1"/>
    </xf>
    <xf numFmtId="0" fontId="34" fillId="31" borderId="14" xfId="0" applyFont="1" applyFill="1" applyBorder="1" applyAlignment="1">
      <alignment horizontal="center" vertical="center" wrapText="1"/>
    </xf>
    <xf numFmtId="0" fontId="0" fillId="40" borderId="22" xfId="57" applyFont="1" applyFill="1" applyBorder="1" applyAlignment="1">
      <alignment horizontal="center" vertical="center" wrapText="1"/>
    </xf>
    <xf numFmtId="0" fontId="34" fillId="40" borderId="14" xfId="0" applyFont="1" applyFill="1" applyBorder="1" applyAlignment="1">
      <alignment horizontal="center" vertical="center" wrapText="1"/>
    </xf>
    <xf numFmtId="0" fontId="30" fillId="40" borderId="14" xfId="0" applyFont="1" applyFill="1" applyBorder="1" applyAlignment="1">
      <alignment horizontal="center" vertical="center" wrapText="1"/>
    </xf>
    <xf numFmtId="0" fontId="30" fillId="40" borderId="16" xfId="0" applyFont="1" applyFill="1" applyBorder="1" applyAlignment="1">
      <alignment horizontal="center" vertical="center" wrapText="1"/>
    </xf>
    <xf numFmtId="0" fontId="30" fillId="40" borderId="40" xfId="0" applyFont="1" applyFill="1" applyBorder="1" applyAlignment="1">
      <alignment horizontal="center" vertical="center" wrapText="1"/>
    </xf>
    <xf numFmtId="0" fontId="41" fillId="0" borderId="59" xfId="43" applyFont="1" applyBorder="1" applyAlignment="1">
      <alignment horizontal="center" vertical="center"/>
    </xf>
    <xf numFmtId="0" fontId="30" fillId="41" borderId="25" xfId="53" applyFont="1" applyFill="1" applyBorder="1" applyAlignment="1">
      <alignment horizontal="center" vertical="center"/>
    </xf>
    <xf numFmtId="0" fontId="7" fillId="41" borderId="26" xfId="53" applyFont="1" applyFill="1" applyBorder="1" applyAlignment="1">
      <alignment horizontal="center" vertical="center"/>
    </xf>
    <xf numFmtId="0" fontId="30" fillId="41" borderId="27" xfId="53" applyFont="1" applyFill="1" applyBorder="1" applyAlignment="1">
      <alignment horizontal="center" vertical="center"/>
    </xf>
    <xf numFmtId="0" fontId="7" fillId="41" borderId="29" xfId="53" applyFont="1" applyFill="1" applyBorder="1" applyAlignment="1">
      <alignment horizontal="left" vertical="center"/>
    </xf>
    <xf numFmtId="0" fontId="7" fillId="0" borderId="28" xfId="53" applyFont="1" applyBorder="1">
      <alignment vertical="center"/>
    </xf>
    <xf numFmtId="0" fontId="7" fillId="41" borderId="27" xfId="53" applyFont="1" applyFill="1" applyBorder="1" applyAlignment="1">
      <alignment horizontal="left" vertical="center" shrinkToFit="1"/>
    </xf>
    <xf numFmtId="0" fontId="41" fillId="0" borderId="95" xfId="43" applyFont="1" applyBorder="1" applyAlignment="1">
      <alignment horizontal="center" vertical="center"/>
    </xf>
    <xf numFmtId="0" fontId="34" fillId="0" borderId="10" xfId="53" applyFont="1" applyBorder="1" applyAlignment="1">
      <alignment horizontal="left" vertical="top" wrapText="1"/>
    </xf>
    <xf numFmtId="0" fontId="35" fillId="0" borderId="0" xfId="64" applyFont="1" applyAlignment="1">
      <alignment horizontal="left" vertical="center"/>
    </xf>
    <xf numFmtId="0" fontId="7" fillId="41" borderId="35" xfId="53" applyFont="1" applyFill="1" applyBorder="1" applyAlignment="1">
      <alignment horizontal="left" vertical="center"/>
    </xf>
    <xf numFmtId="0" fontId="7" fillId="0" borderId="34" xfId="53" applyFont="1" applyBorder="1">
      <alignment vertical="center"/>
    </xf>
    <xf numFmtId="0" fontId="0" fillId="41" borderId="0" xfId="53" applyFont="1" applyFill="1" applyAlignment="1">
      <alignment horizontal="left" vertical="center" shrinkToFit="1"/>
    </xf>
    <xf numFmtId="0" fontId="41" fillId="0" borderId="52" xfId="43" applyFont="1" applyBorder="1" applyAlignment="1">
      <alignment horizontal="center" vertical="center"/>
    </xf>
    <xf numFmtId="0" fontId="26" fillId="0" borderId="0" xfId="0" applyFont="1">
      <alignment vertical="center"/>
    </xf>
    <xf numFmtId="0" fontId="37" fillId="0" borderId="0" xfId="53" applyFont="1" applyAlignment="1">
      <alignment horizontal="center" vertical="center" shrinkToFit="1"/>
    </xf>
    <xf numFmtId="0" fontId="32" fillId="0" borderId="0" xfId="53" applyFont="1" applyAlignment="1">
      <alignment horizontal="center" vertical="center"/>
    </xf>
    <xf numFmtId="0" fontId="7" fillId="41" borderId="60" xfId="53" applyFont="1" applyFill="1" applyBorder="1" applyAlignment="1">
      <alignment horizontal="left" vertical="center"/>
    </xf>
    <xf numFmtId="0" fontId="7" fillId="0" borderId="59" xfId="53" applyFont="1" applyBorder="1">
      <alignment vertical="center"/>
    </xf>
    <xf numFmtId="0" fontId="7" fillId="41" borderId="62" xfId="53" applyFont="1" applyFill="1" applyBorder="1" applyAlignment="1">
      <alignment horizontal="left" vertical="center" shrinkToFit="1"/>
    </xf>
    <xf numFmtId="0" fontId="41" fillId="0" borderId="63" xfId="43" applyFont="1" applyBorder="1" applyAlignment="1">
      <alignment horizontal="center" vertical="center"/>
    </xf>
    <xf numFmtId="0" fontId="43" fillId="0" borderId="0" xfId="46" applyFont="1" applyProtection="1">
      <alignment vertical="center"/>
      <protection locked="0"/>
    </xf>
    <xf numFmtId="0" fontId="44" fillId="0" borderId="0" xfId="54" applyFont="1">
      <alignment vertical="center"/>
    </xf>
    <xf numFmtId="0" fontId="44" fillId="0" borderId="0" xfId="54" applyFont="1" applyProtection="1">
      <alignment vertical="center"/>
      <protection locked="0"/>
    </xf>
    <xf numFmtId="0" fontId="45" fillId="0" borderId="0" xfId="46" applyFont="1" applyProtection="1">
      <alignment vertical="center"/>
      <protection locked="0"/>
    </xf>
    <xf numFmtId="0" fontId="46" fillId="0" borderId="0" xfId="58" applyFont="1" applyAlignment="1">
      <alignment horizontal="center" vertical="center"/>
    </xf>
    <xf numFmtId="0" fontId="46" fillId="0" borderId="0" xfId="46" applyFont="1" applyAlignment="1" applyProtection="1">
      <alignment vertical="center"/>
      <protection locked="0"/>
    </xf>
    <xf numFmtId="0" fontId="47" fillId="0" borderId="0" xfId="58" applyFont="1" applyAlignment="1" applyProtection="1">
      <alignment horizontal="center" vertical="center"/>
      <protection locked="0"/>
    </xf>
    <xf numFmtId="0" fontId="47" fillId="0" borderId="0" xfId="46" applyFont="1" applyAlignment="1" applyProtection="1">
      <alignment horizontal="right" vertical="center" shrinkToFit="1"/>
      <protection locked="0"/>
    </xf>
    <xf numFmtId="0" fontId="45" fillId="38" borderId="10" xfId="46" applyFont="1" applyFill="1" applyBorder="1" applyAlignment="1" applyProtection="1">
      <alignment horizontal="center" vertical="center"/>
      <protection locked="0"/>
    </xf>
    <xf numFmtId="0" fontId="43" fillId="0" borderId="10" xfId="46" applyFont="1" applyBorder="1" applyAlignment="1" applyProtection="1">
      <alignment horizontal="center" vertical="center"/>
      <protection locked="0"/>
    </xf>
    <xf numFmtId="0" fontId="45" fillId="38" borderId="10" xfId="46" applyFont="1" applyFill="1" applyBorder="1" applyAlignment="1" applyProtection="1">
      <alignment horizontal="center" vertical="center" wrapText="1"/>
      <protection locked="0"/>
    </xf>
    <xf numFmtId="0" fontId="43" fillId="0" borderId="0" xfId="46" applyFont="1" applyAlignment="1" applyProtection="1">
      <alignment horizontal="center" vertical="center"/>
      <protection locked="0"/>
    </xf>
    <xf numFmtId="0" fontId="45" fillId="0" borderId="0" xfId="46" applyFont="1">
      <alignment vertical="center"/>
    </xf>
    <xf numFmtId="0" fontId="44" fillId="38" borderId="64" xfId="46" applyFont="1" applyFill="1" applyBorder="1" applyAlignment="1">
      <alignment horizontal="center" vertical="center"/>
    </xf>
    <xf numFmtId="0" fontId="44" fillId="38" borderId="30" xfId="46" applyFont="1" applyFill="1" applyBorder="1" applyAlignment="1">
      <alignment horizontal="center" vertical="center"/>
    </xf>
    <xf numFmtId="0" fontId="45" fillId="38" borderId="10" xfId="46" applyFont="1" applyFill="1" applyBorder="1" applyAlignment="1" applyProtection="1">
      <alignment horizontal="center" vertical="center" shrinkToFit="1"/>
      <protection locked="0"/>
    </xf>
    <xf numFmtId="41" fontId="43" fillId="27" borderId="10" xfId="77" applyNumberFormat="1" applyFont="1" applyFill="1" applyBorder="1" applyAlignment="1" applyProtection="1">
      <alignment vertical="center"/>
    </xf>
    <xf numFmtId="0" fontId="43" fillId="0" borderId="10" xfId="46" applyFont="1" applyBorder="1" applyProtection="1">
      <alignment vertical="center"/>
      <protection locked="0"/>
    </xf>
    <xf numFmtId="0" fontId="43" fillId="0" borderId="0" xfId="46" applyFont="1" applyAlignment="1" applyProtection="1">
      <alignment horizontal="left" vertical="center"/>
      <protection locked="0"/>
    </xf>
    <xf numFmtId="183" fontId="48" fillId="0" borderId="65" xfId="46" applyNumberFormat="1" applyFont="1" applyFill="1" applyBorder="1" applyAlignment="1">
      <alignment horizontal="left" vertical="top" shrinkToFit="1"/>
    </xf>
    <xf numFmtId="183" fontId="48" fillId="0" borderId="96" xfId="46" applyNumberFormat="1" applyFont="1" applyFill="1" applyBorder="1" applyAlignment="1">
      <alignment horizontal="left" vertical="top" shrinkToFit="1"/>
    </xf>
    <xf numFmtId="6" fontId="43" fillId="27" borderId="10" xfId="77" applyFont="1" applyFill="1" applyBorder="1" applyAlignment="1" applyProtection="1">
      <alignment vertical="center"/>
    </xf>
    <xf numFmtId="0" fontId="49" fillId="0" borderId="10" xfId="46" applyFont="1" applyBorder="1" applyAlignment="1" applyProtection="1">
      <alignment horizontal="left" vertical="top" wrapText="1"/>
      <protection locked="0"/>
    </xf>
    <xf numFmtId="0" fontId="48" fillId="0" borderId="0" xfId="46" applyFont="1" applyAlignment="1" applyProtection="1">
      <alignment horizontal="left" vertical="top"/>
      <protection locked="0"/>
    </xf>
    <xf numFmtId="183" fontId="48" fillId="0" borderId="67" xfId="46" applyNumberFormat="1" applyFont="1" applyFill="1" applyBorder="1" applyAlignment="1">
      <alignment horizontal="left" vertical="top" shrinkToFit="1"/>
    </xf>
    <xf numFmtId="183" fontId="48" fillId="0" borderId="69" xfId="46" applyNumberFormat="1" applyFont="1" applyFill="1" applyBorder="1" applyAlignment="1">
      <alignment horizontal="left" vertical="top" shrinkToFit="1"/>
    </xf>
    <xf numFmtId="41" fontId="47" fillId="27" borderId="0" xfId="77" applyNumberFormat="1" applyFont="1" applyFill="1" applyBorder="1" applyAlignment="1" applyProtection="1">
      <alignment horizontal="right" vertical="center"/>
    </xf>
    <xf numFmtId="6" fontId="47" fillId="27" borderId="97" xfId="77" applyFont="1" applyFill="1" applyBorder="1" applyAlignment="1" applyProtection="1">
      <alignment horizontal="right" vertical="center"/>
    </xf>
    <xf numFmtId="0" fontId="45" fillId="38" borderId="20" xfId="46" applyFont="1" applyFill="1" applyBorder="1" applyAlignment="1" applyProtection="1">
      <alignment horizontal="center" vertical="center" shrinkToFit="1"/>
      <protection locked="0"/>
    </xf>
    <xf numFmtId="41" fontId="43" fillId="27" borderId="20" xfId="77" applyNumberFormat="1" applyFont="1" applyFill="1" applyBorder="1" applyAlignment="1" applyProtection="1">
      <alignment vertical="center"/>
      <protection locked="0"/>
    </xf>
    <xf numFmtId="6" fontId="47" fillId="27" borderId="0" xfId="77" applyFont="1" applyFill="1" applyBorder="1" applyAlignment="1" applyProtection="1">
      <alignment horizontal="right" vertical="center"/>
    </xf>
    <xf numFmtId="0" fontId="45" fillId="38" borderId="22" xfId="46" applyFont="1" applyFill="1" applyBorder="1" applyAlignment="1" applyProtection="1">
      <alignment horizontal="center" vertical="center" shrinkToFit="1"/>
      <protection locked="0"/>
    </xf>
    <xf numFmtId="6" fontId="43" fillId="27" borderId="22" xfId="77" applyFont="1" applyFill="1" applyBorder="1" applyAlignment="1" applyProtection="1">
      <alignment vertical="center"/>
      <protection locked="0"/>
    </xf>
    <xf numFmtId="38" fontId="43" fillId="0" borderId="20" xfId="77" applyNumberFormat="1" applyFont="1" applyBorder="1" applyAlignment="1" applyProtection="1">
      <alignment vertical="center" shrinkToFit="1"/>
      <protection locked="0"/>
    </xf>
    <xf numFmtId="38" fontId="43" fillId="0" borderId="22" xfId="77" applyNumberFormat="1" applyFont="1" applyBorder="1" applyAlignment="1" applyProtection="1">
      <alignment vertical="center" shrinkToFit="1"/>
      <protection locked="0"/>
    </xf>
    <xf numFmtId="6" fontId="43" fillId="0" borderId="0" xfId="77" applyFont="1" applyFill="1" applyBorder="1" applyAlignment="1" applyProtection="1">
      <alignment vertical="center"/>
    </xf>
    <xf numFmtId="0" fontId="41" fillId="0" borderId="0" xfId="46" applyFont="1" applyAlignment="1" applyProtection="1">
      <alignment horizontal="center" vertical="center"/>
      <protection locked="0"/>
    </xf>
    <xf numFmtId="183" fontId="48" fillId="0" borderId="70" xfId="46" applyNumberFormat="1" applyFont="1" applyFill="1" applyBorder="1" applyAlignment="1">
      <alignment horizontal="left" vertical="top" shrinkToFit="1"/>
    </xf>
    <xf numFmtId="183" fontId="48" fillId="0" borderId="98" xfId="46" applyNumberFormat="1" applyFont="1" applyFill="1" applyBorder="1" applyAlignment="1">
      <alignment horizontal="left" vertical="top" shrinkToFit="1"/>
    </xf>
    <xf numFmtId="0" fontId="43" fillId="0" borderId="20" xfId="46" applyFont="1" applyBorder="1" applyAlignment="1" applyProtection="1">
      <alignment horizontal="right" vertical="center"/>
      <protection locked="0"/>
    </xf>
    <xf numFmtId="38" fontId="43" fillId="0" borderId="10" xfId="38" applyFont="1" applyBorder="1" applyAlignment="1" applyProtection="1">
      <alignment horizontal="right" vertical="center"/>
      <protection locked="0"/>
    </xf>
    <xf numFmtId="0" fontId="47" fillId="0" borderId="0" xfId="58" applyFont="1" applyAlignment="1" applyProtection="1">
      <alignment horizontal="center" vertical="center" shrinkToFit="1"/>
      <protection locked="0"/>
    </xf>
    <xf numFmtId="38" fontId="43" fillId="27" borderId="10" xfId="38" applyFont="1" applyFill="1" applyBorder="1" applyAlignment="1" applyProtection="1">
      <alignment horizontal="right" vertical="center"/>
      <protection locked="0"/>
    </xf>
    <xf numFmtId="41" fontId="43" fillId="27" borderId="20" xfId="77" applyNumberFormat="1" applyFont="1" applyFill="1" applyBorder="1" applyAlignment="1" applyProtection="1">
      <alignment horizontal="right" vertical="center"/>
    </xf>
    <xf numFmtId="41" fontId="43" fillId="27" borderId="21" xfId="77" applyNumberFormat="1" applyFont="1" applyFill="1" applyBorder="1" applyAlignment="1" applyProtection="1">
      <alignment horizontal="right" vertical="center"/>
    </xf>
    <xf numFmtId="41" fontId="43" fillId="27" borderId="22" xfId="77" applyNumberFormat="1" applyFont="1" applyFill="1" applyBorder="1" applyAlignment="1" applyProtection="1">
      <alignment horizontal="right" vertical="center"/>
    </xf>
    <xf numFmtId="0" fontId="50" fillId="0" borderId="0" xfId="58" applyFont="1" applyAlignment="1" applyProtection="1">
      <alignment horizontal="center" vertical="center"/>
      <protection locked="0"/>
    </xf>
    <xf numFmtId="0" fontId="51" fillId="0" borderId="0" xfId="63" applyFont="1">
      <alignment vertical="center"/>
    </xf>
    <xf numFmtId="0" fontId="51" fillId="0" borderId="0" xfId="63" applyFont="1" applyProtection="1">
      <alignment vertical="center"/>
      <protection locked="0"/>
    </xf>
    <xf numFmtId="0" fontId="52" fillId="0" borderId="0" xfId="63" applyFont="1">
      <alignment vertical="center"/>
    </xf>
    <xf numFmtId="0" fontId="53" fillId="0" borderId="0" xfId="63" applyFont="1">
      <alignment vertical="center"/>
    </xf>
    <xf numFmtId="0" fontId="54" fillId="0" borderId="0" xfId="63" applyFont="1" applyAlignment="1">
      <alignment horizontal="center" vertical="center"/>
    </xf>
    <xf numFmtId="0" fontId="55" fillId="0" borderId="0" xfId="63" applyFont="1" applyAlignment="1">
      <alignment horizontal="center" vertical="center"/>
    </xf>
    <xf numFmtId="0" fontId="56" fillId="0" borderId="0" xfId="63" applyFont="1">
      <alignment vertical="center"/>
    </xf>
    <xf numFmtId="0" fontId="53" fillId="34" borderId="25" xfId="63" applyFont="1" applyFill="1" applyBorder="1" applyAlignment="1">
      <alignment horizontal="center" vertical="center"/>
    </xf>
    <xf numFmtId="0" fontId="53" fillId="34" borderId="26" xfId="63" applyFont="1" applyFill="1" applyBorder="1" applyAlignment="1">
      <alignment horizontal="center" vertical="center"/>
    </xf>
    <xf numFmtId="0" fontId="53" fillId="34" borderId="27" xfId="63" applyFont="1" applyFill="1" applyBorder="1" applyAlignment="1">
      <alignment horizontal="center" vertical="center"/>
    </xf>
    <xf numFmtId="0" fontId="53" fillId="34" borderId="99" xfId="63" applyFont="1" applyFill="1" applyBorder="1" applyAlignment="1">
      <alignment horizontal="center" vertical="center"/>
    </xf>
    <xf numFmtId="0" fontId="53" fillId="34" borderId="100" xfId="63" applyFont="1" applyFill="1" applyBorder="1" applyAlignment="1">
      <alignment horizontal="left" vertical="center" shrinkToFit="1"/>
    </xf>
    <xf numFmtId="0" fontId="57" fillId="0" borderId="28" xfId="63" applyFont="1" applyBorder="1" applyAlignment="1">
      <alignment horizontal="center" vertical="center"/>
    </xf>
    <xf numFmtId="0" fontId="51" fillId="34" borderId="29" xfId="63" applyFont="1" applyFill="1" applyBorder="1" applyAlignment="1">
      <alignment horizontal="left" vertical="center" shrinkToFit="1"/>
    </xf>
    <xf numFmtId="176" fontId="58" fillId="0" borderId="28" xfId="63" applyNumberFormat="1" applyFont="1" applyBorder="1" applyAlignment="1">
      <alignment horizontal="center" vertical="center"/>
    </xf>
    <xf numFmtId="0" fontId="53" fillId="34" borderId="29" xfId="63" applyFont="1" applyFill="1" applyBorder="1" applyAlignment="1">
      <alignment horizontal="left" vertical="center" shrinkToFit="1"/>
    </xf>
    <xf numFmtId="177" fontId="53" fillId="0" borderId="30" xfId="63" applyNumberFormat="1" applyFont="1" applyBorder="1" applyAlignment="1">
      <alignment horizontal="center" vertical="center" shrinkToFit="1"/>
    </xf>
    <xf numFmtId="177" fontId="51" fillId="0" borderId="0" xfId="63" applyNumberFormat="1" applyFont="1" applyAlignment="1">
      <alignment horizontal="center" vertical="center" shrinkToFit="1"/>
    </xf>
    <xf numFmtId="0" fontId="58" fillId="0" borderId="0" xfId="63" applyFont="1" applyProtection="1">
      <alignment vertical="center"/>
      <protection locked="0"/>
    </xf>
    <xf numFmtId="0" fontId="52" fillId="0" borderId="0" xfId="63" applyFont="1" applyProtection="1">
      <alignment vertical="center"/>
      <protection locked="0"/>
    </xf>
    <xf numFmtId="0" fontId="52" fillId="0" borderId="0" xfId="63" applyFont="1" applyAlignment="1" applyProtection="1">
      <alignment horizontal="left" vertical="center"/>
      <protection locked="0"/>
    </xf>
    <xf numFmtId="0" fontId="52" fillId="0" borderId="0" xfId="63" applyFont="1" applyAlignment="1" applyProtection="1">
      <alignment horizontal="left" vertical="center" wrapText="1"/>
      <protection locked="0"/>
    </xf>
    <xf numFmtId="0" fontId="52" fillId="0" borderId="0" xfId="63" applyFont="1" applyAlignment="1" applyProtection="1">
      <alignment horizontal="left" vertical="center" wrapText="1" shrinkToFit="1"/>
      <protection locked="0"/>
    </xf>
    <xf numFmtId="0" fontId="58" fillId="0" borderId="0" xfId="63" applyFont="1">
      <alignment vertical="center"/>
    </xf>
    <xf numFmtId="0" fontId="52" fillId="0" borderId="0" xfId="63" applyFont="1" applyAlignment="1">
      <alignment horizontal="left" vertical="center"/>
    </xf>
    <xf numFmtId="0" fontId="52" fillId="0" borderId="10" xfId="63" applyFont="1" applyBorder="1" applyAlignment="1">
      <alignment horizontal="left" vertical="top" wrapText="1"/>
    </xf>
    <xf numFmtId="0" fontId="52" fillId="0" borderId="20" xfId="63" applyFont="1" applyBorder="1" applyAlignment="1">
      <alignment horizontal="left" vertical="top" wrapText="1"/>
    </xf>
    <xf numFmtId="0" fontId="51" fillId="0" borderId="31" xfId="63" applyFont="1" applyBorder="1" applyAlignment="1">
      <alignment horizontal="center" vertical="center"/>
    </xf>
    <xf numFmtId="0" fontId="51" fillId="0" borderId="32" xfId="63" applyFont="1" applyBorder="1" applyAlignment="1">
      <alignment horizontal="center" vertical="center"/>
    </xf>
    <xf numFmtId="0" fontId="51" fillId="0" borderId="33" xfId="63" applyFont="1" applyBorder="1" applyAlignment="1">
      <alignment horizontal="center" vertical="center"/>
    </xf>
    <xf numFmtId="0" fontId="51" fillId="0" borderId="101" xfId="63" applyFont="1" applyBorder="1" applyAlignment="1">
      <alignment horizontal="center" vertical="center"/>
    </xf>
    <xf numFmtId="0" fontId="53" fillId="34" borderId="102" xfId="63" applyFont="1" applyFill="1" applyBorder="1" applyAlignment="1">
      <alignment horizontal="left" vertical="center" shrinkToFit="1"/>
    </xf>
    <xf numFmtId="0" fontId="57" fillId="0" borderId="34" xfId="63" applyFont="1" applyBorder="1" applyAlignment="1">
      <alignment horizontal="center" vertical="center"/>
    </xf>
    <xf numFmtId="0" fontId="51" fillId="34" borderId="35" xfId="63" applyFont="1" applyFill="1" applyBorder="1" applyAlignment="1">
      <alignment horizontal="left" vertical="center" shrinkToFit="1"/>
    </xf>
    <xf numFmtId="176" fontId="58" fillId="0" borderId="34" xfId="63" applyNumberFormat="1" applyFont="1" applyBorder="1" applyAlignment="1">
      <alignment horizontal="center" vertical="center"/>
    </xf>
    <xf numFmtId="0" fontId="53" fillId="34" borderId="35" xfId="63" applyFont="1" applyFill="1" applyBorder="1" applyAlignment="1">
      <alignment horizontal="left" vertical="center" shrinkToFit="1"/>
    </xf>
    <xf numFmtId="177" fontId="59" fillId="0" borderId="36" xfId="63" applyNumberFormat="1" applyFont="1" applyBorder="1" applyAlignment="1">
      <alignment horizontal="center" vertical="center"/>
    </xf>
    <xf numFmtId="177" fontId="59" fillId="0" borderId="0" xfId="63" applyNumberFormat="1" applyFont="1" applyAlignment="1">
      <alignment horizontal="center" vertical="center"/>
    </xf>
    <xf numFmtId="0" fontId="56" fillId="0" borderId="0" xfId="63" applyFont="1" applyAlignment="1" applyProtection="1">
      <alignment vertical="center" shrinkToFit="1"/>
      <protection locked="0"/>
    </xf>
    <xf numFmtId="0" fontId="58" fillId="0" borderId="0" xfId="63" applyFont="1" applyAlignment="1" applyProtection="1">
      <alignment vertical="center" shrinkToFit="1"/>
      <protection locked="0"/>
    </xf>
    <xf numFmtId="0" fontId="52" fillId="0" borderId="0" xfId="63" applyFont="1" applyAlignment="1" applyProtection="1">
      <alignment horizontal="left" vertical="center" shrinkToFit="1"/>
      <protection locked="0"/>
    </xf>
    <xf numFmtId="0" fontId="52" fillId="0" borderId="21" xfId="63" applyFont="1" applyBorder="1" applyAlignment="1">
      <alignment horizontal="left" vertical="top" wrapText="1"/>
    </xf>
    <xf numFmtId="0" fontId="51" fillId="0" borderId="42" xfId="63" applyFont="1" applyBorder="1" applyAlignment="1">
      <alignment horizontal="center" vertical="center"/>
    </xf>
    <xf numFmtId="0" fontId="51" fillId="0" borderId="34" xfId="63" applyFont="1" applyBorder="1" applyAlignment="1">
      <alignment horizontal="center" vertical="center"/>
    </xf>
    <xf numFmtId="0" fontId="51" fillId="0" borderId="35" xfId="63" applyFont="1" applyBorder="1" applyAlignment="1">
      <alignment horizontal="center" vertical="center"/>
    </xf>
    <xf numFmtId="0" fontId="51" fillId="0" borderId="103" xfId="63" applyFont="1" applyBorder="1" applyAlignment="1">
      <alignment horizontal="center" vertical="center"/>
    </xf>
    <xf numFmtId="177" fontId="53" fillId="0" borderId="104" xfId="63" applyNumberFormat="1" applyFont="1" applyBorder="1" applyAlignment="1">
      <alignment horizontal="center" vertical="center" shrinkToFit="1"/>
    </xf>
    <xf numFmtId="41" fontId="52" fillId="0" borderId="0" xfId="63" applyNumberFormat="1" applyFont="1">
      <alignment vertical="center"/>
    </xf>
    <xf numFmtId="41" fontId="52" fillId="0" borderId="0" xfId="63" applyNumberFormat="1" applyFont="1" applyAlignment="1">
      <alignment horizontal="center" vertical="center"/>
    </xf>
    <xf numFmtId="41" fontId="51" fillId="0" borderId="0" xfId="63" applyNumberFormat="1" applyFont="1" applyAlignment="1">
      <alignment horizontal="center" vertical="center"/>
    </xf>
    <xf numFmtId="177" fontId="53" fillId="0" borderId="105" xfId="63" applyNumberFormat="1" applyFont="1" applyBorder="1" applyAlignment="1">
      <alignment horizontal="center" vertical="center" shrinkToFit="1"/>
    </xf>
    <xf numFmtId="38" fontId="52" fillId="0" borderId="10" xfId="42" applyFont="1" applyBorder="1" applyAlignment="1">
      <alignment horizontal="right" vertical="center"/>
    </xf>
    <xf numFmtId="38" fontId="52" fillId="0" borderId="20" xfId="42" applyFont="1" applyBorder="1" applyAlignment="1">
      <alignment horizontal="right" vertical="center"/>
    </xf>
    <xf numFmtId="41" fontId="58" fillId="42" borderId="44" xfId="63" applyNumberFormat="1" applyFont="1" applyFill="1" applyBorder="1" applyAlignment="1">
      <alignment horizontal="right" vertical="center"/>
    </xf>
    <xf numFmtId="38" fontId="52" fillId="0" borderId="21" xfId="42" applyFont="1" applyBorder="1" applyAlignment="1">
      <alignment horizontal="right" vertical="center"/>
    </xf>
    <xf numFmtId="41" fontId="58" fillId="42" borderId="50" xfId="63" applyNumberFormat="1" applyFont="1" applyFill="1" applyBorder="1" applyAlignment="1">
      <alignment horizontal="right" vertical="center"/>
    </xf>
    <xf numFmtId="38" fontId="52" fillId="0" borderId="22" xfId="42" applyFont="1" applyBorder="1" applyAlignment="1">
      <alignment horizontal="right" vertical="center"/>
    </xf>
    <xf numFmtId="41" fontId="58" fillId="42" borderId="53" xfId="63" applyNumberFormat="1" applyFont="1" applyFill="1" applyBorder="1" applyAlignment="1">
      <alignment horizontal="right" vertical="center"/>
    </xf>
    <xf numFmtId="0" fontId="51" fillId="0" borderId="58" xfId="63" applyFont="1" applyBorder="1" applyAlignment="1">
      <alignment horizontal="center" vertical="center"/>
    </xf>
    <xf numFmtId="0" fontId="51" fillId="0" borderId="59" xfId="63" applyFont="1" applyBorder="1" applyAlignment="1">
      <alignment horizontal="center" vertical="center"/>
    </xf>
    <xf numFmtId="0" fontId="51" fillId="0" borderId="60" xfId="63" applyFont="1" applyBorder="1" applyAlignment="1">
      <alignment horizontal="center" vertical="center"/>
    </xf>
    <xf numFmtId="0" fontId="51" fillId="0" borderId="106" xfId="63" applyFont="1" applyBorder="1" applyAlignment="1">
      <alignment horizontal="center" vertical="center"/>
    </xf>
    <xf numFmtId="0" fontId="53" fillId="34" borderId="64" xfId="63" applyFont="1" applyFill="1" applyBorder="1" applyAlignment="1">
      <alignment horizontal="center" vertical="center"/>
    </xf>
    <xf numFmtId="0" fontId="53" fillId="34" borderId="107" xfId="63" applyFont="1" applyFill="1" applyBorder="1" applyAlignment="1">
      <alignment horizontal="center" vertical="center"/>
    </xf>
    <xf numFmtId="0" fontId="53" fillId="34" borderId="108" xfId="63" applyFont="1" applyFill="1" applyBorder="1" applyAlignment="1">
      <alignment horizontal="center" vertical="center" wrapText="1"/>
    </xf>
    <xf numFmtId="0" fontId="51" fillId="0" borderId="70" xfId="63" applyFont="1" applyBorder="1">
      <alignment vertical="center"/>
    </xf>
    <xf numFmtId="0" fontId="51" fillId="0" borderId="71" xfId="63" applyFont="1" applyBorder="1">
      <alignment vertical="center"/>
    </xf>
    <xf numFmtId="0" fontId="51" fillId="0" borderId="98" xfId="63" applyFont="1" applyBorder="1">
      <alignment vertical="center"/>
    </xf>
    <xf numFmtId="0" fontId="53" fillId="34" borderId="109" xfId="63" applyFont="1" applyFill="1" applyBorder="1" applyAlignment="1">
      <alignment horizontal="left" vertical="center" shrinkToFit="1"/>
    </xf>
    <xf numFmtId="0" fontId="57" fillId="0" borderId="59" xfId="63" applyFont="1" applyBorder="1" applyAlignment="1">
      <alignment horizontal="center" vertical="center"/>
    </xf>
    <xf numFmtId="0" fontId="51" fillId="34" borderId="60" xfId="63" applyFont="1" applyFill="1" applyBorder="1" applyAlignment="1">
      <alignment horizontal="left" vertical="center" shrinkToFit="1"/>
    </xf>
    <xf numFmtId="176" fontId="58" fillId="0" borderId="59" xfId="63" applyNumberFormat="1" applyFont="1" applyBorder="1" applyAlignment="1">
      <alignment horizontal="center" vertical="center"/>
    </xf>
    <xf numFmtId="0" fontId="53" fillId="34" borderId="60" xfId="63" applyFont="1" applyFill="1" applyBorder="1" applyAlignment="1">
      <alignment horizontal="left" vertical="center" shrinkToFit="1"/>
    </xf>
    <xf numFmtId="177" fontId="53" fillId="0" borderId="110" xfId="63" applyNumberFormat="1" applyFont="1" applyBorder="1" applyAlignment="1">
      <alignment horizontal="center" vertical="center" shrinkToFit="1"/>
    </xf>
    <xf numFmtId="0" fontId="53" fillId="0" borderId="0" xfId="63" applyFont="1" applyProtection="1">
      <alignment vertical="center"/>
      <protection locked="0"/>
    </xf>
    <xf numFmtId="0" fontId="60" fillId="0" borderId="0" xfId="63" applyFont="1">
      <alignment vertical="center"/>
    </xf>
    <xf numFmtId="0" fontId="52" fillId="0" borderId="22" xfId="63" applyFont="1" applyBorder="1" applyAlignment="1">
      <alignment horizontal="left" vertical="top" wrapText="1"/>
    </xf>
    <xf numFmtId="0" fontId="51" fillId="0" borderId="0" xfId="63" applyFont="1" applyAlignment="1" applyProtection="1">
      <alignment horizontal="left" vertical="center"/>
      <protection locked="0"/>
    </xf>
    <xf numFmtId="0" fontId="51" fillId="0" borderId="0" xfId="63" applyFont="1" applyAlignment="1">
      <alignment vertical="center" wrapText="1"/>
    </xf>
    <xf numFmtId="0" fontId="56" fillId="0" borderId="0" xfId="48" applyFont="1" applyProtection="1">
      <alignment vertical="center"/>
      <protection locked="0"/>
    </xf>
    <xf numFmtId="0" fontId="54" fillId="0" borderId="0" xfId="48" applyFont="1" applyAlignment="1" applyProtection="1">
      <alignment horizontal="center" vertical="center" wrapText="1"/>
      <protection locked="0"/>
    </xf>
    <xf numFmtId="0" fontId="54" fillId="0" borderId="0" xfId="48" applyFont="1" applyAlignment="1" applyProtection="1">
      <alignment horizontal="center" vertical="center"/>
      <protection locked="0"/>
    </xf>
    <xf numFmtId="0" fontId="61" fillId="0" borderId="0" xfId="60" applyFont="1" applyAlignment="1" applyProtection="1">
      <alignment horizontal="center" vertical="center"/>
      <protection locked="0"/>
    </xf>
    <xf numFmtId="0" fontId="62" fillId="0" borderId="0" xfId="48" applyFont="1" applyAlignment="1" applyProtection="1">
      <alignment horizontal="right" vertical="center" shrinkToFit="1"/>
      <protection locked="0"/>
    </xf>
    <xf numFmtId="0" fontId="63" fillId="38" borderId="10" xfId="48" applyFont="1" applyFill="1" applyBorder="1" applyAlignment="1" applyProtection="1">
      <alignment horizontal="center" vertical="center"/>
      <protection locked="0"/>
    </xf>
    <xf numFmtId="0" fontId="53" fillId="0" borderId="10" xfId="48" applyFont="1" applyBorder="1" applyAlignment="1" applyProtection="1">
      <alignment horizontal="center" vertical="center"/>
      <protection locked="0"/>
    </xf>
    <xf numFmtId="0" fontId="56" fillId="38" borderId="10" xfId="48" applyFont="1" applyFill="1" applyBorder="1" applyAlignment="1" applyProtection="1">
      <alignment horizontal="center" vertical="center" wrapText="1"/>
      <protection locked="0"/>
    </xf>
    <xf numFmtId="0" fontId="56" fillId="38" borderId="10" xfId="48" applyFont="1" applyFill="1" applyBorder="1" applyAlignment="1" applyProtection="1">
      <alignment horizontal="center" vertical="center"/>
      <protection locked="0"/>
    </xf>
    <xf numFmtId="0" fontId="53" fillId="0" borderId="0" xfId="48" applyFont="1" applyAlignment="1" applyProtection="1">
      <alignment horizontal="center" vertical="center"/>
      <protection locked="0"/>
    </xf>
    <xf numFmtId="0" fontId="63" fillId="0" borderId="0" xfId="48" applyFont="1">
      <alignment vertical="center"/>
    </xf>
    <xf numFmtId="0" fontId="64" fillId="38" borderId="64" xfId="48" applyFont="1" applyFill="1" applyBorder="1" applyAlignment="1">
      <alignment horizontal="center" vertical="center"/>
    </xf>
    <xf numFmtId="0" fontId="64" fillId="38" borderId="26" xfId="48" applyFont="1" applyFill="1" applyBorder="1" applyAlignment="1">
      <alignment horizontal="center" vertical="center"/>
    </xf>
    <xf numFmtId="0" fontId="64" fillId="38" borderId="26" xfId="48" applyFont="1" applyFill="1" applyBorder="1" applyAlignment="1">
      <alignment horizontal="center" vertical="center" shrinkToFit="1"/>
    </xf>
    <xf numFmtId="0" fontId="64" fillId="38" borderId="30" xfId="48" applyFont="1" applyFill="1" applyBorder="1" applyAlignment="1">
      <alignment horizontal="center" vertical="center"/>
    </xf>
    <xf numFmtId="0" fontId="63" fillId="38" borderId="10" xfId="48" applyFont="1" applyFill="1" applyBorder="1" applyAlignment="1" applyProtection="1">
      <alignment horizontal="center" vertical="center" wrapText="1" shrinkToFit="1"/>
      <protection locked="0"/>
    </xf>
    <xf numFmtId="41" fontId="53" fillId="42" borderId="10" xfId="75" applyNumberFormat="1" applyFont="1" applyFill="1" applyBorder="1" applyAlignment="1" applyProtection="1">
      <alignment vertical="center"/>
    </xf>
    <xf numFmtId="0" fontId="53" fillId="0" borderId="10" xfId="48" applyFont="1" applyBorder="1" applyAlignment="1" applyProtection="1">
      <alignment horizontal="left" vertical="center"/>
      <protection locked="0"/>
    </xf>
    <xf numFmtId="0" fontId="53" fillId="0" borderId="0" xfId="48" applyFont="1" applyAlignment="1" applyProtection="1">
      <alignment horizontal="left" vertical="center"/>
      <protection locked="0"/>
    </xf>
    <xf numFmtId="0" fontId="52" fillId="0" borderId="65" xfId="48" applyFont="1" applyBorder="1" applyAlignment="1">
      <alignment horizontal="left" vertical="center" shrinkToFit="1"/>
    </xf>
    <xf numFmtId="0" fontId="52" fillId="0" borderId="13" xfId="48" applyFont="1" applyBorder="1" applyAlignment="1">
      <alignment horizontal="left" vertical="center" shrinkToFit="1"/>
    </xf>
    <xf numFmtId="184" fontId="52" fillId="0" borderId="20" xfId="48" applyNumberFormat="1" applyFont="1" applyBorder="1" applyAlignment="1">
      <alignment horizontal="center" vertical="center"/>
    </xf>
    <xf numFmtId="184" fontId="52" fillId="0" borderId="66" xfId="48" applyNumberFormat="1" applyFont="1" applyBorder="1" applyAlignment="1">
      <alignment horizontal="center" vertical="center"/>
    </xf>
    <xf numFmtId="0" fontId="63" fillId="38" borderId="10" xfId="48" applyFont="1" applyFill="1" applyBorder="1" applyAlignment="1" applyProtection="1">
      <alignment horizontal="center" vertical="center" shrinkToFit="1"/>
      <protection locked="0"/>
    </xf>
    <xf numFmtId="6" fontId="53" fillId="42" borderId="10" xfId="75" applyFont="1" applyFill="1" applyBorder="1" applyAlignment="1" applyProtection="1">
      <alignment vertical="center"/>
    </xf>
    <xf numFmtId="0" fontId="65" fillId="0" borderId="10" xfId="48" applyFont="1" applyBorder="1" applyAlignment="1" applyProtection="1">
      <alignment horizontal="left" vertical="top" wrapText="1"/>
      <protection locked="0"/>
    </xf>
    <xf numFmtId="0" fontId="51" fillId="0" borderId="0" xfId="48" applyFont="1" applyAlignment="1" applyProtection="1">
      <alignment horizontal="left" vertical="top" wrapText="1"/>
      <protection locked="0"/>
    </xf>
    <xf numFmtId="0" fontId="52" fillId="0" borderId="67" xfId="48" applyFont="1" applyBorder="1" applyAlignment="1">
      <alignment horizontal="left" vertical="center" shrinkToFit="1"/>
    </xf>
    <xf numFmtId="0" fontId="52" fillId="0" borderId="24" xfId="48" applyFont="1" applyBorder="1" applyAlignment="1">
      <alignment horizontal="left" vertical="center" shrinkToFit="1"/>
    </xf>
    <xf numFmtId="184" fontId="52" fillId="0" borderId="21" xfId="48" applyNumberFormat="1" applyFont="1" applyBorder="1" applyAlignment="1">
      <alignment horizontal="center" vertical="center"/>
    </xf>
    <xf numFmtId="184" fontId="52" fillId="0" borderId="68" xfId="48" applyNumberFormat="1" applyFont="1" applyBorder="1" applyAlignment="1">
      <alignment horizontal="center" vertical="center"/>
    </xf>
    <xf numFmtId="41" fontId="61" fillId="42" borderId="0" xfId="75" applyNumberFormat="1" applyFont="1" applyFill="1" applyBorder="1" applyAlignment="1" applyProtection="1">
      <alignment horizontal="right" vertical="center"/>
    </xf>
    <xf numFmtId="6" fontId="61" fillId="42" borderId="97" xfId="75" applyFont="1" applyFill="1" applyBorder="1" applyAlignment="1" applyProtection="1">
      <alignment horizontal="right" vertical="center"/>
    </xf>
    <xf numFmtId="0" fontId="66" fillId="38" borderId="20" xfId="48" applyFont="1" applyFill="1" applyBorder="1" applyAlignment="1" applyProtection="1">
      <alignment horizontal="center" vertical="center" wrapText="1" shrinkToFit="1"/>
      <protection locked="0"/>
    </xf>
    <xf numFmtId="41" fontId="53" fillId="42" borderId="20" xfId="75" applyNumberFormat="1" applyFont="1" applyFill="1" applyBorder="1" applyAlignment="1" applyProtection="1">
      <alignment vertical="center"/>
      <protection locked="0"/>
    </xf>
    <xf numFmtId="177" fontId="52" fillId="0" borderId="21" xfId="48" applyNumberFormat="1" applyFont="1" applyBorder="1" applyAlignment="1">
      <alignment horizontal="left" vertical="center"/>
    </xf>
    <xf numFmtId="177" fontId="52" fillId="0" borderId="68" xfId="48" applyNumberFormat="1" applyFont="1" applyBorder="1" applyAlignment="1">
      <alignment horizontal="left" vertical="center"/>
    </xf>
    <xf numFmtId="6" fontId="61" fillId="42" borderId="0" xfId="75" applyFont="1" applyFill="1" applyBorder="1" applyAlignment="1" applyProtection="1">
      <alignment horizontal="right" vertical="center"/>
    </xf>
    <xf numFmtId="0" fontId="66" fillId="38" borderId="22" xfId="48" applyFont="1" applyFill="1" applyBorder="1" applyAlignment="1" applyProtection="1">
      <alignment horizontal="center" vertical="center" shrinkToFit="1"/>
      <protection locked="0"/>
    </xf>
    <xf numFmtId="6" fontId="53" fillId="42" borderId="22" xfId="75" applyFont="1" applyFill="1" applyBorder="1" applyAlignment="1" applyProtection="1">
      <alignment vertical="center"/>
      <protection locked="0"/>
    </xf>
    <xf numFmtId="0" fontId="63" fillId="38" borderId="20" xfId="48" applyFont="1" applyFill="1" applyBorder="1" applyAlignment="1" applyProtection="1">
      <alignment horizontal="center" vertical="center" wrapText="1" shrinkToFit="1"/>
      <protection locked="0"/>
    </xf>
    <xf numFmtId="38" fontId="53" fillId="0" borderId="20" xfId="75" applyNumberFormat="1" applyFont="1" applyBorder="1" applyAlignment="1" applyProtection="1">
      <alignment vertical="center" shrinkToFit="1"/>
      <protection locked="0"/>
    </xf>
    <xf numFmtId="0" fontId="63" fillId="38" borderId="22" xfId="48" applyFont="1" applyFill="1" applyBorder="1" applyAlignment="1" applyProtection="1">
      <alignment horizontal="center" vertical="center" shrinkToFit="1"/>
      <protection locked="0"/>
    </xf>
    <xf numFmtId="38" fontId="53" fillId="0" borderId="22" xfId="75" applyNumberFormat="1" applyFont="1" applyBorder="1" applyAlignment="1" applyProtection="1">
      <alignment vertical="center" shrinkToFit="1"/>
      <protection locked="0"/>
    </xf>
    <xf numFmtId="6" fontId="53" fillId="0" borderId="0" xfId="75" applyFont="1" applyFill="1" applyBorder="1" applyAlignment="1" applyProtection="1">
      <alignment vertical="center"/>
    </xf>
    <xf numFmtId="0" fontId="57" fillId="0" borderId="0" xfId="48" applyFont="1" applyAlignment="1" applyProtection="1">
      <alignment horizontal="center" vertical="center"/>
      <protection locked="0"/>
    </xf>
    <xf numFmtId="0" fontId="52" fillId="0" borderId="70" xfId="48" applyFont="1" applyBorder="1" applyAlignment="1">
      <alignment horizontal="left" vertical="center" shrinkToFit="1"/>
    </xf>
    <xf numFmtId="0" fontId="52" fillId="0" borderId="61" xfId="48" applyFont="1" applyBorder="1" applyAlignment="1">
      <alignment horizontal="left" vertical="center" shrinkToFit="1"/>
    </xf>
    <xf numFmtId="177" fontId="52" fillId="0" borderId="71" xfId="48" applyNumberFormat="1" applyFont="1" applyBorder="1" applyAlignment="1">
      <alignment horizontal="left" vertical="center"/>
    </xf>
    <xf numFmtId="177" fontId="52" fillId="0" borderId="72" xfId="48" applyNumberFormat="1" applyFont="1" applyBorder="1" applyAlignment="1">
      <alignment horizontal="left" vertical="center"/>
    </xf>
    <xf numFmtId="0" fontId="53" fillId="0" borderId="20" xfId="48" applyFont="1" applyBorder="1" applyAlignment="1" applyProtection="1">
      <alignment horizontal="right" vertical="center"/>
      <protection locked="0"/>
    </xf>
    <xf numFmtId="0" fontId="53" fillId="41" borderId="22" xfId="48" applyFont="1" applyFill="1" applyBorder="1" applyProtection="1">
      <alignment vertical="center"/>
      <protection locked="0"/>
    </xf>
    <xf numFmtId="0" fontId="64" fillId="38" borderId="107" xfId="48" applyFont="1" applyFill="1" applyBorder="1" applyAlignment="1">
      <alignment horizontal="center" vertical="center"/>
    </xf>
    <xf numFmtId="0" fontId="64" fillId="38" borderId="111" xfId="48" applyFont="1" applyFill="1" applyBorder="1" applyAlignment="1">
      <alignment horizontal="center" vertical="center"/>
    </xf>
    <xf numFmtId="38" fontId="53" fillId="0" borderId="10" xfId="36" applyFont="1" applyBorder="1" applyAlignment="1" applyProtection="1">
      <alignment horizontal="right" vertical="center"/>
      <protection locked="0"/>
    </xf>
    <xf numFmtId="0" fontId="64" fillId="38" borderId="112" xfId="48" applyFont="1" applyFill="1" applyBorder="1" applyAlignment="1">
      <alignment horizontal="center" vertical="center"/>
    </xf>
    <xf numFmtId="0" fontId="64" fillId="38" borderId="10" xfId="48" applyFont="1" applyFill="1" applyBorder="1" applyAlignment="1">
      <alignment horizontal="center" vertical="center"/>
    </xf>
    <xf numFmtId="0" fontId="64" fillId="38" borderId="113" xfId="48" applyFont="1" applyFill="1" applyBorder="1" applyAlignment="1">
      <alignment horizontal="center" vertical="center"/>
    </xf>
    <xf numFmtId="0" fontId="52" fillId="0" borderId="112" xfId="48" applyFont="1" applyBorder="1" applyAlignment="1">
      <alignment horizontal="center" vertical="center"/>
    </xf>
    <xf numFmtId="0" fontId="52" fillId="0" borderId="10" xfId="48" applyFont="1" applyBorder="1" applyAlignment="1">
      <alignment horizontal="center" vertical="center"/>
    </xf>
    <xf numFmtId="0" fontId="61" fillId="0" borderId="0" xfId="60" applyFont="1" applyAlignment="1" applyProtection="1">
      <alignment horizontal="center" vertical="center" shrinkToFit="1"/>
      <protection locked="0"/>
    </xf>
    <xf numFmtId="0" fontId="51" fillId="0" borderId="113" xfId="48" applyFont="1" applyBorder="1" applyAlignment="1">
      <alignment horizontal="left" vertical="center"/>
    </xf>
    <xf numFmtId="38" fontId="53" fillId="42" borderId="10" xfId="36" applyFont="1" applyFill="1" applyBorder="1" applyAlignment="1" applyProtection="1">
      <alignment horizontal="right" vertical="center"/>
      <protection locked="0"/>
    </xf>
    <xf numFmtId="41" fontId="53" fillId="42" borderId="20" xfId="75" applyNumberFormat="1" applyFont="1" applyFill="1" applyBorder="1" applyAlignment="1" applyProtection="1">
      <alignment horizontal="right" vertical="center"/>
    </xf>
    <xf numFmtId="41" fontId="53" fillId="42" borderId="21" xfId="75" applyNumberFormat="1" applyFont="1" applyFill="1" applyBorder="1" applyAlignment="1" applyProtection="1">
      <alignment horizontal="right" vertical="center"/>
    </xf>
    <xf numFmtId="41" fontId="53" fillId="42" borderId="22" xfId="75" applyNumberFormat="1" applyFont="1" applyFill="1" applyBorder="1" applyAlignment="1" applyProtection="1">
      <alignment horizontal="right" vertical="center"/>
    </xf>
    <xf numFmtId="0" fontId="58" fillId="0" borderId="0" xfId="60" applyFont="1" applyAlignment="1" applyProtection="1">
      <alignment horizontal="center" vertical="center"/>
      <protection locked="0"/>
    </xf>
    <xf numFmtId="0" fontId="52" fillId="0" borderId="114" xfId="48" applyFont="1" applyBorder="1" applyAlignment="1">
      <alignment horizontal="center" vertical="center"/>
    </xf>
    <xf numFmtId="0" fontId="52" fillId="0" borderId="115" xfId="48" applyFont="1" applyBorder="1" applyAlignment="1">
      <alignment horizontal="center" vertical="center"/>
    </xf>
    <xf numFmtId="0" fontId="51" fillId="0" borderId="116" xfId="48" applyFont="1" applyBorder="1" applyAlignment="1">
      <alignment horizontal="left" vertical="center"/>
    </xf>
    <xf numFmtId="0" fontId="23" fillId="0" borderId="24" xfId="0" applyFont="1" applyBorder="1" applyAlignment="1">
      <alignment horizontal="left" vertical="center"/>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67" fillId="0" borderId="0" xfId="0" applyFont="1">
      <alignment vertical="center"/>
    </xf>
    <xf numFmtId="0" fontId="67" fillId="0" borderId="0" xfId="0" applyFont="1" applyAlignment="1">
      <alignment horizontal="left" vertical="center"/>
    </xf>
    <xf numFmtId="0" fontId="67" fillId="0" borderId="0" xfId="0" applyFont="1" applyAlignment="1">
      <alignment horizontal="center" vertical="center"/>
    </xf>
    <xf numFmtId="176" fontId="32" fillId="0" borderId="95" xfId="57" applyNumberFormat="1" applyFont="1" applyBorder="1" applyAlignment="1">
      <alignment horizontal="center" vertical="center"/>
    </xf>
    <xf numFmtId="0" fontId="27" fillId="0" borderId="13" xfId="0" applyFont="1" applyBorder="1">
      <alignment vertical="center"/>
    </xf>
    <xf numFmtId="176" fontId="32" fillId="0" borderId="52" xfId="57" applyNumberFormat="1" applyFont="1" applyBorder="1" applyAlignment="1">
      <alignment horizontal="center" vertical="center"/>
    </xf>
    <xf numFmtId="0" fontId="0" fillId="0" borderId="0" xfId="0" applyFont="1" applyAlignment="1" applyProtection="1">
      <alignment horizontal="left" vertical="top"/>
      <protection locked="0"/>
    </xf>
    <xf numFmtId="0" fontId="27" fillId="0" borderId="0" xfId="0" applyFont="1" applyBorder="1">
      <alignment vertical="center"/>
    </xf>
    <xf numFmtId="0" fontId="27" fillId="0" borderId="24" xfId="0" applyFont="1" applyBorder="1">
      <alignment vertical="center"/>
    </xf>
    <xf numFmtId="41" fontId="25" fillId="24" borderId="44" xfId="57" applyNumberFormat="1" applyFont="1" applyFill="1" applyBorder="1" applyAlignment="1">
      <alignment horizontal="center" vertical="center"/>
    </xf>
    <xf numFmtId="41" fontId="25" fillId="24" borderId="50" xfId="57" applyNumberFormat="1" applyFont="1" applyFill="1" applyBorder="1" applyAlignment="1">
      <alignment horizontal="center" vertical="center"/>
    </xf>
    <xf numFmtId="41" fontId="25" fillId="24" borderId="53" xfId="57" applyNumberFormat="1" applyFont="1" applyFill="1" applyBorder="1" applyAlignment="1">
      <alignment horizontal="center" vertical="center"/>
    </xf>
    <xf numFmtId="0" fontId="27" fillId="0" borderId="19" xfId="0" applyFont="1" applyBorder="1">
      <alignment vertical="center"/>
    </xf>
    <xf numFmtId="0" fontId="27" fillId="0" borderId="0" xfId="0" applyFont="1" applyBorder="1" applyAlignment="1">
      <alignment horizontal="left" vertical="center"/>
    </xf>
    <xf numFmtId="176" fontId="32" fillId="0" borderId="63" xfId="57" applyNumberFormat="1" applyFont="1" applyBorder="1" applyAlignment="1">
      <alignment horizontal="center" vertical="center"/>
    </xf>
    <xf numFmtId="41" fontId="25" fillId="0" borderId="0" xfId="57" applyNumberFormat="1" applyFont="1" applyAlignment="1">
      <alignment horizontal="center" vertical="center"/>
    </xf>
    <xf numFmtId="0" fontId="7" fillId="30" borderId="64" xfId="44" applyFont="1" applyFill="1" applyBorder="1" applyAlignment="1">
      <alignment horizontal="center" vertical="center"/>
    </xf>
    <xf numFmtId="0" fontId="7" fillId="30" borderId="26" xfId="44" applyFont="1" applyFill="1" applyBorder="1" applyAlignment="1">
      <alignment horizontal="center" vertical="center"/>
    </xf>
    <xf numFmtId="0" fontId="7" fillId="30" borderId="26" xfId="44" applyFont="1" applyFill="1" applyBorder="1" applyAlignment="1">
      <alignment horizontal="center" vertical="center" shrinkToFit="1"/>
    </xf>
    <xf numFmtId="0" fontId="7" fillId="30" borderId="30" xfId="44" applyFont="1" applyFill="1" applyBorder="1" applyAlignment="1">
      <alignment horizontal="center" vertical="center"/>
    </xf>
    <xf numFmtId="183" fontId="35" fillId="0" borderId="65" xfId="44" applyNumberFormat="1" applyFont="1" applyFill="1" applyBorder="1" applyAlignment="1">
      <alignment horizontal="left" vertical="center" shrinkToFit="1"/>
    </xf>
    <xf numFmtId="183" fontId="35" fillId="0" borderId="13" xfId="44" applyNumberFormat="1" applyFont="1" applyFill="1" applyBorder="1" applyAlignment="1">
      <alignment horizontal="left" vertical="center" shrinkToFit="1"/>
    </xf>
    <xf numFmtId="183" fontId="35" fillId="0" borderId="67" xfId="44" applyNumberFormat="1" applyFont="1" applyFill="1" applyBorder="1" applyAlignment="1">
      <alignment horizontal="left" vertical="center" shrinkToFit="1"/>
    </xf>
    <xf numFmtId="183" fontId="35" fillId="0" borderId="24" xfId="44" applyNumberFormat="1" applyFont="1" applyFill="1" applyBorder="1" applyAlignment="1">
      <alignment horizontal="left" vertical="center" shrinkToFit="1"/>
    </xf>
    <xf numFmtId="184" fontId="25" fillId="0" borderId="68" xfId="44" applyNumberFormat="1" applyFont="1" applyBorder="1" applyAlignment="1">
      <alignment horizontal="center" vertical="center"/>
    </xf>
    <xf numFmtId="177" fontId="25" fillId="0" borderId="68" xfId="44" applyNumberFormat="1" applyFont="1" applyBorder="1" applyAlignment="1">
      <alignment horizontal="left" vertical="center"/>
    </xf>
    <xf numFmtId="183" fontId="35" fillId="0" borderId="70" xfId="44" applyNumberFormat="1" applyFont="1" applyFill="1" applyBorder="1" applyAlignment="1">
      <alignment horizontal="left" vertical="center" shrinkToFit="1"/>
    </xf>
    <xf numFmtId="183" fontId="35" fillId="0" borderId="61" xfId="44" applyNumberFormat="1" applyFont="1" applyFill="1" applyBorder="1" applyAlignment="1">
      <alignment horizontal="left" vertical="center" shrinkToFit="1"/>
    </xf>
    <xf numFmtId="177" fontId="25" fillId="0" borderId="71" xfId="44" applyNumberFormat="1" applyFont="1" applyBorder="1" applyAlignment="1">
      <alignment horizontal="left" vertical="center"/>
    </xf>
    <xf numFmtId="177" fontId="25" fillId="0" borderId="72" xfId="44" applyNumberFormat="1" applyFont="1" applyBorder="1" applyAlignment="1">
      <alignment horizontal="left" vertical="center"/>
    </xf>
    <xf numFmtId="41" fontId="25" fillId="24" borderId="0" xfId="57" applyNumberFormat="1" applyFont="1" applyFill="1" applyBorder="1" applyAlignment="1">
      <alignment horizontal="center" vertical="center"/>
    </xf>
    <xf numFmtId="0" fontId="27" fillId="0" borderId="19" xfId="0" applyFont="1" applyBorder="1" applyAlignment="1">
      <alignment horizontal="left" vertical="center"/>
    </xf>
    <xf numFmtId="0" fontId="27" fillId="0" borderId="0" xfId="44" applyFont="1" applyProtection="1">
      <protection locked="0"/>
    </xf>
    <xf numFmtId="0" fontId="25" fillId="0" borderId="0" xfId="44" applyFont="1" applyAlignment="1" applyProtection="1">
      <alignment horizontal="center" vertical="center"/>
      <protection locked="0"/>
    </xf>
    <xf numFmtId="0" fontId="25" fillId="0" borderId="0" xfId="44" applyFont="1" applyAlignment="1" applyProtection="1">
      <alignment horizontal="left" vertical="center"/>
      <protection locked="0"/>
    </xf>
    <xf numFmtId="0" fontId="0" fillId="0" borderId="0" xfId="0" applyFont="1" applyProtection="1">
      <alignment vertical="center"/>
      <protection locked="0"/>
    </xf>
    <xf numFmtId="0" fontId="23" fillId="0" borderId="0" xfId="0" applyFont="1" applyAlignment="1">
      <alignment horizontal="left" vertical="center"/>
    </xf>
    <xf numFmtId="0" fontId="0" fillId="43" borderId="14" xfId="56" applyFont="1" applyFill="1" applyBorder="1" applyAlignment="1">
      <alignment horizontal="center" vertical="center" wrapText="1"/>
    </xf>
    <xf numFmtId="0" fontId="0" fillId="43" borderId="16" xfId="56" applyFont="1" applyFill="1" applyBorder="1" applyAlignment="1">
      <alignment horizontal="center" vertical="center" wrapText="1"/>
    </xf>
    <xf numFmtId="0" fontId="0" fillId="43" borderId="20" xfId="56" applyFont="1" applyFill="1" applyBorder="1" applyAlignment="1">
      <alignment horizontal="center" vertical="center" shrinkToFit="1"/>
    </xf>
    <xf numFmtId="0" fontId="33" fillId="0" borderId="0" xfId="0" applyFont="1">
      <alignment vertical="center"/>
    </xf>
    <xf numFmtId="0" fontId="35" fillId="0" borderId="10" xfId="56" applyFont="1" applyBorder="1" applyAlignment="1">
      <alignment horizontal="left" vertical="top" wrapText="1"/>
    </xf>
    <xf numFmtId="0" fontId="0" fillId="0" borderId="0" xfId="0" applyFont="1" applyAlignment="1" applyProtection="1">
      <alignment horizontal="left" vertical="top"/>
      <protection locked="0"/>
    </xf>
    <xf numFmtId="0" fontId="29" fillId="0" borderId="0" xfId="56" applyFont="1" applyAlignment="1">
      <alignment horizontal="center" vertical="center"/>
    </xf>
    <xf numFmtId="0" fontId="0" fillId="43" borderId="17" xfId="56" applyFont="1" applyFill="1" applyBorder="1" applyAlignment="1">
      <alignment horizontal="center" vertical="center" wrapText="1"/>
    </xf>
    <xf numFmtId="0" fontId="0" fillId="43" borderId="19" xfId="56" applyFont="1" applyFill="1" applyBorder="1" applyAlignment="1">
      <alignment horizontal="center" vertical="center" wrapText="1"/>
    </xf>
    <xf numFmtId="0" fontId="0" fillId="43" borderId="21" xfId="56" applyFont="1" applyFill="1" applyBorder="1" applyAlignment="1">
      <alignment horizontal="center" vertical="center" shrinkToFit="1"/>
    </xf>
    <xf numFmtId="182" fontId="33" fillId="27" borderId="10" xfId="56" applyNumberFormat="1" applyFont="1" applyFill="1" applyBorder="1">
      <alignment vertical="center"/>
    </xf>
    <xf numFmtId="182" fontId="33" fillId="0" borderId="0" xfId="56" applyNumberFormat="1" applyFont="1">
      <alignment vertical="center"/>
    </xf>
    <xf numFmtId="0" fontId="0" fillId="43" borderId="20" xfId="56" applyFont="1" applyFill="1" applyBorder="1" applyAlignment="1">
      <alignment horizontal="center" vertical="center" wrapText="1"/>
    </xf>
    <xf numFmtId="186" fontId="0" fillId="27" borderId="37" xfId="56" applyNumberFormat="1" applyFont="1" applyFill="1" applyBorder="1" applyAlignment="1">
      <alignment vertical="center" shrinkToFit="1"/>
    </xf>
    <xf numFmtId="186" fontId="0" fillId="27" borderId="38" xfId="56" applyNumberFormat="1" applyFont="1" applyFill="1" applyBorder="1" applyAlignment="1">
      <alignment vertical="center" shrinkToFit="1"/>
    </xf>
    <xf numFmtId="186" fontId="0" fillId="27" borderId="10" xfId="56" applyNumberFormat="1" applyFont="1" applyFill="1" applyBorder="1" applyAlignment="1">
      <alignment vertical="center" shrinkToFit="1"/>
    </xf>
    <xf numFmtId="0" fontId="0" fillId="43" borderId="22" xfId="56" applyFont="1" applyFill="1" applyBorder="1" applyAlignment="1">
      <alignment horizontal="center" vertical="center" wrapText="1"/>
    </xf>
    <xf numFmtId="0" fontId="34" fillId="43" borderId="14" xfId="56" applyFont="1" applyFill="1" applyBorder="1" applyAlignment="1">
      <alignment horizontal="center" vertical="center" wrapText="1"/>
    </xf>
    <xf numFmtId="178" fontId="0" fillId="27" borderId="37" xfId="56" applyNumberFormat="1" applyFont="1" applyFill="1" applyBorder="1" applyAlignment="1">
      <alignment vertical="center" shrinkToFit="1"/>
    </xf>
    <xf numFmtId="178" fontId="0" fillId="27" borderId="38" xfId="56" applyNumberFormat="1" applyFont="1" applyFill="1" applyBorder="1" applyAlignment="1">
      <alignment vertical="center" shrinkToFit="1"/>
    </xf>
    <xf numFmtId="178" fontId="0" fillId="27" borderId="10" xfId="56" applyNumberFormat="1" applyFont="1" applyFill="1" applyBorder="1" applyAlignment="1">
      <alignment vertical="center" shrinkToFit="1"/>
    </xf>
    <xf numFmtId="0" fontId="30" fillId="43" borderId="14" xfId="56" applyFont="1" applyFill="1" applyBorder="1" applyAlignment="1">
      <alignment horizontal="center" vertical="center" wrapText="1"/>
    </xf>
    <xf numFmtId="0" fontId="0" fillId="43" borderId="15" xfId="56" applyFont="1" applyFill="1" applyBorder="1" applyAlignment="1">
      <alignment horizontal="center" vertical="center" wrapText="1"/>
    </xf>
    <xf numFmtId="0" fontId="30" fillId="43" borderId="16" xfId="56" applyFont="1" applyFill="1" applyBorder="1" applyAlignment="1">
      <alignment horizontal="center" vertical="center" wrapText="1"/>
    </xf>
    <xf numFmtId="181" fontId="0" fillId="27" borderId="37" xfId="56" applyNumberFormat="1" applyFont="1" applyFill="1" applyBorder="1" applyAlignment="1">
      <alignment vertical="center" shrinkToFit="1"/>
    </xf>
    <xf numFmtId="181" fontId="0" fillId="27" borderId="38" xfId="56" applyNumberFormat="1" applyFont="1" applyFill="1" applyBorder="1" applyAlignment="1">
      <alignment vertical="center" shrinkToFit="1"/>
    </xf>
    <xf numFmtId="181" fontId="0" fillId="27" borderId="10" xfId="56" applyNumberFormat="1" applyFont="1" applyFill="1" applyBorder="1" applyAlignment="1">
      <alignment vertical="center" shrinkToFit="1"/>
    </xf>
    <xf numFmtId="181" fontId="0" fillId="27" borderId="14" xfId="56" applyNumberFormat="1" applyFont="1" applyFill="1" applyBorder="1" applyAlignment="1">
      <alignment vertical="center" shrinkToFit="1"/>
    </xf>
    <xf numFmtId="181" fontId="0" fillId="27" borderId="39" xfId="56" applyNumberFormat="1" applyFont="1" applyFill="1" applyBorder="1" applyAlignment="1">
      <alignment vertical="center" shrinkToFit="1"/>
    </xf>
    <xf numFmtId="181" fontId="0" fillId="27" borderId="16" xfId="56" applyNumberFormat="1" applyFont="1" applyFill="1" applyBorder="1" applyAlignment="1">
      <alignment vertical="center" shrinkToFit="1"/>
    </xf>
    <xf numFmtId="0" fontId="0" fillId="0" borderId="0" xfId="0" applyFont="1" applyAlignment="1" applyProtection="1">
      <alignment horizontal="left" vertical="center"/>
      <protection locked="0"/>
    </xf>
    <xf numFmtId="0" fontId="67" fillId="0" borderId="0" xfId="0" applyFont="1">
      <alignment vertical="center"/>
    </xf>
    <xf numFmtId="0" fontId="25" fillId="0" borderId="0" xfId="51" applyFont="1" applyProtection="1">
      <alignment vertical="center"/>
      <protection locked="0"/>
    </xf>
    <xf numFmtId="0" fontId="0" fillId="0" borderId="0" xfId="51" applyFont="1" applyAlignment="1" applyProtection="1">
      <alignment horizontal="center" vertical="center"/>
      <protection locked="0"/>
    </xf>
    <xf numFmtId="0" fontId="26" fillId="0" borderId="0" xfId="51" applyFont="1" applyAlignment="1">
      <alignment horizontal="left" vertical="center"/>
    </xf>
    <xf numFmtId="0" fontId="7" fillId="44" borderId="29" xfId="53" applyFont="1" applyFill="1" applyBorder="1" applyAlignment="1">
      <alignment horizontal="left" vertical="center"/>
    </xf>
    <xf numFmtId="0" fontId="7" fillId="44" borderId="27" xfId="53" applyFont="1" applyFill="1" applyBorder="1" applyAlignment="1">
      <alignment horizontal="left" vertical="center" shrinkToFit="1"/>
    </xf>
    <xf numFmtId="0" fontId="7" fillId="44" borderId="35" xfId="53" applyFont="1" applyFill="1" applyBorder="1" applyAlignment="1">
      <alignment horizontal="left" vertical="center"/>
    </xf>
    <xf numFmtId="0" fontId="0" fillId="44" borderId="0" xfId="53" applyFont="1" applyFill="1" applyAlignment="1">
      <alignment horizontal="left" vertical="center" shrinkToFit="1"/>
    </xf>
    <xf numFmtId="41" fontId="32" fillId="27" borderId="44" xfId="51" applyNumberFormat="1" applyFont="1" applyFill="1" applyBorder="1" applyAlignment="1">
      <alignment horizontal="center" vertical="center"/>
    </xf>
    <xf numFmtId="41" fontId="32" fillId="27" borderId="50" xfId="51" applyNumberFormat="1" applyFont="1" applyFill="1" applyBorder="1" applyAlignment="1">
      <alignment horizontal="center" vertical="center"/>
    </xf>
    <xf numFmtId="41" fontId="32" fillId="27" borderId="53" xfId="51" applyNumberFormat="1" applyFont="1" applyFill="1" applyBorder="1" applyAlignment="1">
      <alignment horizontal="center" vertical="center"/>
    </xf>
    <xf numFmtId="0" fontId="25" fillId="0" borderId="0" xfId="51" applyFont="1" applyAlignment="1">
      <alignment horizontal="center" vertical="center"/>
    </xf>
    <xf numFmtId="0" fontId="7" fillId="44" borderId="60" xfId="53" applyFont="1" applyFill="1" applyBorder="1" applyAlignment="1">
      <alignment horizontal="left" vertical="center"/>
    </xf>
    <xf numFmtId="0" fontId="7" fillId="44" borderId="62" xfId="53" applyFont="1" applyFill="1" applyBorder="1" applyAlignment="1">
      <alignment horizontal="left" vertical="center" shrinkToFit="1"/>
    </xf>
    <xf numFmtId="41" fontId="25" fillId="0" borderId="0" xfId="57" applyNumberFormat="1" applyFont="1">
      <alignment vertical="center"/>
    </xf>
    <xf numFmtId="0" fontId="68" fillId="0" borderId="0" xfId="52" applyFont="1" applyAlignment="1">
      <alignment horizontal="right" vertical="center"/>
    </xf>
    <xf numFmtId="0" fontId="26" fillId="0" borderId="0" xfId="47" applyFont="1" applyProtection="1">
      <alignment vertical="center"/>
      <protection locked="0"/>
    </xf>
    <xf numFmtId="183" fontId="35" fillId="0" borderId="96" xfId="44" applyNumberFormat="1" applyFont="1" applyFill="1" applyBorder="1" applyAlignment="1">
      <alignment horizontal="left" vertical="center" shrinkToFit="1"/>
    </xf>
    <xf numFmtId="0" fontId="35" fillId="0" borderId="0" xfId="47" applyFont="1" applyAlignment="1" applyProtection="1">
      <alignment horizontal="left" vertical="top"/>
      <protection locked="0"/>
    </xf>
    <xf numFmtId="183" fontId="35" fillId="0" borderId="69" xfId="44" applyNumberFormat="1" applyFont="1" applyFill="1" applyBorder="1" applyAlignment="1">
      <alignment horizontal="left" vertical="center" shrinkToFit="1"/>
    </xf>
    <xf numFmtId="6" fontId="37" fillId="27" borderId="97" xfId="76" applyFont="1" applyFill="1" applyBorder="1" applyAlignment="1" applyProtection="1">
      <alignment horizontal="right" vertical="center"/>
    </xf>
    <xf numFmtId="0" fontId="29" fillId="38" borderId="20" xfId="47" applyFont="1" applyFill="1" applyBorder="1" applyAlignment="1" applyProtection="1">
      <alignment horizontal="center" vertical="center" shrinkToFit="1"/>
      <protection locked="0"/>
    </xf>
    <xf numFmtId="183" fontId="35" fillId="0" borderId="98" xfId="44" applyNumberFormat="1" applyFont="1" applyFill="1" applyBorder="1" applyAlignment="1">
      <alignment horizontal="left" vertical="center" shrinkToFit="1"/>
    </xf>
    <xf numFmtId="0" fontId="69" fillId="34" borderId="25" xfId="63" applyFont="1" applyFill="1" applyBorder="1" applyAlignment="1">
      <alignment horizontal="center" vertical="center"/>
    </xf>
    <xf numFmtId="0" fontId="66" fillId="34" borderId="26" xfId="63" applyFont="1" applyFill="1" applyBorder="1" applyAlignment="1">
      <alignment horizontal="center" vertical="center"/>
    </xf>
    <xf numFmtId="0" fontId="69" fillId="34" borderId="27" xfId="63" applyFont="1" applyFill="1" applyBorder="1" applyAlignment="1">
      <alignment horizontal="center" vertical="center"/>
    </xf>
    <xf numFmtId="0" fontId="66" fillId="34" borderId="30" xfId="63" applyFont="1" applyFill="1" applyBorder="1" applyAlignment="1">
      <alignment horizontal="center" vertical="center"/>
    </xf>
    <xf numFmtId="0" fontId="66" fillId="34" borderId="100" xfId="63" applyFont="1" applyFill="1" applyBorder="1" applyAlignment="1">
      <alignment horizontal="left" vertical="center" shrinkToFit="1"/>
    </xf>
    <xf numFmtId="0" fontId="64" fillId="34" borderId="29" xfId="63" applyFont="1" applyFill="1" applyBorder="1" applyAlignment="1">
      <alignment horizontal="left" vertical="center" shrinkToFit="1"/>
    </xf>
    <xf numFmtId="176" fontId="58" fillId="0" borderId="95" xfId="63" applyNumberFormat="1" applyFont="1" applyBorder="1" applyAlignment="1">
      <alignment horizontal="center" vertical="center"/>
    </xf>
    <xf numFmtId="0" fontId="63" fillId="0" borderId="0" xfId="63" applyFont="1" applyProtection="1">
      <alignment vertical="center"/>
      <protection locked="0"/>
    </xf>
    <xf numFmtId="0" fontId="53" fillId="0" borderId="0" xfId="63" applyFont="1" applyAlignment="1" applyProtection="1">
      <alignment horizontal="left" vertical="center" wrapText="1"/>
      <protection locked="0"/>
    </xf>
    <xf numFmtId="0" fontId="53" fillId="0" borderId="0" xfId="63" applyFont="1" applyAlignment="1" applyProtection="1">
      <alignment horizontal="left" vertical="center" wrapText="1" shrinkToFit="1"/>
      <protection locked="0"/>
    </xf>
    <xf numFmtId="0" fontId="66" fillId="0" borderId="0" xfId="63" applyFont="1">
      <alignment vertical="center"/>
    </xf>
    <xf numFmtId="0" fontId="64" fillId="0" borderId="0" xfId="63" applyFont="1">
      <alignment vertical="center"/>
    </xf>
    <xf numFmtId="0" fontId="64" fillId="0" borderId="0" xfId="63" applyFont="1" applyAlignment="1">
      <alignment horizontal="left" vertical="center"/>
    </xf>
    <xf numFmtId="0" fontId="70" fillId="0" borderId="10" xfId="63" applyFont="1" applyBorder="1" applyAlignment="1">
      <alignment horizontal="left" vertical="top" wrapText="1"/>
    </xf>
    <xf numFmtId="0" fontId="70" fillId="0" borderId="20" xfId="63" applyFont="1" applyBorder="1" applyAlignment="1">
      <alignment horizontal="left" vertical="top" wrapText="1"/>
    </xf>
    <xf numFmtId="0" fontId="51" fillId="0" borderId="20" xfId="63" applyFont="1" applyBorder="1" applyAlignment="1">
      <alignment horizontal="center" vertical="center"/>
    </xf>
    <xf numFmtId="0" fontId="52" fillId="0" borderId="117" xfId="63" applyFont="1" applyBorder="1" applyAlignment="1">
      <alignment horizontal="center" vertical="center"/>
    </xf>
    <xf numFmtId="0" fontId="52" fillId="0" borderId="32" xfId="63" applyFont="1" applyBorder="1" applyAlignment="1">
      <alignment horizontal="center" vertical="center"/>
    </xf>
    <xf numFmtId="0" fontId="52" fillId="0" borderId="33" xfId="63" applyFont="1" applyBorder="1" applyAlignment="1">
      <alignment horizontal="center" vertical="center"/>
    </xf>
    <xf numFmtId="0" fontId="52" fillId="0" borderId="96" xfId="63" applyFont="1" applyBorder="1" applyAlignment="1">
      <alignment horizontal="center" vertical="center"/>
    </xf>
    <xf numFmtId="0" fontId="66" fillId="34" borderId="102" xfId="63" applyFont="1" applyFill="1" applyBorder="1" applyAlignment="1">
      <alignment horizontal="left" vertical="center" shrinkToFit="1"/>
    </xf>
    <xf numFmtId="0" fontId="64" fillId="34" borderId="35" xfId="63" applyFont="1" applyFill="1" applyBorder="1" applyAlignment="1">
      <alignment horizontal="left" vertical="center" shrinkToFit="1"/>
    </xf>
    <xf numFmtId="176" fontId="58" fillId="0" borderId="52" xfId="63" applyNumberFormat="1" applyFont="1" applyBorder="1" applyAlignment="1">
      <alignment horizontal="center" vertical="center"/>
    </xf>
    <xf numFmtId="0" fontId="53" fillId="0" borderId="0" xfId="63" applyFont="1" applyAlignment="1" applyProtection="1">
      <alignment horizontal="left" vertical="center" shrinkToFit="1"/>
      <protection locked="0"/>
    </xf>
    <xf numFmtId="0" fontId="70" fillId="0" borderId="21" xfId="63" applyFont="1" applyBorder="1" applyAlignment="1">
      <alignment horizontal="left" vertical="top" wrapText="1"/>
    </xf>
    <xf numFmtId="0" fontId="51" fillId="0" borderId="21" xfId="63" applyFont="1" applyBorder="1" applyAlignment="1">
      <alignment horizontal="center" vertical="center"/>
    </xf>
    <xf numFmtId="0" fontId="52" fillId="0" borderId="102" xfId="63" applyFont="1" applyBorder="1" applyAlignment="1">
      <alignment horizontal="center" vertical="center"/>
    </xf>
    <xf numFmtId="0" fontId="52" fillId="0" borderId="34" xfId="63" applyFont="1" applyBorder="1" applyAlignment="1">
      <alignment horizontal="center" vertical="center"/>
    </xf>
    <xf numFmtId="0" fontId="52" fillId="0" borderId="35" xfId="63" applyFont="1" applyBorder="1" applyAlignment="1">
      <alignment horizontal="center" vertical="center"/>
    </xf>
    <xf numFmtId="0" fontId="52" fillId="0" borderId="97" xfId="63" applyFont="1" applyBorder="1" applyAlignment="1">
      <alignment horizontal="center" vertical="center"/>
    </xf>
    <xf numFmtId="41" fontId="52" fillId="0" borderId="20" xfId="63" applyNumberFormat="1" applyFont="1" applyBorder="1" applyAlignment="1">
      <alignment horizontal="center" vertical="center"/>
    </xf>
    <xf numFmtId="41" fontId="58" fillId="42" borderId="44" xfId="63" applyNumberFormat="1" applyFont="1" applyFill="1" applyBorder="1" applyAlignment="1">
      <alignment horizontal="center" vertical="center"/>
    </xf>
    <xf numFmtId="41" fontId="52" fillId="0" borderId="21" xfId="63" applyNumberFormat="1" applyFont="1" applyBorder="1" applyAlignment="1">
      <alignment horizontal="center" vertical="center"/>
    </xf>
    <xf numFmtId="41" fontId="58" fillId="42" borderId="50" xfId="63" applyNumberFormat="1" applyFont="1" applyFill="1" applyBorder="1" applyAlignment="1">
      <alignment horizontal="center" vertical="center"/>
    </xf>
    <xf numFmtId="41" fontId="52" fillId="0" borderId="22" xfId="63" applyNumberFormat="1" applyFont="1" applyBorder="1" applyAlignment="1">
      <alignment horizontal="center" vertical="center"/>
    </xf>
    <xf numFmtId="41" fontId="58" fillId="42" borderId="53" xfId="63" applyNumberFormat="1" applyFont="1" applyFill="1" applyBorder="1" applyAlignment="1">
      <alignment horizontal="center" vertical="center"/>
    </xf>
    <xf numFmtId="0" fontId="52" fillId="0" borderId="109" xfId="63" applyFont="1" applyBorder="1" applyAlignment="1">
      <alignment horizontal="center" vertical="center"/>
    </xf>
    <xf numFmtId="0" fontId="52" fillId="0" borderId="59" xfId="63" applyFont="1" applyBorder="1" applyAlignment="1">
      <alignment horizontal="center" vertical="center"/>
    </xf>
    <xf numFmtId="0" fontId="52" fillId="0" borderId="60" xfId="63" applyFont="1" applyBorder="1" applyAlignment="1">
      <alignment horizontal="center" vertical="center"/>
    </xf>
    <xf numFmtId="0" fontId="52" fillId="0" borderId="98" xfId="63" applyFont="1" applyBorder="1" applyAlignment="1">
      <alignment horizontal="center" vertical="center"/>
    </xf>
    <xf numFmtId="0" fontId="66" fillId="34" borderId="118" xfId="63" applyFont="1" applyFill="1" applyBorder="1" applyAlignment="1">
      <alignment horizontal="center" vertical="center"/>
    </xf>
    <xf numFmtId="0" fontId="66" fillId="34" borderId="22" xfId="63" applyFont="1" applyFill="1" applyBorder="1" applyAlignment="1">
      <alignment horizontal="center" vertical="center"/>
    </xf>
    <xf numFmtId="0" fontId="66" fillId="34" borderId="119" xfId="63" applyFont="1" applyFill="1" applyBorder="1" applyAlignment="1">
      <alignment horizontal="center" vertical="center" wrapText="1"/>
    </xf>
    <xf numFmtId="0" fontId="52" fillId="0" borderId="109" xfId="63" applyFont="1" applyBorder="1">
      <alignment vertical="center"/>
    </xf>
    <xf numFmtId="0" fontId="52" fillId="0" borderId="71" xfId="63" applyFont="1" applyBorder="1">
      <alignment vertical="center"/>
    </xf>
    <xf numFmtId="0" fontId="52" fillId="0" borderId="98" xfId="63" applyFont="1" applyBorder="1">
      <alignment vertical="center"/>
    </xf>
    <xf numFmtId="0" fontId="66" fillId="34" borderId="109" xfId="63" applyFont="1" applyFill="1" applyBorder="1" applyAlignment="1">
      <alignment horizontal="left" vertical="center" shrinkToFit="1"/>
    </xf>
    <xf numFmtId="0" fontId="64" fillId="34" borderId="60" xfId="63" applyFont="1" applyFill="1" applyBorder="1" applyAlignment="1">
      <alignment horizontal="left" vertical="center" shrinkToFit="1"/>
    </xf>
    <xf numFmtId="176" fontId="58" fillId="0" borderId="63" xfId="63" applyNumberFormat="1" applyFont="1" applyBorder="1" applyAlignment="1">
      <alignment horizontal="center" vertical="center"/>
    </xf>
    <xf numFmtId="0" fontId="70" fillId="0" borderId="22" xfId="63" applyFont="1" applyBorder="1" applyAlignment="1">
      <alignment horizontal="left" vertical="top" wrapText="1"/>
    </xf>
    <xf numFmtId="0" fontId="51" fillId="0" borderId="22" xfId="63" applyFont="1" applyBorder="1" applyAlignment="1">
      <alignment horizontal="center" vertical="center"/>
    </xf>
    <xf numFmtId="0" fontId="51" fillId="0" borderId="12" xfId="63" applyFont="1" applyBorder="1">
      <alignment vertical="center"/>
    </xf>
    <xf numFmtId="0" fontId="63" fillId="38" borderId="10" xfId="48" applyFont="1" applyFill="1" applyBorder="1" applyAlignment="1" applyProtection="1">
      <alignment horizontal="center" vertical="center" wrapText="1"/>
      <protection locked="0"/>
    </xf>
    <xf numFmtId="0" fontId="63" fillId="0" borderId="0" xfId="48" applyFont="1" applyAlignment="1" applyProtection="1">
      <alignment horizontal="center" vertical="center"/>
      <protection locked="0"/>
    </xf>
    <xf numFmtId="0" fontId="71" fillId="0" borderId="0" xfId="48" applyFont="1" applyAlignment="1" applyProtection="1">
      <alignment horizontal="left" vertical="center"/>
      <protection locked="0"/>
    </xf>
    <xf numFmtId="0" fontId="52" fillId="0" borderId="65" xfId="48" applyFont="1" applyBorder="1" applyAlignment="1">
      <alignment horizontal="left" vertical="top" shrinkToFit="1"/>
    </xf>
    <xf numFmtId="0" fontId="52" fillId="0" borderId="13" xfId="48" applyFont="1" applyBorder="1" applyAlignment="1">
      <alignment horizontal="left" vertical="top" shrinkToFit="1"/>
    </xf>
    <xf numFmtId="0" fontId="70" fillId="0" borderId="10" xfId="48" applyFont="1" applyBorder="1" applyAlignment="1" applyProtection="1">
      <alignment horizontal="left" vertical="top" wrapText="1"/>
      <protection locked="0"/>
    </xf>
    <xf numFmtId="0" fontId="65" fillId="0" borderId="0" xfId="48" applyFont="1" applyAlignment="1" applyProtection="1">
      <alignment horizontal="left" vertical="top"/>
      <protection locked="0"/>
    </xf>
    <xf numFmtId="0" fontId="52" fillId="0" borderId="67" xfId="48" applyFont="1" applyBorder="1" applyAlignment="1">
      <alignment horizontal="left" vertical="top" shrinkToFit="1"/>
    </xf>
    <xf numFmtId="0" fontId="52" fillId="0" borderId="24" xfId="48" applyFont="1" applyBorder="1" applyAlignment="1">
      <alignment horizontal="left" vertical="top" shrinkToFit="1"/>
    </xf>
    <xf numFmtId="0" fontId="52" fillId="0" borderId="70" xfId="48" applyFont="1" applyBorder="1" applyAlignment="1">
      <alignment horizontal="left" vertical="top" shrinkToFit="1"/>
    </xf>
    <xf numFmtId="0" fontId="52" fillId="0" borderId="61" xfId="48" applyFont="1" applyBorder="1" applyAlignment="1">
      <alignment horizontal="left" vertical="top" shrinkToFit="1"/>
    </xf>
    <xf numFmtId="0" fontId="52" fillId="0" borderId="113" xfId="48" applyFont="1" applyBorder="1" applyAlignment="1">
      <alignment horizontal="left" vertical="center"/>
    </xf>
    <xf numFmtId="0" fontId="52" fillId="0" borderId="116" xfId="48" applyFont="1" applyBorder="1" applyAlignment="1">
      <alignment horizontal="left" vertical="center"/>
    </xf>
    <xf numFmtId="0" fontId="24" fillId="0" borderId="24" xfId="63" applyFont="1" applyBorder="1" applyAlignment="1">
      <alignment horizontal="left" vertical="center"/>
    </xf>
    <xf numFmtId="0" fontId="24" fillId="0" borderId="120" xfId="0" applyFont="1" applyBorder="1" applyAlignment="1">
      <alignment horizontal="center" vertical="center"/>
    </xf>
    <xf numFmtId="0" fontId="24" fillId="0" borderId="121" xfId="0" applyFont="1" applyBorder="1" applyAlignment="1">
      <alignment horizontal="center" vertical="center"/>
    </xf>
    <xf numFmtId="0" fontId="24" fillId="0" borderId="12" xfId="0" applyFont="1" applyBorder="1" applyAlignment="1">
      <alignment horizontal="right" vertical="center"/>
    </xf>
    <xf numFmtId="0" fontId="24" fillId="0" borderId="13" xfId="0" applyFont="1" applyBorder="1" applyAlignment="1">
      <alignment horizontal="right"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24" xfId="0" applyFont="1" applyBorder="1" applyAlignment="1">
      <alignment horizontal="right" vertical="center"/>
    </xf>
    <xf numFmtId="0" fontId="24" fillId="0" borderId="0" xfId="0" applyFont="1" applyAlignment="1">
      <alignment horizontal="right"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18" xfId="0" applyFont="1" applyBorder="1" applyAlignment="1">
      <alignment horizontal="right" vertical="center"/>
    </xf>
    <xf numFmtId="0" fontId="24" fillId="0" borderId="19" xfId="0" applyFont="1" applyBorder="1" applyAlignment="1">
      <alignment horizontal="right" vertical="center"/>
    </xf>
    <xf numFmtId="0" fontId="72" fillId="0" borderId="0" xfId="0" applyFont="1">
      <alignment vertical="center"/>
    </xf>
    <xf numFmtId="0" fontId="51" fillId="0" borderId="0" xfId="0" applyFont="1" applyAlignment="1">
      <alignment horizontal="justify" vertical="center"/>
    </xf>
  </cellXfs>
  <cellStyles count="81">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ハイパーリンク 2" xfId="28"/>
    <cellStyle name="メモ" xfId="29"/>
    <cellStyle name="リンク セル" xfId="30"/>
    <cellStyle name="入力" xfId="31"/>
    <cellStyle name="出力" xfId="32"/>
    <cellStyle name="悪い" xfId="33"/>
    <cellStyle name="桁区切り 2" xfId="34"/>
    <cellStyle name="桁区切り 2 2" xfId="35"/>
    <cellStyle name="桁区切り 2 2 2" xfId="36"/>
    <cellStyle name="桁区切り 2 2_02_別紙様式" xfId="37"/>
    <cellStyle name="桁区切り 2 2_02_（別添１）【自治体名】事業計画書_令和５年度地域障害児支援体制充実のためのICT化推進事業" xfId="38"/>
    <cellStyle name="桁区切り 2 2_03国庫補助協議依頼書" xfId="39"/>
    <cellStyle name="桁区切り 2 2_04-2-1_実績報告書（障害福祉分野の介護テクノロジー導入支援事業）" xfId="40"/>
    <cellStyle name="桁区切り 2 3" xfId="41"/>
    <cellStyle name="桁区切り_自立G（改正後）広島県障害福祉サービス事業所等デジタル技術導入支援事業費補助金交付要綱" xfId="42"/>
    <cellStyle name="標準" xfId="0" builtinId="0"/>
    <cellStyle name="標準 2" xfId="43"/>
    <cellStyle name="標準 2 2" xfId="44"/>
    <cellStyle name="標準 2 2 2" xfId="45"/>
    <cellStyle name="標準 2 2 3" xfId="46"/>
    <cellStyle name="標準 2 2 3_02_別紙様式" xfId="47"/>
    <cellStyle name="標準 2 2 4" xfId="48"/>
    <cellStyle name="標準 2 2_03国庫補助協議依頼書" xfId="49"/>
    <cellStyle name="標準 2 2_04-2-1_実績報告書（障害福祉分野の介護テクノロジー導入支援事業）" xfId="50"/>
    <cellStyle name="標準 2 3" xfId="51"/>
    <cellStyle name="標準 2_02_別紙様式" xfId="52"/>
    <cellStyle name="標準 2_02_（別添１）【自治体名】事業計画書_令和５年度地域障害児支援体制充実のためのICT化推進事業" xfId="53"/>
    <cellStyle name="標準 2_02_（別添１）【自治体名】事業計画書_令和５年度地域障害児支援体制充実のためのICT化推進事業_1" xfId="54"/>
    <cellStyle name="標準 3" xfId="55"/>
    <cellStyle name="標準 4" xfId="56"/>
    <cellStyle name="標準 5" xfId="57"/>
    <cellStyle name="標準 5 2" xfId="58"/>
    <cellStyle name="標準 5 5" xfId="59"/>
    <cellStyle name="標準 5 5 3" xfId="60"/>
    <cellStyle name="標準 5 6 2" xfId="61"/>
    <cellStyle name="標準 5 6 2 2" xfId="62"/>
    <cellStyle name="標準 6" xfId="63"/>
    <cellStyle name="標準_02_（別添１）【自治体名】事業計画書_令和５年度地域障害児支援体制充実のためのICT化推進事業" xfId="64"/>
    <cellStyle name="良い" xfId="65"/>
    <cellStyle name="見出し 1" xfId="66"/>
    <cellStyle name="見出し 2" xfId="67"/>
    <cellStyle name="見出し 3" xfId="68"/>
    <cellStyle name="見出し 4" xfId="69"/>
    <cellStyle name="計算" xfId="70"/>
    <cellStyle name="説明文" xfId="71"/>
    <cellStyle name="警告文" xfId="72"/>
    <cellStyle name="通貨 2" xfId="73"/>
    <cellStyle name="通貨 2 2" xfId="74"/>
    <cellStyle name="通貨 2 3" xfId="75"/>
    <cellStyle name="通貨 2_02_別紙様式" xfId="76"/>
    <cellStyle name="通貨 2_02_（別添１）【自治体名】事業計画書_令和５年度地域障害児支援体制充実のためのICT化推進事業" xfId="77"/>
    <cellStyle name="通貨 2_03国庫補助協議依頼書" xfId="78"/>
    <cellStyle name="通貨 2_04-2-1_実績報告書（障害福祉分野の介護テクノロジー導入支援事業）" xfId="79"/>
    <cellStyle name="集計" xfId="80"/>
  </cellStyles>
  <dxfs count="79">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b/>
        <i val="0"/>
        <color theme="4"/>
      </font>
      <fill>
        <patternFill patternType="solid">
          <bgColor theme="4" tint="0.8"/>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b/>
        <i val="0"/>
        <color theme="4"/>
      </font>
      <fill>
        <patternFill patternType="solid">
          <bgColor theme="4" tint="0.8"/>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rgb="FF9C6500"/>
      </font>
      <fill>
        <patternFill patternType="solid">
          <bgColor rgb="FFFFEB9C"/>
        </patternFill>
      </fill>
    </dxf>
    <dxf>
      <font>
        <color rgb="FF9C0006"/>
      </font>
      <fill>
        <patternFill patternType="solid">
          <bgColor rgb="FFFFC7CE"/>
        </patternFill>
      </fill>
    </dxf>
    <dxf>
      <font>
        <b/>
        <i val="0"/>
        <color theme="4"/>
      </font>
      <fill>
        <patternFill patternType="solid">
          <bgColor theme="4" tint="0.8"/>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60"/>
      </font>
      <fill>
        <patternFill patternType="solid">
          <bgColor indexed="43"/>
        </patternFill>
      </fill>
    </dxf>
    <dxf>
      <font>
        <color indexed="20"/>
      </font>
      <fill>
        <patternFill patternType="solid">
          <bgColor indexed="45"/>
        </patternFill>
      </fill>
    </dxf>
    <dxf>
      <font>
        <b/>
        <i val="0"/>
        <color indexed="62"/>
      </font>
      <fill>
        <patternFill patternType="solid">
          <bgColor indexed="31"/>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b/>
        <i val="0"/>
        <color theme="4"/>
      </font>
      <fill>
        <patternFill patternType="solid">
          <bgColor theme="4" tint="0.8"/>
        </patternFill>
      </fill>
    </dxf>
    <dxf>
      <font>
        <color rgb="FF9C0006"/>
      </font>
      <fill>
        <patternFill patternType="solid">
          <bgColor rgb="FFFFC7CE"/>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rgb="FF9C6500"/>
      </font>
      <fill>
        <patternFill patternType="solid">
          <bgColor rgb="FFFFEB9C"/>
        </patternFill>
      </fill>
    </dxf>
    <dxf>
      <font>
        <color rgb="FF9C0006"/>
      </font>
      <fill>
        <patternFill patternType="solid">
          <bgColor rgb="FFFFC7CE"/>
        </patternFill>
      </fill>
    </dxf>
    <dxf>
      <font>
        <b/>
        <i val="0"/>
        <color theme="4"/>
      </font>
      <fill>
        <patternFill patternType="solid">
          <bgColor theme="4" tint="0.8"/>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60"/>
      </font>
      <fill>
        <patternFill patternType="solid">
          <bgColor indexed="43"/>
        </patternFill>
      </fill>
    </dxf>
    <dxf>
      <font>
        <color indexed="20"/>
      </font>
      <fill>
        <patternFill patternType="solid">
          <bgColor indexed="45"/>
        </patternFill>
      </fill>
    </dxf>
    <dxf>
      <font>
        <b/>
        <i val="0"/>
        <color indexed="62"/>
      </font>
      <fill>
        <patternFill patternType="solid">
          <bgColor indexed="31"/>
        </patternFill>
      </fill>
    </dxf>
    <dxf>
      <font>
        <color rgb="FF9C6500"/>
      </font>
      <fill>
        <patternFill patternType="solid">
          <bgColor rgb="FFFFEB9C"/>
        </patternFill>
      </fill>
    </dxf>
    <dxf>
      <font>
        <color rgb="FF9C0006"/>
      </font>
      <fill>
        <patternFill patternType="solid">
          <bgColor rgb="FFFFC7CE"/>
        </patternFill>
      </fill>
    </dxf>
    <dxf>
      <font>
        <b/>
        <i val="0"/>
        <color theme="4"/>
      </font>
      <fill>
        <patternFill patternType="solid">
          <bgColor theme="4" tint="0.8"/>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60"/>
      </font>
      <fill>
        <patternFill patternType="solid">
          <bgColor indexed="43"/>
        </patternFill>
      </fill>
    </dxf>
    <dxf>
      <font>
        <color indexed="20"/>
      </font>
      <fill>
        <patternFill patternType="solid">
          <bgColor indexed="45"/>
        </patternFill>
      </fill>
    </dxf>
    <dxf>
      <font>
        <b/>
        <i val="0"/>
        <color indexed="62"/>
      </font>
      <fill>
        <patternFill patternType="solid">
          <bgColor indexed="31"/>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indexed="60"/>
      </font>
      <fill>
        <patternFill patternType="solid">
          <bgColor indexed="43"/>
        </patternFill>
      </fill>
    </dxf>
    <dxf>
      <font>
        <color indexed="20"/>
      </font>
      <fill>
        <patternFill patternType="solid">
          <bgColor indexed="45"/>
        </patternFill>
      </fill>
    </dxf>
    <dxf>
      <font>
        <b/>
        <i val="0"/>
        <color indexed="62"/>
      </font>
      <fill>
        <patternFill patternType="solid">
          <bgColor indexed="31"/>
        </patternFill>
      </fill>
    </dxf>
  </dxfs>
  <tableStyles count="0" defaultTableStyle="TableStyleMedium2" defaultPivotStyle="PivotStyleLight16"/>
  <colors>
    <mruColors>
      <color rgb="FFFFC0A0"/>
      <color rgb="FFA0FFFF"/>
      <color rgb="FFCCFEFE"/>
      <color rgb="FFDAFFFF"/>
      <color rgb="FFE9FFFF"/>
      <color rgb="FFFFA0C0"/>
      <color rgb="FFFFA0FF"/>
      <color rgb="FFFF57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externalLink" Target="externalLinks/externalLink1.xml" /><Relationship Id="rId34" Type="http://schemas.openxmlformats.org/officeDocument/2006/relationships/theme" Target="theme/theme1.xml" /><Relationship Id="rId35" Type="http://schemas.openxmlformats.org/officeDocument/2006/relationships/sharedStrings" Target="sharedStrings.xml" /><Relationship Id="rId3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fmlaLink="$R$27" lockText="1" noThreeD="1"/>
</file>

<file path=xl/ctrlProps/ctrlProp49.xml><?xml version="1.0" encoding="utf-8"?>
<formControlPr xmlns="http://schemas.microsoft.com/office/spreadsheetml/2009/9/main" objectType="CheckBox" fmlaLink="$R$28" lockText="1" noThreeD="1"/>
</file>

<file path=xl/ctrlProps/ctrlProp50.xml><?xml version="1.0" encoding="utf-8"?>
<formControlPr xmlns="http://schemas.microsoft.com/office/spreadsheetml/2009/9/main" objectType="CheckBox" fmlaLink="$R$30" lockText="1" noThreeD="1"/>
</file>

<file path=xl/ctrlProps/ctrlProp51.xml><?xml version="1.0" encoding="utf-8"?>
<formControlPr xmlns="http://schemas.microsoft.com/office/spreadsheetml/2009/9/main" objectType="CheckBox" fmlaLink="$R$31" lockText="1" noThreeD="1"/>
</file>

<file path=xl/ctrlProps/ctrlProp52.xml><?xml version="1.0" encoding="utf-8"?>
<formControlPr xmlns="http://schemas.microsoft.com/office/spreadsheetml/2009/9/main" objectType="CheckBox" fmlaLink="$R$32" lockText="1" noThreeD="1"/>
</file>

<file path=xl/ctrlProps/ctrlProp53.xml><?xml version="1.0" encoding="utf-8"?>
<formControlPr xmlns="http://schemas.microsoft.com/office/spreadsheetml/2009/9/main" objectType="CheckBox" fmlaLink="$R$34" lockText="1" noThreeD="1"/>
</file>

<file path=xl/ctrlProps/ctrlProp54.xml><?xml version="1.0" encoding="utf-8"?>
<formControlPr xmlns="http://schemas.microsoft.com/office/spreadsheetml/2009/9/main" objectType="CheckBox" fmlaLink="$R$35" lockText="1" noThreeD="1"/>
</file>

<file path=xl/ctrlProps/ctrlProp55.xml><?xml version="1.0" encoding="utf-8"?>
<formControlPr xmlns="http://schemas.microsoft.com/office/spreadsheetml/2009/9/main" objectType="CheckBox" fmlaLink="$R$36" lockText="1" noThreeD="1"/>
</file>

<file path=xl/ctrlProps/ctrlProp56.xml><?xml version="1.0" encoding="utf-8"?>
<formControlPr xmlns="http://schemas.microsoft.com/office/spreadsheetml/2009/9/main" objectType="CheckBox" fmlaLink="$R$51" lockText="1" noThreeD="1"/>
</file>

<file path=xl/ctrlProps/ctrlProp57.xml><?xml version="1.0" encoding="utf-8"?>
<formControlPr xmlns="http://schemas.microsoft.com/office/spreadsheetml/2009/9/main" objectType="CheckBox" fmlaLink="$S$53" lockText="1" noThreeD="1"/>
</file>

<file path=xl/ctrlProps/ctrlProp58.xml><?xml version="1.0" encoding="utf-8"?>
<formControlPr xmlns="http://schemas.microsoft.com/office/spreadsheetml/2009/9/main" objectType="CheckBox" fmlaLink="$S$54" lockText="1" noThreeD="1"/>
</file>

<file path=xl/ctrlProps/ctrlProp59.xml><?xml version="1.0" encoding="utf-8"?>
<formControlPr xmlns="http://schemas.microsoft.com/office/spreadsheetml/2009/9/main" objectType="CheckBox" fmlaLink="$R$50"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R$37" lockText="1" noThreeD="1"/>
</file>

<file path=xl/ctrlProps/ctrlProp71.xml><?xml version="1.0" encoding="utf-8"?>
<formControlPr xmlns="http://schemas.microsoft.com/office/spreadsheetml/2009/9/main" objectType="CheckBox" fmlaLink="$R$38" lockText="1" noThreeD="1"/>
</file>

<file path=xl/ctrlProps/ctrlProp72.xml><?xml version="1.0" encoding="utf-8"?>
<formControlPr xmlns="http://schemas.microsoft.com/office/spreadsheetml/2009/9/main" objectType="CheckBox" fmlaLink="$R$39" lockText="1" noThreeD="1"/>
</file>

<file path=xl/ctrlProps/ctrlProp73.xml><?xml version="1.0" encoding="utf-8"?>
<formControlPr xmlns="http://schemas.microsoft.com/office/spreadsheetml/2009/9/main" objectType="CheckBox" fmlaLink="$R$40" lockText="1" noThreeD="1"/>
</file>

<file path=xl/ctrlProps/ctrlProp74.xml><?xml version="1.0" encoding="utf-8"?>
<formControlPr xmlns="http://schemas.microsoft.com/office/spreadsheetml/2009/9/main" objectType="CheckBox" fmlaLink="$R$41" lockText="1" noThreeD="1"/>
</file>

<file path=xl/ctrlProps/ctrlProp75.xml><?xml version="1.0" encoding="utf-8"?>
<formControlPr xmlns="http://schemas.microsoft.com/office/spreadsheetml/2009/9/main" objectType="CheckBox" fmlaLink="$R$42" lockText="1" noThreeD="1"/>
</file>

<file path=xl/ctrlProps/ctrlProp76.xml><?xml version="1.0" encoding="utf-8"?>
<formControlPr xmlns="http://schemas.microsoft.com/office/spreadsheetml/2009/9/main" objectType="CheckBox" fmlaLink="$R$43" lockText="1" noThreeD="1"/>
</file>

<file path=xl/ctrlProps/ctrlProp77.xml><?xml version="1.0" encoding="utf-8"?>
<formControlPr xmlns="http://schemas.microsoft.com/office/spreadsheetml/2009/9/main" objectType="CheckBox" fmlaLink="$R$44" lockText="1" noThreeD="1"/>
</file>

<file path=xl/ctrlProps/ctrlProp78.xml><?xml version="1.0" encoding="utf-8"?>
<formControlPr xmlns="http://schemas.microsoft.com/office/spreadsheetml/2009/9/main" objectType="CheckBox" fmlaLink="$R$57" lockText="1" noThreeD="1"/>
</file>

<file path=xl/ctrlProps/ctrlProp79.xml><?xml version="1.0" encoding="utf-8"?>
<formControlPr xmlns="http://schemas.microsoft.com/office/spreadsheetml/2009/9/main" objectType="CheckBox" fmlaLink="$R$58" lockText="1" noThreeD="1"/>
</file>

<file path=xl/ctrlProps/ctrlProp80.xml><?xml version="1.0" encoding="utf-8"?>
<formControlPr xmlns="http://schemas.microsoft.com/office/spreadsheetml/2009/9/main" objectType="CheckBox" fmlaLink="$R$59" lockText="1" noThreeD="1"/>
</file>

<file path=xl/ctrlProps/ctrlProp81.xml><?xml version="1.0" encoding="utf-8"?>
<formControlPr xmlns="http://schemas.microsoft.com/office/spreadsheetml/2009/9/main" objectType="CheckBox" fmlaLink="$R$56"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fmlaLink="$T$25" lockText="1" noThreeD="1"/>
</file>

<file path=xl/ctrlProps/ctrlProp186.xml><?xml version="1.0" encoding="utf-8"?>
<formControlPr xmlns="http://schemas.microsoft.com/office/spreadsheetml/2009/9/main" objectType="CheckBox" fmlaLink="$T$27" lockText="1" noThreeD="1"/>
</file>

<file path=xl/ctrlProps/ctrlProp187.xml><?xml version="1.0" encoding="utf-8"?>
<formControlPr xmlns="http://schemas.microsoft.com/office/spreadsheetml/2009/9/main" objectType="CheckBox" fmlaLink="$T$29" lockText="1" noThreeD="1"/>
</file>

<file path=xl/ctrlProps/ctrlProp188.xml><?xml version="1.0" encoding="utf-8"?>
<formControlPr xmlns="http://schemas.microsoft.com/office/spreadsheetml/2009/9/main" objectType="CheckBox" fmlaLink="$T$26" lockText="1" noThreeD="1"/>
</file>

<file path=xl/ctrlProps/ctrlProp189.xml><?xml version="1.0" encoding="utf-8"?>
<formControlPr xmlns="http://schemas.microsoft.com/office/spreadsheetml/2009/9/main" objectType="CheckBox" fmlaLink="$T$30" lockText="1" noThreeD="1"/>
</file>

<file path=xl/ctrlProps/ctrlProp190.xml><?xml version="1.0" encoding="utf-8"?>
<formControlPr xmlns="http://schemas.microsoft.com/office/spreadsheetml/2009/9/main" objectType="CheckBox" fmlaLink="$T$31" lockText="1" noThreeD="1"/>
</file>

<file path=xl/ctrlProps/ctrlProp191.xml><?xml version="1.0" encoding="utf-8"?>
<formControlPr xmlns="http://schemas.microsoft.com/office/spreadsheetml/2009/9/main" objectType="CheckBox" fmlaLink="#REF!" lockText="1" noThreeD="1"/>
</file>

<file path=xl/ctrlProps/ctrlProp192.xml><?xml version="1.0" encoding="utf-8"?>
<formControlPr xmlns="http://schemas.microsoft.com/office/spreadsheetml/2009/9/main" objectType="CheckBox" fmlaLink="$T$35" lockText="1" noThreeD="1"/>
</file>

<file path=xl/ctrlProps/ctrlProp193.xml><?xml version="1.0" encoding="utf-8"?>
<formControlPr xmlns="http://schemas.microsoft.com/office/spreadsheetml/2009/9/main" objectType="CheckBox" fmlaLink="$T$36" lockText="1" noThreeD="1"/>
</file>

<file path=xl/ctrlProps/ctrlProp194.xml><?xml version="1.0" encoding="utf-8"?>
<formControlPr xmlns="http://schemas.microsoft.com/office/spreadsheetml/2009/9/main" objectType="CheckBox" fmlaLink="$T$37" lockText="1" noThreeD="1"/>
</file>

<file path=xl/ctrlProps/ctrlProp195.xml><?xml version="1.0" encoding="utf-8"?>
<formControlPr xmlns="http://schemas.microsoft.com/office/spreadsheetml/2009/9/main" objectType="CheckBox" fmlaLink="$T$39" lockText="1" noThreeD="1"/>
</file>

<file path=xl/ctrlProps/ctrlProp196.xml><?xml version="1.0" encoding="utf-8"?>
<formControlPr xmlns="http://schemas.microsoft.com/office/spreadsheetml/2009/9/main" objectType="CheckBox" fmlaLink="$T$40" lockText="1" noThreeD="1"/>
</file>

<file path=xl/ctrlProps/ctrlProp197.xml><?xml version="1.0" encoding="utf-8"?>
<formControlPr xmlns="http://schemas.microsoft.com/office/spreadsheetml/2009/9/main" objectType="CheckBox" fmlaLink="$T$41" lockText="1" noThreeD="1"/>
</file>

<file path=xl/ctrlProps/ctrlProp198.xml><?xml version="1.0" encoding="utf-8"?>
<formControlPr xmlns="http://schemas.microsoft.com/office/spreadsheetml/2009/9/main" objectType="CheckBox" fmlaLink="$T$38" lockText="1" noThreeD="1"/>
</file>

<file path=xl/ctrlProps/ctrlProp199.xml><?xml version="1.0" encoding="utf-8"?>
<formControlPr xmlns="http://schemas.microsoft.com/office/spreadsheetml/2009/9/main" objectType="CheckBox" fmlaLink="$T$34" lockText="1" noThreeD="1"/>
</file>

<file path=xl/ctrlProps/ctrlProp200.xml><?xml version="1.0" encoding="utf-8"?>
<formControlPr xmlns="http://schemas.microsoft.com/office/spreadsheetml/2009/9/main" objectType="CheckBox" fmlaLink="$T$32" lockText="1" noThreeD="1"/>
</file>

<file path=xl/ctrlProps/ctrlProp201.xml><?xml version="1.0" encoding="utf-8"?>
<formControlPr xmlns="http://schemas.microsoft.com/office/spreadsheetml/2009/9/main" objectType="CheckBox" fmlaLink="$T$33"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fmlaLink="$T$25" lockText="1" noThreeD="1"/>
</file>

<file path=xl/ctrlProps/ctrlProp221.xml><?xml version="1.0" encoding="utf-8"?>
<formControlPr xmlns="http://schemas.microsoft.com/office/spreadsheetml/2009/9/main" objectType="CheckBox" fmlaLink="$T$30" lockText="1" noThreeD="1"/>
</file>

<file path=xl/ctrlProps/ctrlProp222.xml><?xml version="1.0" encoding="utf-8"?>
<formControlPr xmlns="http://schemas.microsoft.com/office/spreadsheetml/2009/9/main" objectType="CheckBox" fmlaLink="$T$31" lockText="1" noThreeD="1"/>
</file>

<file path=xl/ctrlProps/ctrlProp223.xml><?xml version="1.0" encoding="utf-8"?>
<formControlPr xmlns="http://schemas.microsoft.com/office/spreadsheetml/2009/9/main" objectType="CheckBox" fmlaLink="$T$28" lockText="1" noThreeD="1"/>
</file>

<file path=xl/ctrlProps/ctrlProp224.xml><?xml version="1.0" encoding="utf-8"?>
<formControlPr xmlns="http://schemas.microsoft.com/office/spreadsheetml/2009/9/main" objectType="CheckBox" fmlaLink="$T$32" lockText="1" noThreeD="1"/>
</file>

<file path=xl/ctrlProps/ctrlProp225.xml><?xml version="1.0" encoding="utf-8"?>
<formControlPr xmlns="http://schemas.microsoft.com/office/spreadsheetml/2009/9/main" objectType="CheckBox" fmlaLink="$T$33" lockText="1" noThreeD="1"/>
</file>

<file path=xl/ctrlProps/ctrlProp226.xml><?xml version="1.0" encoding="utf-8"?>
<formControlPr xmlns="http://schemas.microsoft.com/office/spreadsheetml/2009/9/main" objectType="CheckBox" fmlaLink="#REF!" lockText="1" noThreeD="1"/>
</file>

<file path=xl/ctrlProps/ctrlProp227.xml><?xml version="1.0" encoding="utf-8"?>
<formControlPr xmlns="http://schemas.microsoft.com/office/spreadsheetml/2009/9/main" objectType="CheckBox" fmlaLink="$T$37" lockText="1" noThreeD="1"/>
</file>

<file path=xl/ctrlProps/ctrlProp228.xml><?xml version="1.0" encoding="utf-8"?>
<formControlPr xmlns="http://schemas.microsoft.com/office/spreadsheetml/2009/9/main" objectType="CheckBox" fmlaLink="$T$39" lockText="1" noThreeD="1"/>
</file>

<file path=xl/ctrlProps/ctrlProp229.xml><?xml version="1.0" encoding="utf-8"?>
<formControlPr xmlns="http://schemas.microsoft.com/office/spreadsheetml/2009/9/main" objectType="CheckBox" fmlaLink="$T$40" lockText="1" noThreeD="1"/>
</file>

<file path=xl/ctrlProps/ctrlProp230.xml><?xml version="1.0" encoding="utf-8"?>
<formControlPr xmlns="http://schemas.microsoft.com/office/spreadsheetml/2009/9/main" objectType="CheckBox" fmlaLink="$T$42" lockText="1" noThreeD="1"/>
</file>

<file path=xl/ctrlProps/ctrlProp231.xml><?xml version="1.0" encoding="utf-8"?>
<formControlPr xmlns="http://schemas.microsoft.com/office/spreadsheetml/2009/9/main" objectType="CheckBox" fmlaLink="#REF!" lockText="1" noThreeD="1"/>
</file>

<file path=xl/ctrlProps/ctrlProp232.xml><?xml version="1.0" encoding="utf-8"?>
<formControlPr xmlns="http://schemas.microsoft.com/office/spreadsheetml/2009/9/main" objectType="CheckBox" fmlaLink="$T$43" lockText="1" noThreeD="1"/>
</file>

<file path=xl/ctrlProps/ctrlProp233.xml><?xml version="1.0" encoding="utf-8"?>
<formControlPr xmlns="http://schemas.microsoft.com/office/spreadsheetml/2009/9/main" objectType="CheckBox" fmlaLink="$T$41" lockText="1" noThreeD="1"/>
</file>

<file path=xl/ctrlProps/ctrlProp234.xml><?xml version="1.0" encoding="utf-8"?>
<formControlPr xmlns="http://schemas.microsoft.com/office/spreadsheetml/2009/9/main" objectType="CheckBox" fmlaLink="$T$36" lockText="1" noThreeD="1"/>
</file>

<file path=xl/ctrlProps/ctrlProp235.xml><?xml version="1.0" encoding="utf-8"?>
<formControlPr xmlns="http://schemas.microsoft.com/office/spreadsheetml/2009/9/main" objectType="CheckBox" fmlaLink="$T$34" lockText="1" noThreeD="1"/>
</file>

<file path=xl/ctrlProps/ctrlProp236.xml><?xml version="1.0" encoding="utf-8"?>
<formControlPr xmlns="http://schemas.microsoft.com/office/spreadsheetml/2009/9/main" objectType="CheckBox" fmlaLink="$T$35"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drawings/_rels/drawing6.xml.rels><?xml version="1.0" encoding="UTF-8"?><Relationships xmlns="http://schemas.openxmlformats.org/package/2006/relationships"><Relationship Id="rId1" Type="http://schemas.openxmlformats.org/officeDocument/2006/relationships/image" Target="../media/image1.emf" /></Relationships>
</file>

<file path=xl/drawings/_rels/drawing10.xml.rels><?xml version="1.0" encoding="UTF-8"?><Relationships xmlns="http://schemas.openxmlformats.org/package/2006/relationships"><Relationship Id="rId1" Type="http://schemas.openxmlformats.org/officeDocument/2006/relationships/image" Target="../media/image1.emf" /></Relationships>
</file>

<file path=xl/drawings/_rels/drawing12.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38</xdr:col>
      <xdr:colOff>140335</xdr:colOff>
      <xdr:row>18</xdr:row>
      <xdr:rowOff>222250</xdr:rowOff>
    </xdr:from>
    <xdr:to xmlns:xdr="http://schemas.openxmlformats.org/drawingml/2006/spreadsheetDrawing">
      <xdr:col>40</xdr:col>
      <xdr:colOff>57785</xdr:colOff>
      <xdr:row>19</xdr:row>
      <xdr:rowOff>201295</xdr:rowOff>
    </xdr:to>
    <xdr:sp macro="" textlink="">
      <xdr:nvSpPr>
        <xdr:cNvPr id="2" name="楕円 1"/>
        <xdr:cNvSpPr/>
      </xdr:nvSpPr>
      <xdr:spPr>
        <a:xfrm>
          <a:off x="6438265" y="4817110"/>
          <a:ext cx="248920" cy="23431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705485</xdr:colOff>
          <xdr:row>17</xdr:row>
          <xdr:rowOff>200025</xdr:rowOff>
        </xdr:from>
        <xdr:to xmlns:xdr="http://schemas.openxmlformats.org/drawingml/2006/spreadsheetDrawing">
          <xdr:col>1</xdr:col>
          <xdr:colOff>1085850</xdr:colOff>
          <xdr:row>19</xdr:row>
          <xdr:rowOff>48260</xdr:rowOff>
        </xdr:to>
        <xdr:sp textlink="">
          <xdr:nvSpPr>
            <xdr:cNvPr id="55297" name="チェック 26" hidden="1">
              <a:extLst>
                <a:ext uri="{63B3BB69-23CF-44E3-9099-C40C66FF867C}">
                  <a14:compatExt spid="_x0000_s55297"/>
                </a:ext>
              </a:extLst>
            </xdr:cNvPr>
            <xdr:cNvSpPr>
              <a:spLocks noRot="1" noChangeShapeType="1"/>
            </xdr:cNvSpPr>
          </xdr:nvSpPr>
          <xdr:spPr>
            <a:xfrm>
              <a:off x="1097915" y="6740525"/>
              <a:ext cx="380365" cy="450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694690</xdr:colOff>
          <xdr:row>19</xdr:row>
          <xdr:rowOff>0</xdr:rowOff>
        </xdr:from>
        <xdr:to xmlns:xdr="http://schemas.openxmlformats.org/drawingml/2006/spreadsheetDrawing">
          <xdr:col>1</xdr:col>
          <xdr:colOff>1085850</xdr:colOff>
          <xdr:row>19</xdr:row>
          <xdr:rowOff>448310</xdr:rowOff>
        </xdr:to>
        <xdr:sp textlink="">
          <xdr:nvSpPr>
            <xdr:cNvPr id="55298" name="チェック 27" hidden="1">
              <a:extLst>
                <a:ext uri="{63B3BB69-23CF-44E3-9099-C40C66FF867C}">
                  <a14:compatExt spid="_x0000_s55298"/>
                </a:ext>
              </a:extLst>
            </xdr:cNvPr>
            <xdr:cNvSpPr>
              <a:spLocks noRot="1" noChangeShapeType="1"/>
            </xdr:cNvSpPr>
          </xdr:nvSpPr>
          <xdr:spPr>
            <a:xfrm>
              <a:off x="1087120" y="7143115"/>
              <a:ext cx="391160" cy="4483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675640</xdr:colOff>
          <xdr:row>19</xdr:row>
          <xdr:rowOff>381000</xdr:rowOff>
        </xdr:from>
        <xdr:to xmlns:xdr="http://schemas.openxmlformats.org/drawingml/2006/spreadsheetDrawing">
          <xdr:col>1</xdr:col>
          <xdr:colOff>1057910</xdr:colOff>
          <xdr:row>21</xdr:row>
          <xdr:rowOff>105410</xdr:rowOff>
        </xdr:to>
        <xdr:sp textlink="">
          <xdr:nvSpPr>
            <xdr:cNvPr id="55299" name="チェック 28" hidden="1">
              <a:extLst>
                <a:ext uri="{63B3BB69-23CF-44E3-9099-C40C66FF867C}">
                  <a14:compatExt spid="_x0000_s55299"/>
                </a:ext>
              </a:extLst>
            </xdr:cNvPr>
            <xdr:cNvSpPr>
              <a:spLocks noRot="1" noChangeShapeType="1"/>
            </xdr:cNvSpPr>
          </xdr:nvSpPr>
          <xdr:spPr>
            <a:xfrm>
              <a:off x="1068070" y="7524115"/>
              <a:ext cx="382270" cy="429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675640</xdr:colOff>
          <xdr:row>20</xdr:row>
          <xdr:rowOff>200025</xdr:rowOff>
        </xdr:from>
        <xdr:to xmlns:xdr="http://schemas.openxmlformats.org/drawingml/2006/spreadsheetDrawing">
          <xdr:col>1</xdr:col>
          <xdr:colOff>1057910</xdr:colOff>
          <xdr:row>22</xdr:row>
          <xdr:rowOff>86360</xdr:rowOff>
        </xdr:to>
        <xdr:sp textlink="">
          <xdr:nvSpPr>
            <xdr:cNvPr id="55300" name="チェック 29" hidden="1">
              <a:extLst>
                <a:ext uri="{63B3BB69-23CF-44E3-9099-C40C66FF867C}">
                  <a14:compatExt spid="_x0000_s55300"/>
                </a:ext>
              </a:extLst>
            </xdr:cNvPr>
            <xdr:cNvSpPr>
              <a:spLocks noRot="1" noChangeShapeType="1"/>
            </xdr:cNvSpPr>
          </xdr:nvSpPr>
          <xdr:spPr>
            <a:xfrm>
              <a:off x="1068070" y="7819390"/>
              <a:ext cx="382270" cy="438785"/>
            </a:xfrm>
            <a:prstGeom prst="rect"/>
          </xdr:spPr>
        </xdr:sp>
        <xdr:clientData/>
      </xdr:twoCellAnchor>
    </mc:Choice>
    <mc:Fallback/>
  </mc:AlternateContent>
  <xdr:twoCellAnchor>
    <xdr:from xmlns:xdr="http://schemas.openxmlformats.org/drawingml/2006/spreadsheetDrawing">
      <xdr:col>1</xdr:col>
      <xdr:colOff>0</xdr:colOff>
      <xdr:row>88</xdr:row>
      <xdr:rowOff>0</xdr:rowOff>
    </xdr:from>
    <xdr:to xmlns:xdr="http://schemas.openxmlformats.org/drawingml/2006/spreadsheetDrawing">
      <xdr:col>4</xdr:col>
      <xdr:colOff>540385</xdr:colOff>
      <xdr:row>90</xdr:row>
      <xdr:rowOff>191135</xdr:rowOff>
    </xdr:to>
    <xdr:sp macro="" textlink="">
      <xdr:nvSpPr>
        <xdr:cNvPr id="2" name="テキスト ボックス 82"/>
        <xdr:cNvSpPr txBox="1">
          <a:spLocks noChangeArrowheads="1"/>
        </xdr:cNvSpPr>
      </xdr:nvSpPr>
      <xdr:spPr>
        <a:xfrm>
          <a:off x="392430" y="30227270"/>
          <a:ext cx="5420360" cy="648335"/>
        </a:xfrm>
        <a:prstGeom prst="rect">
          <a:avLst/>
        </a:prstGeom>
        <a:noFill/>
        <a:ln>
          <a:miter/>
        </a:ln>
      </xdr:spPr>
      <xdr:txBody>
        <a:bodyPr vertOverflow="clip" horzOverflow="overflow" wrap="square" lIns="17462" tIns="4762" rIns="4762" bIns="4762" anchor="t" upright="1"/>
        <a:lstStyle/>
        <a:p>
          <a:pPr algn="l">
            <a:lnSpc>
              <a:spcPts val="138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Calibri"/>
            </a:rPr>
            <a:t>※1</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入眠起床支援、利用者とのコミュニケーション、訴えの把握、日常生活の支援</a:t>
          </a:r>
        </a:p>
        <a:p>
          <a:pPr algn="l">
            <a:lnSpc>
              <a:spcPts val="138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Calibri"/>
            </a:rPr>
            <a:t>※2</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徘徊、不潔行為、昼夜逆転等に対する対応等</a:t>
          </a:r>
        </a:p>
        <a:p>
          <a:pPr algn="l">
            <a:lnSpc>
              <a:spcPts val="138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Calibri"/>
            </a:rPr>
            <a:t>※3</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利用者に関する記録等の作成、勤務票等の作成、申し送り、文書検索等</a:t>
          </a: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xdr:col>
          <xdr:colOff>858520</xdr:colOff>
          <xdr:row>34</xdr:row>
          <xdr:rowOff>10160</xdr:rowOff>
        </xdr:from>
        <xdr:to xmlns:xdr="http://schemas.openxmlformats.org/drawingml/2006/spreadsheetDrawing">
          <xdr:col>2</xdr:col>
          <xdr:colOff>1176020</xdr:colOff>
          <xdr:row>36</xdr:row>
          <xdr:rowOff>0</xdr:rowOff>
        </xdr:to>
        <xdr:grpSp>
          <xdr:nvGrpSpPr>
            <xdr:cNvPr id="4" name="グループ化 35"/>
            <xdr:cNvGrpSpPr/>
          </xdr:nvGrpSpPr>
          <xdr:grpSpPr>
            <a:xfrm>
              <a:off x="2865755" y="12742545"/>
              <a:ext cx="317500" cy="828040"/>
              <a:chOff x="1047750" y="8220045"/>
              <a:chExt cx="247650" cy="485724"/>
            </a:xfrm>
          </xdr:grpSpPr>
          <xdr:sp textlink="">
            <xdr:nvSpPr>
              <xdr:cNvPr id="55303" name="チェック 162" hidden="1">
                <a:extLst>
                  <a:ext uri="{63B3BB69-23CF-44E3-9099-C40C66FF867C}">
                    <a14:compatExt spid="_x0000_s55303"/>
                  </a:ext>
                </a:extLst>
              </xdr:cNvPr>
              <xdr:cNvSpPr>
                <a:spLocks noRot="1" noChangeShapeType="1"/>
              </xdr:cNvSpPr>
            </xdr:nvSpPr>
            <xdr:spPr>
              <a:xfrm>
                <a:off x="1047750" y="8220045"/>
                <a:ext cx="247650" cy="257175"/>
              </a:xfrm>
              <a:prstGeom prst="rect"/>
            </xdr:spPr>
          </xdr:sp>
          <xdr:sp textlink="">
            <xdr:nvSpPr>
              <xdr:cNvPr id="55304" name="チェック 163" hidden="1">
                <a:extLst>
                  <a:ext uri="{63B3BB69-23CF-44E3-9099-C40C66FF867C}">
                    <a14:compatExt spid="_x0000_s55304"/>
                  </a:ext>
                </a:extLst>
              </xdr:cNvPr>
              <xdr:cNvSpPr>
                <a:spLocks noRot="1" noChangeShapeType="1"/>
              </xdr:cNvSpPr>
            </xdr:nvSpPr>
            <xdr:spPr>
              <a:xfrm>
                <a:off x="1047750" y="8458119"/>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514985</xdr:colOff>
          <xdr:row>34</xdr:row>
          <xdr:rowOff>0</xdr:rowOff>
        </xdr:from>
        <xdr:to xmlns:xdr="http://schemas.openxmlformats.org/drawingml/2006/spreadsheetDrawing">
          <xdr:col>4</xdr:col>
          <xdr:colOff>763270</xdr:colOff>
          <xdr:row>36</xdr:row>
          <xdr:rowOff>0</xdr:rowOff>
        </xdr:to>
        <xdr:grpSp>
          <xdr:nvGrpSpPr>
            <xdr:cNvPr id="6" name="グループ化 43"/>
            <xdr:cNvGrpSpPr/>
          </xdr:nvGrpSpPr>
          <xdr:grpSpPr>
            <a:xfrm>
              <a:off x="5787390" y="12732385"/>
              <a:ext cx="248285" cy="838200"/>
              <a:chOff x="3981450" y="8229653"/>
              <a:chExt cx="247650" cy="476209"/>
            </a:xfrm>
          </xdr:grpSpPr>
          <xdr:sp textlink="">
            <xdr:nvSpPr>
              <xdr:cNvPr id="55306" name="チェック 164" hidden="1">
                <a:extLst>
                  <a:ext uri="{63B3BB69-23CF-44E3-9099-C40C66FF867C}">
                    <a14:compatExt spid="_x0000_s55306"/>
                  </a:ext>
                </a:extLst>
              </xdr:cNvPr>
              <xdr:cNvSpPr>
                <a:spLocks noRot="1" noChangeShapeType="1"/>
              </xdr:cNvSpPr>
            </xdr:nvSpPr>
            <xdr:spPr>
              <a:xfrm>
                <a:off x="3981450" y="8458212"/>
                <a:ext cx="247650" cy="247650"/>
              </a:xfrm>
              <a:prstGeom prst="rect"/>
            </xdr:spPr>
          </xdr:sp>
          <xdr:sp textlink="">
            <xdr:nvSpPr>
              <xdr:cNvPr id="55307" name="チェック 165" hidden="1">
                <a:extLst>
                  <a:ext uri="{63B3BB69-23CF-44E3-9099-C40C66FF867C}">
                    <a14:compatExt spid="_x0000_s55307"/>
                  </a:ext>
                </a:extLst>
              </xdr:cNvPr>
              <xdr:cNvSpPr>
                <a:spLocks noRot="1" noChangeShapeType="1"/>
              </xdr:cNvSpPr>
            </xdr:nvSpPr>
            <xdr:spPr>
              <a:xfrm>
                <a:off x="3981450" y="8229653"/>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695960</xdr:colOff>
          <xdr:row>34</xdr:row>
          <xdr:rowOff>85725</xdr:rowOff>
        </xdr:from>
        <xdr:to xmlns:xdr="http://schemas.openxmlformats.org/drawingml/2006/spreadsheetDrawing">
          <xdr:col>6</xdr:col>
          <xdr:colOff>934085</xdr:colOff>
          <xdr:row>34</xdr:row>
          <xdr:rowOff>323850</xdr:rowOff>
        </xdr:to>
        <xdr:sp textlink="">
          <xdr:nvSpPr>
            <xdr:cNvPr id="55308" name="チェック 166" hidden="1">
              <a:extLst>
                <a:ext uri="{63B3BB69-23CF-44E3-9099-C40C66FF867C}">
                  <a14:compatExt spid="_x0000_s55308"/>
                </a:ext>
              </a:extLst>
            </xdr:cNvPr>
            <xdr:cNvSpPr>
              <a:spLocks noRot="1" noChangeShapeType="1"/>
            </xdr:cNvSpPr>
          </xdr:nvSpPr>
          <xdr:spPr>
            <a:xfrm>
              <a:off x="9625965" y="12818110"/>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120015</xdr:colOff>
          <xdr:row>47</xdr:row>
          <xdr:rowOff>0</xdr:rowOff>
        </xdr:from>
        <xdr:to xmlns:xdr="http://schemas.openxmlformats.org/drawingml/2006/spreadsheetDrawing">
          <xdr:col>1</xdr:col>
          <xdr:colOff>437515</xdr:colOff>
          <xdr:row>48</xdr:row>
          <xdr:rowOff>410845</xdr:rowOff>
        </xdr:to>
        <xdr:grpSp>
          <xdr:nvGrpSpPr>
            <xdr:cNvPr id="8" name="グループ化 35"/>
            <xdr:cNvGrpSpPr/>
          </xdr:nvGrpSpPr>
          <xdr:grpSpPr>
            <a:xfrm>
              <a:off x="512445" y="17700625"/>
              <a:ext cx="317500" cy="829945"/>
              <a:chOff x="1047750" y="8220045"/>
              <a:chExt cx="247650" cy="485765"/>
            </a:xfrm>
          </xdr:grpSpPr>
          <xdr:sp textlink="">
            <xdr:nvSpPr>
              <xdr:cNvPr id="55310" name="チェック 177" hidden="1">
                <a:extLst>
                  <a:ext uri="{63B3BB69-23CF-44E3-9099-C40C66FF867C}">
                    <a14:compatExt spid="_x0000_s55310"/>
                  </a:ext>
                </a:extLst>
              </xdr:cNvPr>
              <xdr:cNvSpPr>
                <a:spLocks noRot="1" noChangeShapeType="1"/>
              </xdr:cNvSpPr>
            </xdr:nvSpPr>
            <xdr:spPr>
              <a:xfrm>
                <a:off x="1047750" y="8220045"/>
                <a:ext cx="247650" cy="257174"/>
              </a:xfrm>
              <a:prstGeom prst="rect"/>
            </xdr:spPr>
          </xdr:sp>
          <xdr:sp textlink="">
            <xdr:nvSpPr>
              <xdr:cNvPr id="55311" name="チェック 178" hidden="1">
                <a:extLst>
                  <a:ext uri="{63B3BB69-23CF-44E3-9099-C40C66FF867C}">
                    <a14:compatExt spid="_x0000_s55311"/>
                  </a:ext>
                </a:extLst>
              </xdr:cNvPr>
              <xdr:cNvSpPr>
                <a:spLocks noRot="1" noChangeShapeType="1"/>
              </xdr:cNvSpPr>
            </xdr:nvSpPr>
            <xdr:spPr>
              <a:xfrm>
                <a:off x="1047750" y="8458160"/>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102870</xdr:colOff>
          <xdr:row>49</xdr:row>
          <xdr:rowOff>19685</xdr:rowOff>
        </xdr:from>
        <xdr:to xmlns:xdr="http://schemas.openxmlformats.org/drawingml/2006/spreadsheetDrawing">
          <xdr:col>1</xdr:col>
          <xdr:colOff>419735</xdr:colOff>
          <xdr:row>51</xdr:row>
          <xdr:rowOff>10160</xdr:rowOff>
        </xdr:to>
        <xdr:grpSp>
          <xdr:nvGrpSpPr>
            <xdr:cNvPr id="10" name="グループ化 35"/>
            <xdr:cNvGrpSpPr/>
          </xdr:nvGrpSpPr>
          <xdr:grpSpPr>
            <a:xfrm>
              <a:off x="495300" y="18558510"/>
              <a:ext cx="316865" cy="828675"/>
              <a:chOff x="1047750" y="8220012"/>
              <a:chExt cx="247650" cy="485791"/>
            </a:xfrm>
          </xdr:grpSpPr>
          <xdr:sp textlink="">
            <xdr:nvSpPr>
              <xdr:cNvPr id="55313" name="チェック 179" hidden="1">
                <a:extLst>
                  <a:ext uri="{63B3BB69-23CF-44E3-9099-C40C66FF867C}">
                    <a14:compatExt spid="_x0000_s55313"/>
                  </a:ext>
                </a:extLst>
              </xdr:cNvPr>
              <xdr:cNvSpPr>
                <a:spLocks noRot="1" noChangeShapeType="1"/>
              </xdr:cNvSpPr>
            </xdr:nvSpPr>
            <xdr:spPr>
              <a:xfrm>
                <a:off x="1047750" y="8220012"/>
                <a:ext cx="247650" cy="257177"/>
              </a:xfrm>
              <a:prstGeom prst="rect"/>
            </xdr:spPr>
          </xdr:sp>
          <xdr:sp textlink="">
            <xdr:nvSpPr>
              <xdr:cNvPr id="55314" name="チェック 180" hidden="1">
                <a:extLst>
                  <a:ext uri="{63B3BB69-23CF-44E3-9099-C40C66FF867C}">
                    <a14:compatExt spid="_x0000_s55314"/>
                  </a:ext>
                </a:extLst>
              </xdr:cNvPr>
              <xdr:cNvSpPr>
                <a:spLocks noRot="1" noChangeShapeType="1"/>
              </xdr:cNvSpPr>
            </xdr:nvSpPr>
            <xdr:spPr>
              <a:xfrm>
                <a:off x="1047750" y="8458153"/>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60325</xdr:colOff>
          <xdr:row>47</xdr:row>
          <xdr:rowOff>27940</xdr:rowOff>
        </xdr:from>
        <xdr:to xmlns:xdr="http://schemas.openxmlformats.org/drawingml/2006/spreadsheetDrawing">
          <xdr:col>3</xdr:col>
          <xdr:colOff>378460</xdr:colOff>
          <xdr:row>49</xdr:row>
          <xdr:rowOff>19685</xdr:rowOff>
        </xdr:to>
        <xdr:grpSp>
          <xdr:nvGrpSpPr>
            <xdr:cNvPr id="12" name="グループ化 35"/>
            <xdr:cNvGrpSpPr/>
          </xdr:nvGrpSpPr>
          <xdr:grpSpPr>
            <a:xfrm>
              <a:off x="3935730" y="17728565"/>
              <a:ext cx="318135" cy="829945"/>
              <a:chOff x="1047750" y="8219925"/>
              <a:chExt cx="247650" cy="485770"/>
            </a:xfrm>
          </xdr:grpSpPr>
          <xdr:sp textlink="">
            <xdr:nvSpPr>
              <xdr:cNvPr id="55316" name="チェック 181" hidden="1">
                <a:extLst>
                  <a:ext uri="{63B3BB69-23CF-44E3-9099-C40C66FF867C}">
                    <a14:compatExt spid="_x0000_s55316"/>
                  </a:ext>
                </a:extLst>
              </xdr:cNvPr>
              <xdr:cNvSpPr>
                <a:spLocks noRot="1" noChangeShapeType="1"/>
              </xdr:cNvSpPr>
            </xdr:nvSpPr>
            <xdr:spPr>
              <a:xfrm>
                <a:off x="1047750" y="8219925"/>
                <a:ext cx="247650" cy="257175"/>
              </a:xfrm>
              <a:prstGeom prst="rect"/>
            </xdr:spPr>
          </xdr:sp>
          <xdr:sp textlink="">
            <xdr:nvSpPr>
              <xdr:cNvPr id="55317" name="チェック 182" hidden="1">
                <a:extLst>
                  <a:ext uri="{63B3BB69-23CF-44E3-9099-C40C66FF867C}">
                    <a14:compatExt spid="_x0000_s55317"/>
                  </a:ext>
                </a:extLst>
              </xdr:cNvPr>
              <xdr:cNvSpPr>
                <a:spLocks noRot="1" noChangeShapeType="1"/>
              </xdr:cNvSpPr>
            </xdr:nvSpPr>
            <xdr:spPr>
              <a:xfrm>
                <a:off x="1047750" y="8458045"/>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49</xdr:row>
          <xdr:rowOff>10160</xdr:rowOff>
        </xdr:from>
        <xdr:to xmlns:xdr="http://schemas.openxmlformats.org/drawingml/2006/spreadsheetDrawing">
          <xdr:col>3</xdr:col>
          <xdr:colOff>400050</xdr:colOff>
          <xdr:row>50</xdr:row>
          <xdr:rowOff>27940</xdr:rowOff>
        </xdr:to>
        <xdr:sp textlink="">
          <xdr:nvSpPr>
            <xdr:cNvPr id="55318" name="チェック 183" hidden="1">
              <a:extLst>
                <a:ext uri="{63B3BB69-23CF-44E3-9099-C40C66FF867C}">
                  <a14:compatExt spid="_x0000_s55318"/>
                </a:ext>
              </a:extLst>
            </xdr:cNvPr>
            <xdr:cNvSpPr>
              <a:spLocks noRot="1" noChangeShapeType="1"/>
            </xdr:cNvSpPr>
          </xdr:nvSpPr>
          <xdr:spPr>
            <a:xfrm>
              <a:off x="3951605" y="18548985"/>
              <a:ext cx="323850" cy="436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111760</xdr:colOff>
          <xdr:row>46</xdr:row>
          <xdr:rowOff>295910</xdr:rowOff>
        </xdr:from>
        <xdr:to xmlns:xdr="http://schemas.openxmlformats.org/drawingml/2006/spreadsheetDrawing">
          <xdr:col>6</xdr:col>
          <xdr:colOff>437515</xdr:colOff>
          <xdr:row>49</xdr:row>
          <xdr:rowOff>10160</xdr:rowOff>
        </xdr:to>
        <xdr:grpSp>
          <xdr:nvGrpSpPr>
            <xdr:cNvPr id="14" name="グループ化 35"/>
            <xdr:cNvGrpSpPr/>
          </xdr:nvGrpSpPr>
          <xdr:grpSpPr>
            <a:xfrm>
              <a:off x="9041765" y="17577435"/>
              <a:ext cx="325755" cy="971550"/>
              <a:chOff x="1042894" y="8137872"/>
              <a:chExt cx="252506" cy="567963"/>
            </a:xfrm>
          </xdr:grpSpPr>
          <xdr:sp textlink="">
            <xdr:nvSpPr>
              <xdr:cNvPr id="55320" name="チェック 369" hidden="1">
                <a:extLst>
                  <a:ext uri="{63B3BB69-23CF-44E3-9099-C40C66FF867C}">
                    <a14:compatExt spid="_x0000_s55320"/>
                  </a:ext>
                </a:extLst>
              </xdr:cNvPr>
              <xdr:cNvSpPr>
                <a:spLocks noRot="1" noChangeShapeType="1"/>
              </xdr:cNvSpPr>
            </xdr:nvSpPr>
            <xdr:spPr>
              <a:xfrm>
                <a:off x="1042894" y="8137872"/>
                <a:ext cx="247650" cy="257174"/>
              </a:xfrm>
              <a:prstGeom prst="rect"/>
            </xdr:spPr>
          </xdr:sp>
          <xdr:sp textlink="">
            <xdr:nvSpPr>
              <xdr:cNvPr id="55321" name="チェック 370" hidden="1">
                <a:extLst>
                  <a:ext uri="{63B3BB69-23CF-44E3-9099-C40C66FF867C}">
                    <a14:compatExt spid="_x0000_s55321"/>
                  </a:ext>
                </a:extLst>
              </xdr:cNvPr>
              <xdr:cNvSpPr>
                <a:spLocks noRot="1" noChangeShapeType="1"/>
              </xdr:cNvSpPr>
            </xdr:nvSpPr>
            <xdr:spPr>
              <a:xfrm>
                <a:off x="1047750" y="8458185"/>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136525</xdr:colOff>
          <xdr:row>48</xdr:row>
          <xdr:rowOff>410845</xdr:rowOff>
        </xdr:from>
        <xdr:to xmlns:xdr="http://schemas.openxmlformats.org/drawingml/2006/spreadsheetDrawing">
          <xdr:col>6</xdr:col>
          <xdr:colOff>454660</xdr:colOff>
          <xdr:row>50</xdr:row>
          <xdr:rowOff>401320</xdr:rowOff>
        </xdr:to>
        <xdr:grpSp>
          <xdr:nvGrpSpPr>
            <xdr:cNvPr id="16" name="グループ化 35"/>
            <xdr:cNvGrpSpPr/>
          </xdr:nvGrpSpPr>
          <xdr:grpSpPr>
            <a:xfrm>
              <a:off x="9066530" y="18530570"/>
              <a:ext cx="318135" cy="828675"/>
              <a:chOff x="1047750" y="8220012"/>
              <a:chExt cx="247650" cy="485791"/>
            </a:xfrm>
          </xdr:grpSpPr>
          <xdr:sp textlink="">
            <xdr:nvSpPr>
              <xdr:cNvPr id="55323" name="チェック 371" hidden="1">
                <a:extLst>
                  <a:ext uri="{63B3BB69-23CF-44E3-9099-C40C66FF867C}">
                    <a14:compatExt spid="_x0000_s55323"/>
                  </a:ext>
                </a:extLst>
              </xdr:cNvPr>
              <xdr:cNvSpPr>
                <a:spLocks noRot="1" noChangeShapeType="1"/>
              </xdr:cNvSpPr>
            </xdr:nvSpPr>
            <xdr:spPr>
              <a:xfrm>
                <a:off x="1047750" y="8220012"/>
                <a:ext cx="247650" cy="257177"/>
              </a:xfrm>
              <a:prstGeom prst="rect"/>
            </xdr:spPr>
          </xdr:sp>
          <xdr:sp textlink="">
            <xdr:nvSpPr>
              <xdr:cNvPr id="55324" name="チェック 372" hidden="1">
                <a:extLst>
                  <a:ext uri="{63B3BB69-23CF-44E3-9099-C40C66FF867C}">
                    <a14:compatExt spid="_x0000_s55324"/>
                  </a:ext>
                </a:extLst>
              </xdr:cNvPr>
              <xdr:cNvSpPr>
                <a:spLocks noRot="1" noChangeShapeType="1"/>
              </xdr:cNvSpPr>
            </xdr:nvSpPr>
            <xdr:spPr>
              <a:xfrm>
                <a:off x="1047750" y="8458153"/>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43815</xdr:colOff>
          <xdr:row>48</xdr:row>
          <xdr:rowOff>0</xdr:rowOff>
        </xdr:from>
        <xdr:to xmlns:xdr="http://schemas.openxmlformats.org/drawingml/2006/spreadsheetDrawing">
          <xdr:col>8</xdr:col>
          <xdr:colOff>360045</xdr:colOff>
          <xdr:row>49</xdr:row>
          <xdr:rowOff>410845</xdr:rowOff>
        </xdr:to>
        <xdr:grpSp>
          <xdr:nvGrpSpPr>
            <xdr:cNvPr id="18" name="グループ化 35"/>
            <xdr:cNvGrpSpPr/>
          </xdr:nvGrpSpPr>
          <xdr:grpSpPr>
            <a:xfrm>
              <a:off x="12552680" y="18119725"/>
              <a:ext cx="316230" cy="829945"/>
              <a:chOff x="1047750" y="8220045"/>
              <a:chExt cx="247650" cy="485765"/>
            </a:xfrm>
          </xdr:grpSpPr>
          <xdr:sp textlink="">
            <xdr:nvSpPr>
              <xdr:cNvPr id="55326" name="チェック 373" hidden="1">
                <a:extLst>
                  <a:ext uri="{63B3BB69-23CF-44E3-9099-C40C66FF867C}">
                    <a14:compatExt spid="_x0000_s55326"/>
                  </a:ext>
                </a:extLst>
              </xdr:cNvPr>
              <xdr:cNvSpPr>
                <a:spLocks noRot="1" noChangeShapeType="1"/>
              </xdr:cNvSpPr>
            </xdr:nvSpPr>
            <xdr:spPr>
              <a:xfrm>
                <a:off x="1047750" y="8220045"/>
                <a:ext cx="247650" cy="257174"/>
              </a:xfrm>
              <a:prstGeom prst="rect"/>
            </xdr:spPr>
          </xdr:sp>
          <xdr:sp textlink="">
            <xdr:nvSpPr>
              <xdr:cNvPr id="55327" name="チェック 374" hidden="1">
                <a:extLst>
                  <a:ext uri="{63B3BB69-23CF-44E3-9099-C40C66FF867C}">
                    <a14:compatExt spid="_x0000_s55327"/>
                  </a:ext>
                </a:extLst>
              </xdr:cNvPr>
              <xdr:cNvSpPr>
                <a:spLocks noRot="1" noChangeShapeType="1"/>
              </xdr:cNvSpPr>
            </xdr:nvSpPr>
            <xdr:spPr>
              <a:xfrm>
                <a:off x="1047750" y="8458160"/>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57785</xdr:colOff>
          <xdr:row>49</xdr:row>
          <xdr:rowOff>408940</xdr:rowOff>
        </xdr:from>
        <xdr:to xmlns:xdr="http://schemas.openxmlformats.org/drawingml/2006/spreadsheetDrawing">
          <xdr:col>8</xdr:col>
          <xdr:colOff>370840</xdr:colOff>
          <xdr:row>51</xdr:row>
          <xdr:rowOff>10160</xdr:rowOff>
        </xdr:to>
        <xdr:sp textlink="">
          <xdr:nvSpPr>
            <xdr:cNvPr id="55328" name="チェック 375" hidden="1">
              <a:extLst>
                <a:ext uri="{63B3BB69-23CF-44E3-9099-C40C66FF867C}">
                  <a14:compatExt spid="_x0000_s55328"/>
                </a:ext>
              </a:extLst>
            </xdr:cNvPr>
            <xdr:cNvSpPr>
              <a:spLocks noRot="1" noChangeShapeType="1"/>
            </xdr:cNvSpPr>
          </xdr:nvSpPr>
          <xdr:spPr>
            <a:xfrm>
              <a:off x="12566650" y="18947765"/>
              <a:ext cx="313055" cy="439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695960</xdr:colOff>
          <xdr:row>35</xdr:row>
          <xdr:rowOff>85725</xdr:rowOff>
        </xdr:from>
        <xdr:to xmlns:xdr="http://schemas.openxmlformats.org/drawingml/2006/spreadsheetDrawing">
          <xdr:col>6</xdr:col>
          <xdr:colOff>934085</xdr:colOff>
          <xdr:row>35</xdr:row>
          <xdr:rowOff>323850</xdr:rowOff>
        </xdr:to>
        <xdr:sp textlink="">
          <xdr:nvSpPr>
            <xdr:cNvPr id="55330" name="チェック 166" hidden="1">
              <a:extLst>
                <a:ext uri="{63B3BB69-23CF-44E3-9099-C40C66FF867C}">
                  <a14:compatExt spid="_x0000_s55330"/>
                </a:ext>
              </a:extLst>
            </xdr:cNvPr>
            <xdr:cNvSpPr>
              <a:spLocks noRot="1" noChangeShapeType="1"/>
            </xdr:cNvSpPr>
          </xdr:nvSpPr>
          <xdr:spPr>
            <a:xfrm>
              <a:off x="9625965" y="13237210"/>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695960</xdr:colOff>
          <xdr:row>35</xdr:row>
          <xdr:rowOff>85725</xdr:rowOff>
        </xdr:from>
        <xdr:to xmlns:xdr="http://schemas.openxmlformats.org/drawingml/2006/spreadsheetDrawing">
          <xdr:col>8</xdr:col>
          <xdr:colOff>934085</xdr:colOff>
          <xdr:row>35</xdr:row>
          <xdr:rowOff>323850</xdr:rowOff>
        </xdr:to>
        <xdr:sp textlink="">
          <xdr:nvSpPr>
            <xdr:cNvPr id="55331" name="チェック 166" hidden="1">
              <a:extLst>
                <a:ext uri="{63B3BB69-23CF-44E3-9099-C40C66FF867C}">
                  <a14:compatExt spid="_x0000_s55331"/>
                </a:ext>
              </a:extLst>
            </xdr:cNvPr>
            <xdr:cNvSpPr>
              <a:spLocks noRot="1" noChangeShapeType="1"/>
            </xdr:cNvSpPr>
          </xdr:nvSpPr>
          <xdr:spPr>
            <a:xfrm>
              <a:off x="13204825" y="13237210"/>
              <a:ext cx="238125" cy="23812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xdr:col>
          <xdr:colOff>848995</xdr:colOff>
          <xdr:row>34</xdr:row>
          <xdr:rowOff>10160</xdr:rowOff>
        </xdr:from>
        <xdr:to xmlns:xdr="http://schemas.openxmlformats.org/drawingml/2006/spreadsheetDrawing">
          <xdr:col>2</xdr:col>
          <xdr:colOff>979170</xdr:colOff>
          <xdr:row>39</xdr:row>
          <xdr:rowOff>10160</xdr:rowOff>
        </xdr:to>
        <xdr:grpSp>
          <xdr:nvGrpSpPr>
            <xdr:cNvPr id="3" name="グループ化 38"/>
            <xdr:cNvGrpSpPr/>
          </xdr:nvGrpSpPr>
          <xdr:grpSpPr>
            <a:xfrm>
              <a:off x="1180465" y="12574905"/>
              <a:ext cx="130175" cy="1686560"/>
              <a:chOff x="1057275" y="6591296"/>
              <a:chExt cx="247650" cy="971544"/>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514985</xdr:colOff>
          <xdr:row>34</xdr:row>
          <xdr:rowOff>0</xdr:rowOff>
        </xdr:from>
        <xdr:to xmlns:xdr="http://schemas.openxmlformats.org/drawingml/2006/spreadsheetDrawing">
          <xdr:col>4</xdr:col>
          <xdr:colOff>764540</xdr:colOff>
          <xdr:row>39</xdr:row>
          <xdr:rowOff>0</xdr:rowOff>
        </xdr:to>
        <xdr:grpSp>
          <xdr:nvGrpSpPr>
            <xdr:cNvPr id="5" name="グループ化 46"/>
            <xdr:cNvGrpSpPr/>
          </xdr:nvGrpSpPr>
          <xdr:grpSpPr>
            <a:xfrm>
              <a:off x="4469130" y="12564745"/>
              <a:ext cx="249555" cy="1686560"/>
              <a:chOff x="3981450" y="6610347"/>
              <a:chExt cx="247650" cy="952499"/>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848995</xdr:colOff>
          <xdr:row>34</xdr:row>
          <xdr:rowOff>10160</xdr:rowOff>
        </xdr:from>
        <xdr:to xmlns:xdr="http://schemas.openxmlformats.org/drawingml/2006/spreadsheetDrawing">
          <xdr:col>2</xdr:col>
          <xdr:colOff>979170</xdr:colOff>
          <xdr:row>39</xdr:row>
          <xdr:rowOff>10160</xdr:rowOff>
        </xdr:to>
        <xdr:grpSp>
          <xdr:nvGrpSpPr>
            <xdr:cNvPr id="7" name="グループ化 38"/>
            <xdr:cNvGrpSpPr/>
          </xdr:nvGrpSpPr>
          <xdr:grpSpPr>
            <a:xfrm>
              <a:off x="1180465" y="12574905"/>
              <a:ext cx="130175" cy="1686560"/>
              <a:chOff x="1057275" y="6591296"/>
              <a:chExt cx="247650" cy="971544"/>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514985</xdr:colOff>
          <xdr:row>34</xdr:row>
          <xdr:rowOff>0</xdr:rowOff>
        </xdr:from>
        <xdr:to xmlns:xdr="http://schemas.openxmlformats.org/drawingml/2006/spreadsheetDrawing">
          <xdr:col>4</xdr:col>
          <xdr:colOff>764540</xdr:colOff>
          <xdr:row>39</xdr:row>
          <xdr:rowOff>0</xdr:rowOff>
        </xdr:to>
        <xdr:grpSp>
          <xdr:nvGrpSpPr>
            <xdr:cNvPr id="9" name="グループ化 46"/>
            <xdr:cNvGrpSpPr/>
          </xdr:nvGrpSpPr>
          <xdr:grpSpPr>
            <a:xfrm>
              <a:off x="4469130" y="12564745"/>
              <a:ext cx="249555" cy="1686560"/>
              <a:chOff x="3981450" y="6610347"/>
              <a:chExt cx="247650" cy="952499"/>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797560</xdr:colOff>
          <xdr:row>47</xdr:row>
          <xdr:rowOff>36195</xdr:rowOff>
        </xdr:from>
        <xdr:to xmlns:xdr="http://schemas.openxmlformats.org/drawingml/2006/spreadsheetDrawing">
          <xdr:col>2</xdr:col>
          <xdr:colOff>1115060</xdr:colOff>
          <xdr:row>48</xdr:row>
          <xdr:rowOff>377825</xdr:rowOff>
        </xdr:to>
        <xdr:grpSp>
          <xdr:nvGrpSpPr>
            <xdr:cNvPr id="11" name="グループ化 35"/>
            <xdr:cNvGrpSpPr/>
          </xdr:nvGrpSpPr>
          <xdr:grpSpPr>
            <a:xfrm>
              <a:off x="1129030" y="17355185"/>
              <a:ext cx="317500" cy="760730"/>
              <a:chOff x="1047750" y="8220072"/>
              <a:chExt cx="247650" cy="485755"/>
            </a:xfrm>
          </xdr:grpSpPr>
          <xdr:sp textlink="">
            <xdr:nvSpPr>
              <xdr:cNvPr id="60422" name="チェック 27" hidden="1">
                <a:extLst>
                  <a:ext uri="{63B3BB69-23CF-44E3-9099-C40C66FF867C}">
                    <a14:compatExt spid="_x0000_s60422"/>
                  </a:ext>
                </a:extLst>
              </xdr:cNvPr>
              <xdr:cNvSpPr>
                <a:spLocks noRot="1" noChangeShapeType="1"/>
              </xdr:cNvSpPr>
            </xdr:nvSpPr>
            <xdr:spPr>
              <a:xfrm>
                <a:off x="1047750" y="8220072"/>
                <a:ext cx="247650" cy="257175"/>
              </a:xfrm>
              <a:prstGeom prst="rect"/>
            </xdr:spPr>
          </xdr:sp>
          <xdr:sp textlink="">
            <xdr:nvSpPr>
              <xdr:cNvPr id="60423" name="チェック 28" hidden="1">
                <a:extLst>
                  <a:ext uri="{63B3BB69-23CF-44E3-9099-C40C66FF867C}">
                    <a14:compatExt spid="_x0000_s60423"/>
                  </a:ext>
                </a:extLst>
              </xdr:cNvPr>
              <xdr:cNvSpPr>
                <a:spLocks noRot="1" noChangeShapeType="1"/>
              </xdr:cNvSpPr>
            </xdr:nvSpPr>
            <xdr:spPr>
              <a:xfrm>
                <a:off x="1047750" y="8458177"/>
                <a:ext cx="247650" cy="247650"/>
              </a:xfrm>
              <a:prstGeom prst="rect"/>
            </xdr:spPr>
          </xdr:sp>
        </xdr:grpSp>
        <xdr:clientData/>
      </xdr:twoCellAnchor>
    </mc:Choice>
    <mc:Fallback/>
  </mc:AlternateContent>
  <xdr:twoCellAnchor>
    <xdr:from xmlns:xdr="http://schemas.openxmlformats.org/drawingml/2006/spreadsheetDrawing">
      <xdr:col>3</xdr:col>
      <xdr:colOff>1457325</xdr:colOff>
      <xdr:row>40</xdr:row>
      <xdr:rowOff>57785</xdr:rowOff>
    </xdr:from>
    <xdr:to xmlns:xdr="http://schemas.openxmlformats.org/drawingml/2006/spreadsheetDrawing">
      <xdr:col>6</xdr:col>
      <xdr:colOff>1070610</xdr:colOff>
      <xdr:row>41</xdr:row>
      <xdr:rowOff>95885</xdr:rowOff>
    </xdr:to>
    <xdr:grpSp>
      <xdr:nvGrpSpPr>
        <xdr:cNvPr id="15" name="グループ化 22"/>
        <xdr:cNvGrpSpPr/>
      </xdr:nvGrpSpPr>
      <xdr:grpSpPr>
        <a:xfrm>
          <a:off x="3543300" y="14625955"/>
          <a:ext cx="4746625" cy="771525"/>
          <a:chOff x="3677160" y="8934450"/>
          <a:chExt cx="5181600" cy="1192784"/>
        </a:xfrm>
      </xdr:grpSpPr>
      <xdr:sp macro="" textlink="">
        <xdr:nvSpPr>
          <xdr:cNvPr id="16" name="テキスト ボックス 23"/>
          <xdr:cNvSpPr txBox="1">
            <a:spLocks noChangeArrowheads="1"/>
          </xdr:cNvSpPr>
        </xdr:nvSpPr>
        <xdr:spPr>
          <a:xfrm>
            <a:off x="3677160" y="9494028"/>
            <a:ext cx="5181600" cy="633206"/>
          </a:xfrm>
          <a:prstGeom prst="rect">
            <a:avLst/>
          </a:prstGeom>
          <a:noFill/>
          <a:ln>
            <a:miter/>
          </a:ln>
        </xdr:spPr>
        <xdr:txBody>
          <a:bodyPr vertOverflow="clip" horzOverflow="overflow" wrap="square" lIns="17462" tIns="4762" rIns="4762" bIns="4762" anchor="t" upright="1"/>
          <a:lstStyle/>
          <a:p>
            <a:pPr algn="l">
              <a:lnSpc>
                <a:spcPts val="162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メイリオ"/>
                <a:ea typeface="メイリオ"/>
              </a:rPr>
              <a:t>＜点線内の機器等の導入に際し、必要な場合のみチェックすること＞</a:t>
            </a:r>
          </a:p>
        </xdr:txBody>
      </xdr:sp>
      <xdr:sp macro="" textlink="">
        <xdr:nvSpPr>
          <xdr:cNvPr id="17" name="下矢印 3"/>
          <xdr:cNvSpPr>
            <a:spLocks noChangeArrowheads="1"/>
          </xdr:cNvSpPr>
        </xdr:nvSpPr>
        <xdr:spPr>
          <a:xfrm>
            <a:off x="4574159" y="8934450"/>
            <a:ext cx="582095" cy="456498"/>
          </a:xfrm>
          <a:prstGeom prst="downArrow">
            <a:avLst>
              <a:gd name="adj1" fmla="val 50000"/>
              <a:gd name="adj2" fmla="val 50000"/>
            </a:avLst>
          </a:prstGeom>
          <a:solidFill>
            <a:srgbClr val="4F81BD"/>
          </a:solidFill>
          <a:ln w="19050">
            <a:solidFill>
              <a:sysClr val="windowText" lastClr="000000"/>
            </a:solidFill>
            <a:miter/>
          </a:ln>
        </xdr:spPr>
        <xdr:txBody>
          <a:bodyPr vertOverflow="overflow" horzOverflow="overflow" upright="1"/>
          <a:lstStyle/>
          <a:p>
            <a:endParaRP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xdr:col>
          <xdr:colOff>805815</xdr:colOff>
          <xdr:row>40</xdr:row>
          <xdr:rowOff>699135</xdr:rowOff>
        </xdr:from>
        <xdr:to xmlns:xdr="http://schemas.openxmlformats.org/drawingml/2006/spreadsheetDrawing">
          <xdr:col>2</xdr:col>
          <xdr:colOff>1097915</xdr:colOff>
          <xdr:row>44</xdr:row>
          <xdr:rowOff>19050</xdr:rowOff>
        </xdr:to>
        <xdr:grpSp>
          <xdr:nvGrpSpPr>
            <xdr:cNvPr id="19" name="グループ化 35"/>
            <xdr:cNvGrpSpPr/>
          </xdr:nvGrpSpPr>
          <xdr:grpSpPr>
            <a:xfrm>
              <a:off x="1137285" y="15267305"/>
              <a:ext cx="292100" cy="1003935"/>
              <a:chOff x="1042890" y="8220069"/>
              <a:chExt cx="252510" cy="624528"/>
            </a:xfrm>
          </xdr:grpSpPr>
          <xdr:sp textlink="">
            <xdr:nvSpPr>
              <xdr:cNvPr id="60431" name="チェック 535" hidden="1">
                <a:extLst>
                  <a:ext uri="{63B3BB69-23CF-44E3-9099-C40C66FF867C}">
                    <a14:compatExt spid="_x0000_s60431"/>
                  </a:ext>
                </a:extLst>
              </xdr:cNvPr>
              <xdr:cNvSpPr>
                <a:spLocks noRot="1" noChangeShapeType="1"/>
              </xdr:cNvSpPr>
            </xdr:nvSpPr>
            <xdr:spPr>
              <a:xfrm>
                <a:off x="1047750" y="8220069"/>
                <a:ext cx="247650" cy="257175"/>
              </a:xfrm>
              <a:prstGeom prst="rect"/>
            </xdr:spPr>
          </xdr:sp>
          <xdr:sp textlink="">
            <xdr:nvSpPr>
              <xdr:cNvPr id="60432" name="チェック 536" hidden="1">
                <a:extLst>
                  <a:ext uri="{63B3BB69-23CF-44E3-9099-C40C66FF867C}">
                    <a14:compatExt spid="_x0000_s60432"/>
                  </a:ext>
                </a:extLst>
              </xdr:cNvPr>
              <xdr:cNvSpPr>
                <a:spLocks noRot="1" noChangeShapeType="1"/>
              </xdr:cNvSpPr>
            </xdr:nvSpPr>
            <xdr:spPr>
              <a:xfrm>
                <a:off x="1047750" y="8414804"/>
                <a:ext cx="247650" cy="247650"/>
              </a:xfrm>
              <a:prstGeom prst="rect"/>
            </xdr:spPr>
          </xdr:sp>
          <xdr:sp textlink="">
            <xdr:nvSpPr>
              <xdr:cNvPr id="60433" name="チェック 559" hidden="1">
                <a:extLst>
                  <a:ext uri="{63B3BB69-23CF-44E3-9099-C40C66FF867C}">
                    <a14:compatExt spid="_x0000_s60433"/>
                  </a:ext>
                </a:extLst>
              </xdr:cNvPr>
              <xdr:cNvSpPr>
                <a:spLocks noRot="1" noChangeShapeType="1"/>
              </xdr:cNvSpPr>
            </xdr:nvSpPr>
            <xdr:spPr>
              <a:xfrm>
                <a:off x="1042890" y="8596947"/>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790575</xdr:colOff>
          <xdr:row>48</xdr:row>
          <xdr:rowOff>410845</xdr:rowOff>
        </xdr:from>
        <xdr:to xmlns:xdr="http://schemas.openxmlformats.org/drawingml/2006/spreadsheetDrawing">
          <xdr:col>2</xdr:col>
          <xdr:colOff>1106170</xdr:colOff>
          <xdr:row>50</xdr:row>
          <xdr:rowOff>410845</xdr:rowOff>
        </xdr:to>
        <xdr:grpSp>
          <xdr:nvGrpSpPr>
            <xdr:cNvPr id="21" name="グループ化 35"/>
            <xdr:cNvGrpSpPr/>
          </xdr:nvGrpSpPr>
          <xdr:grpSpPr>
            <a:xfrm>
              <a:off x="1122045" y="18148935"/>
              <a:ext cx="315595" cy="838200"/>
              <a:chOff x="1047750" y="8220073"/>
              <a:chExt cx="247650" cy="485779"/>
            </a:xfrm>
          </xdr:grpSpPr>
          <xdr:sp textlink="">
            <xdr:nvSpPr>
              <xdr:cNvPr id="60435" name="チェック 613" hidden="1">
                <a:extLst>
                  <a:ext uri="{63B3BB69-23CF-44E3-9099-C40C66FF867C}">
                    <a14:compatExt spid="_x0000_s60435"/>
                  </a:ext>
                </a:extLst>
              </xdr:cNvPr>
              <xdr:cNvSpPr>
                <a:spLocks noRot="1" noChangeShapeType="1"/>
              </xdr:cNvSpPr>
            </xdr:nvSpPr>
            <xdr:spPr>
              <a:xfrm>
                <a:off x="1047750" y="8220073"/>
                <a:ext cx="247650" cy="257175"/>
              </a:xfrm>
              <a:prstGeom prst="rect"/>
            </xdr:spPr>
          </xdr:sp>
          <xdr:sp textlink="">
            <xdr:nvSpPr>
              <xdr:cNvPr id="60436" name="チェック 614" hidden="1">
                <a:extLst>
                  <a:ext uri="{63B3BB69-23CF-44E3-9099-C40C66FF867C}">
                    <a14:compatExt spid="_x0000_s60436"/>
                  </a:ext>
                </a:extLst>
              </xdr:cNvPr>
              <xdr:cNvSpPr>
                <a:spLocks noRot="1" noChangeShapeType="1"/>
              </xdr:cNvSpPr>
            </xdr:nvSpPr>
            <xdr:spPr>
              <a:xfrm>
                <a:off x="1047750" y="8458202"/>
                <a:ext cx="247650" cy="247650"/>
              </a:xfrm>
              <a:prstGeom prst="rect"/>
            </xdr:spPr>
          </xdr:sp>
        </xdr:grpSp>
        <xdr:clientData/>
      </xdr:twoCellAnchor>
    </mc:Choice>
    <mc:Fallback/>
  </mc:AlternateContent>
  <xdr:twoCellAnchor>
    <xdr:from xmlns:xdr="http://schemas.openxmlformats.org/drawingml/2006/spreadsheetDrawing">
      <xdr:col>2</xdr:col>
      <xdr:colOff>120015</xdr:colOff>
      <xdr:row>35</xdr:row>
      <xdr:rowOff>3810</xdr:rowOff>
    </xdr:from>
    <xdr:to xmlns:xdr="http://schemas.openxmlformats.org/drawingml/2006/spreadsheetDrawing">
      <xdr:col>6</xdr:col>
      <xdr:colOff>905510</xdr:colOff>
      <xdr:row>37</xdr:row>
      <xdr:rowOff>300990</xdr:rowOff>
    </xdr:to>
    <xdr:sp macro="" textlink="">
      <xdr:nvSpPr>
        <xdr:cNvPr id="22" name="正方形/長方形 32"/>
        <xdr:cNvSpPr>
          <a:spLocks noChangeArrowheads="1"/>
        </xdr:cNvSpPr>
      </xdr:nvSpPr>
      <xdr:spPr>
        <a:xfrm>
          <a:off x="451485" y="12987655"/>
          <a:ext cx="7673340" cy="930910"/>
        </a:xfrm>
        <a:prstGeom prst="rect">
          <a:avLst/>
        </a:prstGeom>
        <a:noFill/>
        <a:ln w="19050">
          <a:solidFill>
            <a:sysClr val="windowText" lastClr="000000"/>
          </a:solidFill>
          <a:prstDash val="sysDash"/>
          <a:miter/>
        </a:ln>
      </xdr:spPr>
      <xdr:txBody>
        <a:bodyPr vertOverflow="overflow" horzOverflow="overflow" upright="1"/>
        <a:lstStyle/>
        <a:p>
          <a:endParaRPr/>
        </a:p>
      </xdr:txBody>
    </xdr:sp>
    <xdr:clientData/>
  </xdr:twoCellAnchor>
  <xdr:twoCellAnchor>
    <xdr:from xmlns:xdr="http://schemas.openxmlformats.org/drawingml/2006/spreadsheetDrawing">
      <xdr:col>2</xdr:col>
      <xdr:colOff>102870</xdr:colOff>
      <xdr:row>38</xdr:row>
      <xdr:rowOff>76835</xdr:rowOff>
    </xdr:from>
    <xdr:to xmlns:xdr="http://schemas.openxmlformats.org/drawingml/2006/spreadsheetDrawing">
      <xdr:col>9</xdr:col>
      <xdr:colOff>34925</xdr:colOff>
      <xdr:row>40</xdr:row>
      <xdr:rowOff>57785</xdr:rowOff>
    </xdr:to>
    <xdr:sp macro="" textlink="">
      <xdr:nvSpPr>
        <xdr:cNvPr id="23" name="正方形/長方形 33"/>
        <xdr:cNvSpPr>
          <a:spLocks noChangeArrowheads="1"/>
        </xdr:cNvSpPr>
      </xdr:nvSpPr>
      <xdr:spPr>
        <a:xfrm>
          <a:off x="434340" y="14011275"/>
          <a:ext cx="11516360" cy="614680"/>
        </a:xfrm>
        <a:prstGeom prst="rect">
          <a:avLst/>
        </a:prstGeom>
        <a:noFill/>
        <a:ln w="19050">
          <a:solidFill>
            <a:sysClr val="windowText" lastClr="000000"/>
          </a:solidFill>
          <a:prstDash val="sysDash"/>
          <a:miter/>
        </a:ln>
      </xdr:spPr>
      <xdr:txBody>
        <a:bodyPr vertOverflow="overflow" horzOverflow="overflow" upright="1"/>
        <a:lstStyle/>
        <a:p>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xdr:col>
          <xdr:colOff>782320</xdr:colOff>
          <xdr:row>34</xdr:row>
          <xdr:rowOff>323850</xdr:rowOff>
        </xdr:from>
        <xdr:to xmlns:xdr="http://schemas.openxmlformats.org/drawingml/2006/spreadsheetDrawing">
          <xdr:col>2</xdr:col>
          <xdr:colOff>1087120</xdr:colOff>
          <xdr:row>36</xdr:row>
          <xdr:rowOff>83185</xdr:rowOff>
        </xdr:to>
        <xdr:sp textlink="">
          <xdr:nvSpPr>
            <xdr:cNvPr id="60440" name="チェック 1281" hidden="1">
              <a:extLst>
                <a:ext uri="{63B3BB69-23CF-44E3-9099-C40C66FF867C}">
                  <a14:compatExt spid="_x0000_s60440"/>
                </a:ext>
              </a:extLst>
            </xdr:cNvPr>
            <xdr:cNvSpPr>
              <a:spLocks noRot="1" noChangeShapeType="1"/>
            </xdr:cNvSpPr>
          </xdr:nvSpPr>
          <xdr:spPr>
            <a:xfrm>
              <a:off x="1113790" y="12888595"/>
              <a:ext cx="304800" cy="495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782320</xdr:colOff>
          <xdr:row>35</xdr:row>
          <xdr:rowOff>217170</xdr:rowOff>
        </xdr:from>
        <xdr:to xmlns:xdr="http://schemas.openxmlformats.org/drawingml/2006/spreadsheetDrawing">
          <xdr:col>2</xdr:col>
          <xdr:colOff>1087120</xdr:colOff>
          <xdr:row>37</xdr:row>
          <xdr:rowOff>78105</xdr:rowOff>
        </xdr:to>
        <xdr:sp textlink="">
          <xdr:nvSpPr>
            <xdr:cNvPr id="60441" name="チェック 1282" hidden="1">
              <a:extLst>
                <a:ext uri="{63B3BB69-23CF-44E3-9099-C40C66FF867C}">
                  <a14:compatExt spid="_x0000_s60441"/>
                </a:ext>
              </a:extLst>
            </xdr:cNvPr>
            <xdr:cNvSpPr>
              <a:spLocks noRot="1" noChangeShapeType="1"/>
            </xdr:cNvSpPr>
          </xdr:nvSpPr>
          <xdr:spPr>
            <a:xfrm>
              <a:off x="1113790" y="13201015"/>
              <a:ext cx="304800" cy="494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805815</xdr:colOff>
          <xdr:row>38</xdr:row>
          <xdr:rowOff>38735</xdr:rowOff>
        </xdr:from>
        <xdr:to xmlns:xdr="http://schemas.openxmlformats.org/drawingml/2006/spreadsheetDrawing">
          <xdr:col>2</xdr:col>
          <xdr:colOff>1056640</xdr:colOff>
          <xdr:row>40</xdr:row>
          <xdr:rowOff>77470</xdr:rowOff>
        </xdr:to>
        <xdr:grpSp>
          <xdr:nvGrpSpPr>
            <xdr:cNvPr id="27" name="グループ化 46"/>
            <xdr:cNvGrpSpPr/>
          </xdr:nvGrpSpPr>
          <xdr:grpSpPr>
            <a:xfrm>
              <a:off x="1137285" y="13973175"/>
              <a:ext cx="250825" cy="672465"/>
              <a:chOff x="3981450" y="6838941"/>
              <a:chExt cx="247650" cy="495308"/>
            </a:xfrm>
          </xdr:grpSpPr>
          <xdr:sp textlink="">
            <xdr:nvSpPr>
              <xdr:cNvPr id="60443" name="チェック 1283" hidden="1">
                <a:extLst>
                  <a:ext uri="{63B3BB69-23CF-44E3-9099-C40C66FF867C}">
                    <a14:compatExt spid="_x0000_s60443"/>
                  </a:ext>
                </a:extLst>
              </xdr:cNvPr>
              <xdr:cNvSpPr>
                <a:spLocks noRot="1" noChangeShapeType="1"/>
              </xdr:cNvSpPr>
            </xdr:nvSpPr>
            <xdr:spPr>
              <a:xfrm>
                <a:off x="3981450" y="6838941"/>
                <a:ext cx="247650" cy="247650"/>
              </a:xfrm>
              <a:prstGeom prst="rect"/>
            </xdr:spPr>
          </xdr:sp>
          <xdr:sp textlink="">
            <xdr:nvSpPr>
              <xdr:cNvPr id="60444" name="チェック 1284" hidden="1">
                <a:extLst>
                  <a:ext uri="{63B3BB69-23CF-44E3-9099-C40C66FF867C}">
                    <a14:compatExt spid="_x0000_s60444"/>
                  </a:ext>
                </a:extLst>
              </xdr:cNvPr>
              <xdr:cNvSpPr>
                <a:spLocks noRot="1" noChangeShapeType="1"/>
              </xdr:cNvSpPr>
            </xdr:nvSpPr>
            <xdr:spPr>
              <a:xfrm>
                <a:off x="3981450" y="7086599"/>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19</xdr:row>
          <xdr:rowOff>381000</xdr:rowOff>
        </xdr:from>
        <xdr:to xmlns:xdr="http://schemas.openxmlformats.org/drawingml/2006/spreadsheetDrawing">
          <xdr:col>2</xdr:col>
          <xdr:colOff>543560</xdr:colOff>
          <xdr:row>20</xdr:row>
          <xdr:rowOff>372110</xdr:rowOff>
        </xdr:to>
        <xdr:sp textlink="">
          <xdr:nvSpPr>
            <xdr:cNvPr id="60445" name="チェック 1868" hidden="1">
              <a:extLst>
                <a:ext uri="{63B3BB69-23CF-44E3-9099-C40C66FF867C}">
                  <a14:compatExt spid="_x0000_s60445"/>
                </a:ext>
              </a:extLst>
            </xdr:cNvPr>
            <xdr:cNvSpPr>
              <a:spLocks noRot="1" noChangeShapeType="1"/>
            </xdr:cNvSpPr>
          </xdr:nvSpPr>
          <xdr:spPr>
            <a:xfrm>
              <a:off x="104775" y="7413625"/>
              <a:ext cx="77025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17</xdr:row>
          <xdr:rowOff>0</xdr:rowOff>
        </xdr:from>
        <xdr:to xmlns:xdr="http://schemas.openxmlformats.org/drawingml/2006/spreadsheetDrawing">
          <xdr:col>2</xdr:col>
          <xdr:colOff>543560</xdr:colOff>
          <xdr:row>17</xdr:row>
          <xdr:rowOff>361315</xdr:rowOff>
        </xdr:to>
        <xdr:sp textlink="">
          <xdr:nvSpPr>
            <xdr:cNvPr id="60446" name="チェック 1865" hidden="1">
              <a:extLst>
                <a:ext uri="{63B3BB69-23CF-44E3-9099-C40C66FF867C}">
                  <a14:compatExt spid="_x0000_s60446"/>
                </a:ext>
              </a:extLst>
            </xdr:cNvPr>
            <xdr:cNvSpPr>
              <a:spLocks noRot="1" noChangeShapeType="1"/>
            </xdr:cNvSpPr>
          </xdr:nvSpPr>
          <xdr:spPr>
            <a:xfrm>
              <a:off x="104775" y="6270625"/>
              <a:ext cx="77025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18</xdr:row>
          <xdr:rowOff>0</xdr:rowOff>
        </xdr:from>
        <xdr:to xmlns:xdr="http://schemas.openxmlformats.org/drawingml/2006/spreadsheetDrawing">
          <xdr:col>2</xdr:col>
          <xdr:colOff>543560</xdr:colOff>
          <xdr:row>18</xdr:row>
          <xdr:rowOff>372110</xdr:rowOff>
        </xdr:to>
        <xdr:sp textlink="">
          <xdr:nvSpPr>
            <xdr:cNvPr id="60447" name="チェック 1866" hidden="1">
              <a:extLst>
                <a:ext uri="{63B3BB69-23CF-44E3-9099-C40C66FF867C}">
                  <a14:compatExt spid="_x0000_s60447"/>
                </a:ext>
              </a:extLst>
            </xdr:cNvPr>
            <xdr:cNvSpPr>
              <a:spLocks noRot="1" noChangeShapeType="1"/>
            </xdr:cNvSpPr>
          </xdr:nvSpPr>
          <xdr:spPr>
            <a:xfrm>
              <a:off x="104775" y="6651625"/>
              <a:ext cx="77025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19</xdr:row>
          <xdr:rowOff>0</xdr:rowOff>
        </xdr:from>
        <xdr:to xmlns:xdr="http://schemas.openxmlformats.org/drawingml/2006/spreadsheetDrawing">
          <xdr:col>2</xdr:col>
          <xdr:colOff>543560</xdr:colOff>
          <xdr:row>19</xdr:row>
          <xdr:rowOff>372110</xdr:rowOff>
        </xdr:to>
        <xdr:sp textlink="">
          <xdr:nvSpPr>
            <xdr:cNvPr id="60448" name="チェック 1867" hidden="1">
              <a:extLst>
                <a:ext uri="{63B3BB69-23CF-44E3-9099-C40C66FF867C}">
                  <a14:compatExt spid="_x0000_s60448"/>
                </a:ext>
              </a:extLst>
            </xdr:cNvPr>
            <xdr:cNvSpPr>
              <a:spLocks noRot="1" noChangeShapeType="1"/>
            </xdr:cNvSpPr>
          </xdr:nvSpPr>
          <xdr:spPr>
            <a:xfrm>
              <a:off x="104775" y="7032625"/>
              <a:ext cx="77025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20</xdr:row>
          <xdr:rowOff>0</xdr:rowOff>
        </xdr:from>
        <xdr:to xmlns:xdr="http://schemas.openxmlformats.org/drawingml/2006/spreadsheetDrawing">
          <xdr:col>2</xdr:col>
          <xdr:colOff>543560</xdr:colOff>
          <xdr:row>20</xdr:row>
          <xdr:rowOff>372110</xdr:rowOff>
        </xdr:to>
        <xdr:sp textlink="">
          <xdr:nvSpPr>
            <xdr:cNvPr id="60449" name="チェック 1869" hidden="1">
              <a:extLst>
                <a:ext uri="{63B3BB69-23CF-44E3-9099-C40C66FF867C}">
                  <a14:compatExt spid="_x0000_s60449"/>
                </a:ext>
              </a:extLst>
            </xdr:cNvPr>
            <xdr:cNvSpPr>
              <a:spLocks noRot="1" noChangeShapeType="1"/>
            </xdr:cNvSpPr>
          </xdr:nvSpPr>
          <xdr:spPr>
            <a:xfrm>
              <a:off x="104775" y="7413625"/>
              <a:ext cx="77025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23</xdr:row>
          <xdr:rowOff>0</xdr:rowOff>
        </xdr:from>
        <xdr:to xmlns:xdr="http://schemas.openxmlformats.org/drawingml/2006/spreadsheetDrawing">
          <xdr:col>2</xdr:col>
          <xdr:colOff>543560</xdr:colOff>
          <xdr:row>23</xdr:row>
          <xdr:rowOff>372110</xdr:rowOff>
        </xdr:to>
        <xdr:sp textlink="">
          <xdr:nvSpPr>
            <xdr:cNvPr id="60450" name="チェック 1872" hidden="1">
              <a:extLst>
                <a:ext uri="{63B3BB69-23CF-44E3-9099-C40C66FF867C}">
                  <a14:compatExt spid="_x0000_s60450"/>
                </a:ext>
              </a:extLst>
            </xdr:cNvPr>
            <xdr:cNvSpPr>
              <a:spLocks noRot="1" noChangeShapeType="1"/>
            </xdr:cNvSpPr>
          </xdr:nvSpPr>
          <xdr:spPr>
            <a:xfrm>
              <a:off x="104775" y="8556625"/>
              <a:ext cx="77025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18</xdr:row>
          <xdr:rowOff>0</xdr:rowOff>
        </xdr:from>
        <xdr:to xmlns:xdr="http://schemas.openxmlformats.org/drawingml/2006/spreadsheetDrawing">
          <xdr:col>2</xdr:col>
          <xdr:colOff>543560</xdr:colOff>
          <xdr:row>18</xdr:row>
          <xdr:rowOff>361315</xdr:rowOff>
        </xdr:to>
        <xdr:sp textlink="">
          <xdr:nvSpPr>
            <xdr:cNvPr id="60451" name="チェック 1874" hidden="1">
              <a:extLst>
                <a:ext uri="{63B3BB69-23CF-44E3-9099-C40C66FF867C}">
                  <a14:compatExt spid="_x0000_s60451"/>
                </a:ext>
              </a:extLst>
            </xdr:cNvPr>
            <xdr:cNvSpPr>
              <a:spLocks noRot="1" noChangeShapeType="1"/>
            </xdr:cNvSpPr>
          </xdr:nvSpPr>
          <xdr:spPr>
            <a:xfrm>
              <a:off x="104775" y="6651625"/>
              <a:ext cx="77025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104775</xdr:colOff>
          <xdr:row>15</xdr:row>
          <xdr:rowOff>196215</xdr:rowOff>
        </xdr:from>
        <xdr:to xmlns:xdr="http://schemas.openxmlformats.org/drawingml/2006/spreadsheetDrawing">
          <xdr:col>2</xdr:col>
          <xdr:colOff>161290</xdr:colOff>
          <xdr:row>17</xdr:row>
          <xdr:rowOff>144780</xdr:rowOff>
        </xdr:to>
        <xdr:sp textlink="">
          <xdr:nvSpPr>
            <xdr:cNvPr id="60454" name="チェック 38" hidden="1">
              <a:extLst>
                <a:ext uri="{63B3BB69-23CF-44E3-9099-C40C66FF867C}">
                  <a14:compatExt spid="_x0000_s60454"/>
                </a:ext>
              </a:extLst>
            </xdr:cNvPr>
            <xdr:cNvSpPr>
              <a:spLocks noRot="1" noChangeShapeType="1"/>
            </xdr:cNvSpPr>
          </xdr:nvSpPr>
          <xdr:spPr>
            <a:xfrm>
              <a:off x="104775" y="5781040"/>
              <a:ext cx="387985" cy="634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245745</xdr:colOff>
          <xdr:row>34</xdr:row>
          <xdr:rowOff>307340</xdr:rowOff>
        </xdr:from>
        <xdr:to xmlns:xdr="http://schemas.openxmlformats.org/drawingml/2006/spreadsheetDrawing">
          <xdr:col>4</xdr:col>
          <xdr:colOff>550545</xdr:colOff>
          <xdr:row>36</xdr:row>
          <xdr:rowOff>59690</xdr:rowOff>
        </xdr:to>
        <xdr:sp textlink="">
          <xdr:nvSpPr>
            <xdr:cNvPr id="60461" name="チェック 1281" hidden="1">
              <a:extLst>
                <a:ext uri="{63B3BB69-23CF-44E3-9099-C40C66FF867C}">
                  <a14:compatExt spid="_x0000_s60461"/>
                </a:ext>
              </a:extLst>
            </xdr:cNvPr>
            <xdr:cNvSpPr>
              <a:spLocks noRot="1" noChangeShapeType="1"/>
            </xdr:cNvSpPr>
          </xdr:nvSpPr>
          <xdr:spPr>
            <a:xfrm>
              <a:off x="4199890" y="12872085"/>
              <a:ext cx="304800" cy="488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245745</xdr:colOff>
          <xdr:row>35</xdr:row>
          <xdr:rowOff>193675</xdr:rowOff>
        </xdr:from>
        <xdr:to xmlns:xdr="http://schemas.openxmlformats.org/drawingml/2006/spreadsheetDrawing">
          <xdr:col>4</xdr:col>
          <xdr:colOff>550545</xdr:colOff>
          <xdr:row>37</xdr:row>
          <xdr:rowOff>54610</xdr:rowOff>
        </xdr:to>
        <xdr:sp textlink="">
          <xdr:nvSpPr>
            <xdr:cNvPr id="60462" name="チェック 1282" hidden="1">
              <a:extLst>
                <a:ext uri="{63B3BB69-23CF-44E3-9099-C40C66FF867C}">
                  <a14:compatExt spid="_x0000_s60462"/>
                </a:ext>
              </a:extLst>
            </xdr:cNvPr>
            <xdr:cNvSpPr>
              <a:spLocks noRot="1" noChangeShapeType="1"/>
            </xdr:cNvSpPr>
          </xdr:nvSpPr>
          <xdr:spPr>
            <a:xfrm>
              <a:off x="4199890" y="13177520"/>
              <a:ext cx="304800" cy="494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780415</xdr:colOff>
          <xdr:row>36</xdr:row>
          <xdr:rowOff>220980</xdr:rowOff>
        </xdr:from>
        <xdr:to xmlns:xdr="http://schemas.openxmlformats.org/drawingml/2006/spreadsheetDrawing">
          <xdr:col>2</xdr:col>
          <xdr:colOff>1085850</xdr:colOff>
          <xdr:row>38</xdr:row>
          <xdr:rowOff>74295</xdr:rowOff>
        </xdr:to>
        <xdr:sp textlink="">
          <xdr:nvSpPr>
            <xdr:cNvPr id="60463" name="チェック 1281" hidden="1">
              <a:extLst>
                <a:ext uri="{63B3BB69-23CF-44E3-9099-C40C66FF867C}">
                  <a14:compatExt spid="_x0000_s60463"/>
                </a:ext>
              </a:extLst>
            </xdr:cNvPr>
            <xdr:cNvSpPr>
              <a:spLocks noRot="1" noChangeShapeType="1"/>
            </xdr:cNvSpPr>
          </xdr:nvSpPr>
          <xdr:spPr>
            <a:xfrm>
              <a:off x="1111885" y="13521690"/>
              <a:ext cx="305435" cy="487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54</xdr:row>
          <xdr:rowOff>0</xdr:rowOff>
        </xdr:from>
        <xdr:to xmlns:xdr="http://schemas.openxmlformats.org/drawingml/2006/spreadsheetDrawing">
          <xdr:col>3</xdr:col>
          <xdr:colOff>319405</xdr:colOff>
          <xdr:row>55</xdr:row>
          <xdr:rowOff>0</xdr:rowOff>
        </xdr:to>
        <xdr:sp textlink="">
          <xdr:nvSpPr>
            <xdr:cNvPr id="60464" name="チェック 48" hidden="1">
              <a:extLst>
                <a:ext uri="{63B3BB69-23CF-44E3-9099-C40C66FF867C}">
                  <a14:compatExt spid="_x0000_s60464"/>
                </a:ext>
              </a:extLst>
            </xdr:cNvPr>
            <xdr:cNvSpPr>
              <a:spLocks noRot="1" noChangeShapeType="1"/>
            </xdr:cNvSpPr>
          </xdr:nvSpPr>
          <xdr:spPr>
            <a:xfrm>
              <a:off x="400050" y="19735165"/>
              <a:ext cx="200533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54</xdr:row>
          <xdr:rowOff>219075</xdr:rowOff>
        </xdr:from>
        <xdr:to xmlns:xdr="http://schemas.openxmlformats.org/drawingml/2006/spreadsheetDrawing">
          <xdr:col>3</xdr:col>
          <xdr:colOff>548005</xdr:colOff>
          <xdr:row>55</xdr:row>
          <xdr:rowOff>219075</xdr:rowOff>
        </xdr:to>
        <xdr:sp textlink="">
          <xdr:nvSpPr>
            <xdr:cNvPr id="60465" name="チェック 49" hidden="1">
              <a:extLst>
                <a:ext uri="{63B3BB69-23CF-44E3-9099-C40C66FF867C}">
                  <a14:compatExt spid="_x0000_s60465"/>
                </a:ext>
              </a:extLst>
            </xdr:cNvPr>
            <xdr:cNvSpPr>
              <a:spLocks noRot="1" noChangeShapeType="1"/>
            </xdr:cNvSpPr>
          </xdr:nvSpPr>
          <xdr:spPr>
            <a:xfrm>
              <a:off x="400050" y="19954240"/>
              <a:ext cx="223393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55</xdr:row>
          <xdr:rowOff>208915</xdr:rowOff>
        </xdr:from>
        <xdr:to xmlns:xdr="http://schemas.openxmlformats.org/drawingml/2006/spreadsheetDrawing">
          <xdr:col>3</xdr:col>
          <xdr:colOff>358140</xdr:colOff>
          <xdr:row>56</xdr:row>
          <xdr:rowOff>219075</xdr:rowOff>
        </xdr:to>
        <xdr:sp textlink="">
          <xdr:nvSpPr>
            <xdr:cNvPr id="60466" name="チェック 50" hidden="1">
              <a:extLst>
                <a:ext uri="{63B3BB69-23CF-44E3-9099-C40C66FF867C}">
                  <a14:compatExt spid="_x0000_s60466"/>
                </a:ext>
              </a:extLst>
            </xdr:cNvPr>
            <xdr:cNvSpPr>
              <a:spLocks noRot="1" noChangeShapeType="1"/>
            </xdr:cNvSpPr>
          </xdr:nvSpPr>
          <xdr:spPr>
            <a:xfrm>
              <a:off x="400050" y="20199350"/>
              <a:ext cx="204406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1144905</xdr:colOff>
          <xdr:row>54</xdr:row>
          <xdr:rowOff>10160</xdr:rowOff>
        </xdr:from>
        <xdr:to xmlns:xdr="http://schemas.openxmlformats.org/drawingml/2006/spreadsheetDrawing">
          <xdr:col>5</xdr:col>
          <xdr:colOff>5715</xdr:colOff>
          <xdr:row>55</xdr:row>
          <xdr:rowOff>0</xdr:rowOff>
        </xdr:to>
        <xdr:sp textlink="">
          <xdr:nvSpPr>
            <xdr:cNvPr id="60467" name="チェック 51" hidden="1">
              <a:extLst>
                <a:ext uri="{63B3BB69-23CF-44E3-9099-C40C66FF867C}">
                  <a14:compatExt spid="_x0000_s60467"/>
                </a:ext>
              </a:extLst>
            </xdr:cNvPr>
            <xdr:cNvSpPr>
              <a:spLocks noRot="1" noChangeShapeType="1"/>
            </xdr:cNvSpPr>
          </xdr:nvSpPr>
          <xdr:spPr>
            <a:xfrm>
              <a:off x="3230880" y="19745325"/>
              <a:ext cx="212598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1144905</xdr:colOff>
          <xdr:row>54</xdr:row>
          <xdr:rowOff>227965</xdr:rowOff>
        </xdr:from>
        <xdr:to xmlns:xdr="http://schemas.openxmlformats.org/drawingml/2006/spreadsheetDrawing">
          <xdr:col>5</xdr:col>
          <xdr:colOff>5715</xdr:colOff>
          <xdr:row>55</xdr:row>
          <xdr:rowOff>227965</xdr:rowOff>
        </xdr:to>
        <xdr:sp textlink="">
          <xdr:nvSpPr>
            <xdr:cNvPr id="60468" name="チェック 52" hidden="1">
              <a:extLst>
                <a:ext uri="{63B3BB69-23CF-44E3-9099-C40C66FF867C}">
                  <a14:compatExt spid="_x0000_s60468"/>
                </a:ext>
              </a:extLst>
            </xdr:cNvPr>
            <xdr:cNvSpPr>
              <a:spLocks noRot="1" noChangeShapeType="1"/>
            </xdr:cNvSpPr>
          </xdr:nvSpPr>
          <xdr:spPr>
            <a:xfrm>
              <a:off x="3230880" y="19963130"/>
              <a:ext cx="212598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1144905</xdr:colOff>
          <xdr:row>55</xdr:row>
          <xdr:rowOff>227965</xdr:rowOff>
        </xdr:from>
        <xdr:to xmlns:xdr="http://schemas.openxmlformats.org/drawingml/2006/spreadsheetDrawing">
          <xdr:col>5</xdr:col>
          <xdr:colOff>5715</xdr:colOff>
          <xdr:row>56</xdr:row>
          <xdr:rowOff>227965</xdr:rowOff>
        </xdr:to>
        <xdr:sp textlink="">
          <xdr:nvSpPr>
            <xdr:cNvPr id="60469" name="チェック 53" hidden="1">
              <a:extLst>
                <a:ext uri="{63B3BB69-23CF-44E3-9099-C40C66FF867C}">
                  <a14:compatExt spid="_x0000_s60469"/>
                </a:ext>
              </a:extLst>
            </xdr:cNvPr>
            <xdr:cNvSpPr>
              <a:spLocks noRot="1" noChangeShapeType="1"/>
            </xdr:cNvSpPr>
          </xdr:nvSpPr>
          <xdr:spPr>
            <a:xfrm>
              <a:off x="3230880" y="20218400"/>
              <a:ext cx="212598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56</xdr:row>
          <xdr:rowOff>219075</xdr:rowOff>
        </xdr:from>
        <xdr:to xmlns:xdr="http://schemas.openxmlformats.org/drawingml/2006/spreadsheetDrawing">
          <xdr:col>2</xdr:col>
          <xdr:colOff>1116330</xdr:colOff>
          <xdr:row>57</xdr:row>
          <xdr:rowOff>227965</xdr:rowOff>
        </xdr:to>
        <xdr:sp textlink="">
          <xdr:nvSpPr>
            <xdr:cNvPr id="60470" name="チェック 54" hidden="1">
              <a:extLst>
                <a:ext uri="{63B3BB69-23CF-44E3-9099-C40C66FF867C}">
                  <a14:compatExt spid="_x0000_s60470"/>
                </a:ext>
              </a:extLst>
            </xdr:cNvPr>
            <xdr:cNvSpPr>
              <a:spLocks noRot="1" noChangeShapeType="1"/>
            </xdr:cNvSpPr>
          </xdr:nvSpPr>
          <xdr:spPr>
            <a:xfrm>
              <a:off x="400050" y="20464780"/>
              <a:ext cx="104775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74930</xdr:colOff>
          <xdr:row>54</xdr:row>
          <xdr:rowOff>38100</xdr:rowOff>
        </xdr:from>
        <xdr:to xmlns:xdr="http://schemas.openxmlformats.org/drawingml/2006/spreadsheetDrawing">
          <xdr:col>7</xdr:col>
          <xdr:colOff>1318895</xdr:colOff>
          <xdr:row>54</xdr:row>
          <xdr:rowOff>227965</xdr:rowOff>
        </xdr:to>
        <xdr:sp textlink="">
          <xdr:nvSpPr>
            <xdr:cNvPr id="60471" name="チェック 55" hidden="1">
              <a:extLst>
                <a:ext uri="{63B3BB69-23CF-44E3-9099-C40C66FF867C}">
                  <a14:compatExt spid="_x0000_s60471"/>
                </a:ext>
              </a:extLst>
            </xdr:cNvPr>
            <xdr:cNvSpPr>
              <a:spLocks noRot="1" noChangeShapeType="1"/>
            </xdr:cNvSpPr>
          </xdr:nvSpPr>
          <xdr:spPr>
            <a:xfrm>
              <a:off x="8411845" y="19773265"/>
              <a:ext cx="124396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313055</xdr:colOff>
          <xdr:row>55</xdr:row>
          <xdr:rowOff>123825</xdr:rowOff>
        </xdr:from>
        <xdr:to xmlns:xdr="http://schemas.openxmlformats.org/drawingml/2006/spreadsheetDrawing">
          <xdr:col>11</xdr:col>
          <xdr:colOff>73660</xdr:colOff>
          <xdr:row>56</xdr:row>
          <xdr:rowOff>123825</xdr:rowOff>
        </xdr:to>
        <xdr:sp textlink="">
          <xdr:nvSpPr>
            <xdr:cNvPr id="60472" name="チェック 56" hidden="1">
              <a:extLst>
                <a:ext uri="{63B3BB69-23CF-44E3-9099-C40C66FF867C}">
                  <a14:compatExt spid="_x0000_s60472"/>
                </a:ext>
              </a:extLst>
            </xdr:cNvPr>
            <xdr:cNvSpPr>
              <a:spLocks noRot="1" noChangeShapeType="1"/>
            </xdr:cNvSpPr>
          </xdr:nvSpPr>
          <xdr:spPr>
            <a:xfrm>
              <a:off x="12228830" y="20114260"/>
              <a:ext cx="288290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313055</xdr:colOff>
          <xdr:row>56</xdr:row>
          <xdr:rowOff>76200</xdr:rowOff>
        </xdr:from>
        <xdr:to xmlns:xdr="http://schemas.openxmlformats.org/drawingml/2006/spreadsheetDrawing">
          <xdr:col>10</xdr:col>
          <xdr:colOff>836295</xdr:colOff>
          <xdr:row>57</xdr:row>
          <xdr:rowOff>29210</xdr:rowOff>
        </xdr:to>
        <xdr:sp textlink="">
          <xdr:nvSpPr>
            <xdr:cNvPr id="60473" name="チェック 57" hidden="1">
              <a:extLst>
                <a:ext uri="{63B3BB69-23CF-44E3-9099-C40C66FF867C}">
                  <a14:compatExt spid="_x0000_s60473"/>
                </a:ext>
              </a:extLst>
            </xdr:cNvPr>
            <xdr:cNvSpPr>
              <a:spLocks noRot="1" noChangeShapeType="1"/>
            </xdr:cNvSpPr>
          </xdr:nvSpPr>
          <xdr:spPr>
            <a:xfrm>
              <a:off x="12228830" y="20321905"/>
              <a:ext cx="231267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313055</xdr:colOff>
          <xdr:row>57</xdr:row>
          <xdr:rowOff>29210</xdr:rowOff>
        </xdr:from>
        <xdr:to xmlns:xdr="http://schemas.openxmlformats.org/drawingml/2006/spreadsheetDrawing">
          <xdr:col>9</xdr:col>
          <xdr:colOff>1254125</xdr:colOff>
          <xdr:row>58</xdr:row>
          <xdr:rowOff>48260</xdr:rowOff>
        </xdr:to>
        <xdr:sp textlink="">
          <xdr:nvSpPr>
            <xdr:cNvPr id="60474" name="チェック 58" hidden="1">
              <a:extLst>
                <a:ext uri="{63B3BB69-23CF-44E3-9099-C40C66FF867C}">
                  <a14:compatExt spid="_x0000_s60474"/>
                </a:ext>
              </a:extLst>
            </xdr:cNvPr>
            <xdr:cNvSpPr>
              <a:spLocks noRot="1" noChangeShapeType="1"/>
            </xdr:cNvSpPr>
          </xdr:nvSpPr>
          <xdr:spPr>
            <a:xfrm>
              <a:off x="12228830" y="20530185"/>
              <a:ext cx="94107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74930</xdr:colOff>
          <xdr:row>57</xdr:row>
          <xdr:rowOff>10160</xdr:rowOff>
        </xdr:from>
        <xdr:to xmlns:xdr="http://schemas.openxmlformats.org/drawingml/2006/spreadsheetDrawing">
          <xdr:col>8</xdr:col>
          <xdr:colOff>610235</xdr:colOff>
          <xdr:row>58</xdr:row>
          <xdr:rowOff>10160</xdr:rowOff>
        </xdr:to>
        <xdr:sp textlink="">
          <xdr:nvSpPr>
            <xdr:cNvPr id="60475" name="チェック 59" hidden="1">
              <a:extLst>
                <a:ext uri="{63B3BB69-23CF-44E3-9099-C40C66FF867C}">
                  <a14:compatExt spid="_x0000_s60475"/>
                </a:ext>
              </a:extLst>
            </xdr:cNvPr>
            <xdr:cNvSpPr>
              <a:spLocks noRot="1" noChangeShapeType="1"/>
            </xdr:cNvSpPr>
          </xdr:nvSpPr>
          <xdr:spPr>
            <a:xfrm>
              <a:off x="8411845" y="20511135"/>
              <a:ext cx="2324735" cy="255270"/>
            </a:xfrm>
            <a:prstGeom prst="rect"/>
          </xdr:spPr>
        </xdr:sp>
        <xdr:clientData/>
      </xdr:twoCellAnchor>
    </mc:Choice>
    <mc:Fallback/>
  </mc:AlternateContent>
  <xdr:twoCellAnchor>
    <xdr:from xmlns:xdr="http://schemas.openxmlformats.org/drawingml/2006/spreadsheetDrawing">
      <xdr:col>7</xdr:col>
      <xdr:colOff>173355</xdr:colOff>
      <xdr:row>54</xdr:row>
      <xdr:rowOff>182880</xdr:rowOff>
    </xdr:from>
    <xdr:to xmlns:xdr="http://schemas.openxmlformats.org/drawingml/2006/spreadsheetDrawing">
      <xdr:col>12</xdr:col>
      <xdr:colOff>558800</xdr:colOff>
      <xdr:row>55</xdr:row>
      <xdr:rowOff>182880</xdr:rowOff>
    </xdr:to>
    <xdr:sp macro="" textlink="">
      <xdr:nvSpPr>
        <xdr:cNvPr id="30" name="テキスト ボックス 71"/>
        <xdr:cNvSpPr txBox="1"/>
      </xdr:nvSpPr>
      <xdr:spPr>
        <a:xfrm>
          <a:off x="8510270" y="19918045"/>
          <a:ext cx="764540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83820</xdr:colOff>
          <xdr:row>55</xdr:row>
          <xdr:rowOff>57150</xdr:rowOff>
        </xdr:from>
        <xdr:to xmlns:xdr="http://schemas.openxmlformats.org/drawingml/2006/spreadsheetDrawing">
          <xdr:col>7</xdr:col>
          <xdr:colOff>1270000</xdr:colOff>
          <xdr:row>56</xdr:row>
          <xdr:rowOff>57150</xdr:rowOff>
        </xdr:to>
        <xdr:sp textlink="">
          <xdr:nvSpPr>
            <xdr:cNvPr id="60477" name="チェック 61" hidden="1">
              <a:extLst>
                <a:ext uri="{63B3BB69-23CF-44E3-9099-C40C66FF867C}">
                  <a14:compatExt spid="_x0000_s60477"/>
                </a:ext>
              </a:extLst>
            </xdr:cNvPr>
            <xdr:cNvSpPr>
              <a:spLocks noRot="1" noChangeShapeType="1"/>
            </xdr:cNvSpPr>
          </xdr:nvSpPr>
          <xdr:spPr>
            <a:xfrm>
              <a:off x="8420735" y="20047585"/>
              <a:ext cx="118618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74930</xdr:colOff>
          <xdr:row>56</xdr:row>
          <xdr:rowOff>67310</xdr:rowOff>
        </xdr:from>
        <xdr:to xmlns:xdr="http://schemas.openxmlformats.org/drawingml/2006/spreadsheetDrawing">
          <xdr:col>7</xdr:col>
          <xdr:colOff>1175385</xdr:colOff>
          <xdr:row>57</xdr:row>
          <xdr:rowOff>10160</xdr:rowOff>
        </xdr:to>
        <xdr:sp textlink="">
          <xdr:nvSpPr>
            <xdr:cNvPr id="60478" name="チェック 62" hidden="1">
              <a:extLst>
                <a:ext uri="{63B3BB69-23CF-44E3-9099-C40C66FF867C}">
                  <a14:compatExt spid="_x0000_s60478"/>
                </a:ext>
              </a:extLst>
            </xdr:cNvPr>
            <xdr:cNvSpPr>
              <a:spLocks noRot="1" noChangeShapeType="1"/>
            </xdr:cNvSpPr>
          </xdr:nvSpPr>
          <xdr:spPr>
            <a:xfrm>
              <a:off x="8411845" y="20313015"/>
              <a:ext cx="1100455" cy="19812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76835</xdr:colOff>
      <xdr:row>6</xdr:row>
      <xdr:rowOff>19685</xdr:rowOff>
    </xdr:from>
    <xdr:to xmlns:xdr="http://schemas.openxmlformats.org/drawingml/2006/spreadsheetDrawing">
      <xdr:col>12</xdr:col>
      <xdr:colOff>8255</xdr:colOff>
      <xdr:row>7</xdr:row>
      <xdr:rowOff>267970</xdr:rowOff>
    </xdr:to>
    <xdr:sp macro="" textlink="">
      <xdr:nvSpPr>
        <xdr:cNvPr id="2" name="右大かっこ 1"/>
        <xdr:cNvSpPr/>
      </xdr:nvSpPr>
      <xdr:spPr>
        <a:xfrm>
          <a:off x="7722870" y="2864485"/>
          <a:ext cx="332740" cy="758190"/>
        </a:xfrm>
        <a:prstGeom prst="rightBracket">
          <a:avLst>
            <a:gd name="adj" fmla="val 11412"/>
          </a:avLst>
        </a:prstGeom>
        <a:noFill/>
        <a:ln w="28575">
          <a:solidFill>
            <a:sysClr val="windowText" lastClr="000000"/>
          </a:solidFill>
        </a:ln>
      </xdr:spPr>
      <xdr:txBody>
        <a:bodyPr vertOverflow="overflow" horzOverflow="overflow" upright="1"/>
        <a:lstStyle/>
        <a:p>
          <a:endParaRPr/>
        </a:p>
      </xdr:txBody>
    </xdr:sp>
    <xdr:clientData/>
  </xdr:twoCellAnchor>
  <xdr:twoCellAnchor>
    <xdr:from xmlns:xdr="http://schemas.openxmlformats.org/drawingml/2006/spreadsheetDrawing">
      <xdr:col>12</xdr:col>
      <xdr:colOff>17145</xdr:colOff>
      <xdr:row>6</xdr:row>
      <xdr:rowOff>210185</xdr:rowOff>
    </xdr:from>
    <xdr:to xmlns:xdr="http://schemas.openxmlformats.org/drawingml/2006/spreadsheetDrawing">
      <xdr:col>21</xdr:col>
      <xdr:colOff>274320</xdr:colOff>
      <xdr:row>7</xdr:row>
      <xdr:rowOff>210185</xdr:rowOff>
    </xdr:to>
    <xdr:sp macro="" textlink="">
      <xdr:nvSpPr>
        <xdr:cNvPr id="3" name="テキスト ボックス 2"/>
        <xdr:cNvSpPr txBox="1">
          <a:spLocks noChangeArrowheads="1"/>
        </xdr:cNvSpPr>
      </xdr:nvSpPr>
      <xdr:spPr>
        <a:xfrm>
          <a:off x="8064500" y="3054985"/>
          <a:ext cx="4821555" cy="509905"/>
        </a:xfrm>
        <a:prstGeom prst="rect">
          <a:avLst/>
        </a:prstGeom>
        <a:noFill/>
        <a:ln>
          <a:miter/>
        </a:ln>
      </xdr:spPr>
      <xdr:txBody>
        <a:bodyPr vertOverflow="clip" horzOverflow="overflow" wrap="square" lIns="23812" tIns="4762" rIns="4762" bIns="4762" anchor="t" upright="1"/>
        <a:lstStyle/>
        <a:p>
          <a:pPr algn="l">
            <a:lnSpc>
              <a:spcPts val="1440"/>
            </a:lnSpc>
          </a:pPr>
          <a:r>
            <a:rPr lang="ja-JP" altLang="en-US" sz="1100" b="0" i="0" u="sng"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機器</a:t>
          </a:r>
          <a:r>
            <a:rPr lang="ja-JP" altLang="en-US" sz="1200" b="0" i="0" u="sng"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台数</a:t>
          </a:r>
          <a:r>
            <a:rPr lang="ja-JP" altLang="en-US" sz="1100" b="0" i="0" u="sng"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等との著しい矛盾が生じていないか確認します。</a:t>
          </a:r>
        </a:p>
        <a:p>
          <a:pPr algn="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18415</xdr:colOff>
          <xdr:row>34</xdr:row>
          <xdr:rowOff>162560</xdr:rowOff>
        </xdr:from>
        <xdr:to xmlns:xdr="http://schemas.openxmlformats.org/drawingml/2006/spreadsheetDrawing">
          <xdr:col>2</xdr:col>
          <xdr:colOff>267335</xdr:colOff>
          <xdr:row>37</xdr:row>
          <xdr:rowOff>104775</xdr:rowOff>
        </xdr:to>
        <xdr:sp textlink="">
          <xdr:nvSpPr>
            <xdr:cNvPr id="66561" name="チェック 1" hidden="1">
              <a:extLst>
                <a:ext uri="{63B3BB69-23CF-44E3-9099-C40C66FF867C}">
                  <a14:compatExt spid="_x0000_s66561"/>
                </a:ext>
              </a:extLst>
            </xdr:cNvPr>
            <xdr:cNvSpPr>
              <a:spLocks noRot="1" noChangeShapeType="1"/>
            </xdr:cNvSpPr>
          </xdr:nvSpPr>
          <xdr:spPr>
            <a:xfrm>
              <a:off x="1144270" y="11652250"/>
              <a:ext cx="248920" cy="437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1697355</xdr:colOff>
          <xdr:row>37</xdr:row>
          <xdr:rowOff>0</xdr:rowOff>
        </xdr:from>
        <xdr:to xmlns:xdr="http://schemas.openxmlformats.org/drawingml/2006/spreadsheetDrawing">
          <xdr:col>3</xdr:col>
          <xdr:colOff>89535</xdr:colOff>
          <xdr:row>38</xdr:row>
          <xdr:rowOff>48260</xdr:rowOff>
        </xdr:to>
        <xdr:sp textlink="">
          <xdr:nvSpPr>
            <xdr:cNvPr id="66562" name="チェック 2" hidden="1">
              <a:extLst>
                <a:ext uri="{63B3BB69-23CF-44E3-9099-C40C66FF867C}">
                  <a14:compatExt spid="_x0000_s66562"/>
                </a:ext>
              </a:extLst>
            </xdr:cNvPr>
            <xdr:cNvSpPr>
              <a:spLocks noRot="1" noChangeShapeType="1"/>
            </xdr:cNvSpPr>
          </xdr:nvSpPr>
          <xdr:spPr>
            <a:xfrm>
              <a:off x="2823210" y="11984990"/>
              <a:ext cx="304165"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1697355</xdr:colOff>
          <xdr:row>35</xdr:row>
          <xdr:rowOff>0</xdr:rowOff>
        </xdr:from>
        <xdr:to xmlns:xdr="http://schemas.openxmlformats.org/drawingml/2006/spreadsheetDrawing">
          <xdr:col>3</xdr:col>
          <xdr:colOff>89535</xdr:colOff>
          <xdr:row>37</xdr:row>
          <xdr:rowOff>38735</xdr:rowOff>
        </xdr:to>
        <xdr:sp textlink="">
          <xdr:nvSpPr>
            <xdr:cNvPr id="66563" name="チェック 3" hidden="1">
              <a:extLst>
                <a:ext uri="{63B3BB69-23CF-44E3-9099-C40C66FF867C}">
                  <a14:compatExt spid="_x0000_s66563"/>
                </a:ext>
              </a:extLst>
            </xdr:cNvPr>
            <xdr:cNvSpPr>
              <a:spLocks noRot="1" noChangeShapeType="1"/>
            </xdr:cNvSpPr>
          </xdr:nvSpPr>
          <xdr:spPr>
            <a:xfrm>
              <a:off x="2823210" y="11718290"/>
              <a:ext cx="30416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18</xdr:row>
          <xdr:rowOff>0</xdr:rowOff>
        </xdr:from>
        <xdr:to xmlns:xdr="http://schemas.openxmlformats.org/drawingml/2006/spreadsheetDrawing">
          <xdr:col>1</xdr:col>
          <xdr:colOff>248285</xdr:colOff>
          <xdr:row>19</xdr:row>
          <xdr:rowOff>57150</xdr:rowOff>
        </xdr:to>
        <xdr:sp textlink="">
          <xdr:nvSpPr>
            <xdr:cNvPr id="66564" name="チェック 4" hidden="1">
              <a:extLst>
                <a:ext uri="{63B3BB69-23CF-44E3-9099-C40C66FF867C}">
                  <a14:compatExt spid="_x0000_s66564"/>
                </a:ext>
              </a:extLst>
            </xdr:cNvPr>
            <xdr:cNvSpPr>
              <a:spLocks noRot="1" noChangeShapeType="1"/>
            </xdr:cNvSpPr>
          </xdr:nvSpPr>
          <xdr:spPr>
            <a:xfrm>
              <a:off x="95250" y="5906770"/>
              <a:ext cx="388620" cy="4476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18</xdr:row>
          <xdr:rowOff>372110</xdr:rowOff>
        </xdr:from>
        <xdr:to xmlns:xdr="http://schemas.openxmlformats.org/drawingml/2006/spreadsheetDrawing">
          <xdr:col>1</xdr:col>
          <xdr:colOff>257810</xdr:colOff>
          <xdr:row>20</xdr:row>
          <xdr:rowOff>18415</xdr:rowOff>
        </xdr:to>
        <xdr:sp textlink="">
          <xdr:nvSpPr>
            <xdr:cNvPr id="66565" name="チェック 5" hidden="1">
              <a:extLst>
                <a:ext uri="{63B3BB69-23CF-44E3-9099-C40C66FF867C}">
                  <a14:compatExt spid="_x0000_s66565"/>
                </a:ext>
              </a:extLst>
            </xdr:cNvPr>
            <xdr:cNvSpPr>
              <a:spLocks noRot="1" noChangeShapeType="1"/>
            </xdr:cNvSpPr>
          </xdr:nvSpPr>
          <xdr:spPr>
            <a:xfrm>
              <a:off x="95250" y="6278880"/>
              <a:ext cx="398145" cy="465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19</xdr:row>
          <xdr:rowOff>381635</xdr:rowOff>
        </xdr:from>
        <xdr:to xmlns:xdr="http://schemas.openxmlformats.org/drawingml/2006/spreadsheetDrawing">
          <xdr:col>1</xdr:col>
          <xdr:colOff>248285</xdr:colOff>
          <xdr:row>21</xdr:row>
          <xdr:rowOff>0</xdr:rowOff>
        </xdr:to>
        <xdr:sp textlink="">
          <xdr:nvSpPr>
            <xdr:cNvPr id="66566" name="チェック 6" hidden="1">
              <a:extLst>
                <a:ext uri="{63B3BB69-23CF-44E3-9099-C40C66FF867C}">
                  <a14:compatExt spid="_x0000_s66566"/>
                </a:ext>
              </a:extLst>
            </xdr:cNvPr>
            <xdr:cNvSpPr>
              <a:spLocks noRot="1" noChangeShapeType="1"/>
            </xdr:cNvSpPr>
          </xdr:nvSpPr>
          <xdr:spPr>
            <a:xfrm>
              <a:off x="95250" y="6678930"/>
              <a:ext cx="388620" cy="437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18415</xdr:colOff>
          <xdr:row>36</xdr:row>
          <xdr:rowOff>218440</xdr:rowOff>
        </xdr:from>
        <xdr:to xmlns:xdr="http://schemas.openxmlformats.org/drawingml/2006/spreadsheetDrawing">
          <xdr:col>2</xdr:col>
          <xdr:colOff>257810</xdr:colOff>
          <xdr:row>38</xdr:row>
          <xdr:rowOff>38100</xdr:rowOff>
        </xdr:to>
        <xdr:sp textlink="">
          <xdr:nvSpPr>
            <xdr:cNvPr id="66567" name="チェック 7" hidden="1">
              <a:extLst>
                <a:ext uri="{63B3BB69-23CF-44E3-9099-C40C66FF867C}">
                  <a14:compatExt spid="_x0000_s66567"/>
                </a:ext>
              </a:extLst>
            </xdr:cNvPr>
            <xdr:cNvSpPr>
              <a:spLocks noRot="1" noChangeShapeType="1"/>
            </xdr:cNvSpPr>
          </xdr:nvSpPr>
          <xdr:spPr>
            <a:xfrm>
              <a:off x="1144270" y="11974830"/>
              <a:ext cx="239395"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805815</xdr:colOff>
          <xdr:row>34</xdr:row>
          <xdr:rowOff>142240</xdr:rowOff>
        </xdr:from>
        <xdr:to xmlns:xdr="http://schemas.openxmlformats.org/drawingml/2006/spreadsheetDrawing">
          <xdr:col>5</xdr:col>
          <xdr:colOff>107950</xdr:colOff>
          <xdr:row>37</xdr:row>
          <xdr:rowOff>114935</xdr:rowOff>
        </xdr:to>
        <xdr:sp textlink="">
          <xdr:nvSpPr>
            <xdr:cNvPr id="66568" name="チェック 8" hidden="1">
              <a:extLst>
                <a:ext uri="{63B3BB69-23CF-44E3-9099-C40C66FF867C}">
                  <a14:compatExt spid="_x0000_s66568"/>
                </a:ext>
              </a:extLst>
            </xdr:cNvPr>
            <xdr:cNvSpPr>
              <a:spLocks noRot="1" noChangeShapeType="1"/>
            </xdr:cNvSpPr>
          </xdr:nvSpPr>
          <xdr:spPr>
            <a:xfrm>
              <a:off x="4961255" y="11631930"/>
              <a:ext cx="306070" cy="467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57</xdr:row>
          <xdr:rowOff>0</xdr:rowOff>
        </xdr:from>
        <xdr:to xmlns:xdr="http://schemas.openxmlformats.org/drawingml/2006/spreadsheetDrawing">
          <xdr:col>2</xdr:col>
          <xdr:colOff>1209040</xdr:colOff>
          <xdr:row>58</xdr:row>
          <xdr:rowOff>9525</xdr:rowOff>
        </xdr:to>
        <xdr:sp textlink="">
          <xdr:nvSpPr>
            <xdr:cNvPr id="66569" name="チェック 9" hidden="1">
              <a:extLst>
                <a:ext uri="{63B3BB69-23CF-44E3-9099-C40C66FF867C}">
                  <a14:compatExt spid="_x0000_s66569"/>
                </a:ext>
              </a:extLst>
            </xdr:cNvPr>
            <xdr:cNvSpPr>
              <a:spLocks noRot="1" noChangeShapeType="1"/>
            </xdr:cNvSpPr>
          </xdr:nvSpPr>
          <xdr:spPr>
            <a:xfrm>
              <a:off x="245110" y="16508730"/>
              <a:ext cx="208978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57</xdr:row>
          <xdr:rowOff>219710</xdr:rowOff>
        </xdr:from>
        <xdr:to xmlns:xdr="http://schemas.openxmlformats.org/drawingml/2006/spreadsheetDrawing">
          <xdr:col>2</xdr:col>
          <xdr:colOff>1438910</xdr:colOff>
          <xdr:row>58</xdr:row>
          <xdr:rowOff>228600</xdr:rowOff>
        </xdr:to>
        <xdr:sp textlink="">
          <xdr:nvSpPr>
            <xdr:cNvPr id="66570" name="チェック 10" hidden="1">
              <a:extLst>
                <a:ext uri="{63B3BB69-23CF-44E3-9099-C40C66FF867C}">
                  <a14:compatExt spid="_x0000_s66570"/>
                </a:ext>
              </a:extLst>
            </xdr:cNvPr>
            <xdr:cNvSpPr>
              <a:spLocks noRot="1" noChangeShapeType="1"/>
            </xdr:cNvSpPr>
          </xdr:nvSpPr>
          <xdr:spPr>
            <a:xfrm>
              <a:off x="245110" y="16728440"/>
              <a:ext cx="231965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58</xdr:row>
          <xdr:rowOff>208915</xdr:rowOff>
        </xdr:from>
        <xdr:to xmlns:xdr="http://schemas.openxmlformats.org/drawingml/2006/spreadsheetDrawing">
          <xdr:col>2</xdr:col>
          <xdr:colOff>1248410</xdr:colOff>
          <xdr:row>60</xdr:row>
          <xdr:rowOff>47625</xdr:rowOff>
        </xdr:to>
        <xdr:sp textlink="">
          <xdr:nvSpPr>
            <xdr:cNvPr id="66571" name="チェック 11" hidden="1">
              <a:extLst>
                <a:ext uri="{63B3BB69-23CF-44E3-9099-C40C66FF867C}">
                  <a14:compatExt spid="_x0000_s66571"/>
                </a:ext>
              </a:extLst>
            </xdr:cNvPr>
            <xdr:cNvSpPr>
              <a:spLocks noRot="1" noChangeShapeType="1"/>
            </xdr:cNvSpPr>
          </xdr:nvSpPr>
          <xdr:spPr>
            <a:xfrm>
              <a:off x="245110" y="16955770"/>
              <a:ext cx="2129155"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1790700</xdr:colOff>
          <xdr:row>57</xdr:row>
          <xdr:rowOff>9525</xdr:rowOff>
        </xdr:from>
        <xdr:to xmlns:xdr="http://schemas.openxmlformats.org/drawingml/2006/spreadsheetDrawing">
          <xdr:col>4</xdr:col>
          <xdr:colOff>886460</xdr:colOff>
          <xdr:row>58</xdr:row>
          <xdr:rowOff>9525</xdr:rowOff>
        </xdr:to>
        <xdr:sp textlink="">
          <xdr:nvSpPr>
            <xdr:cNvPr id="66572" name="チェック 12" hidden="1">
              <a:extLst>
                <a:ext uri="{63B3BB69-23CF-44E3-9099-C40C66FF867C}">
                  <a14:compatExt spid="_x0000_s66572"/>
                </a:ext>
              </a:extLst>
            </xdr:cNvPr>
            <xdr:cNvSpPr>
              <a:spLocks noRot="1" noChangeShapeType="1"/>
            </xdr:cNvSpPr>
          </xdr:nvSpPr>
          <xdr:spPr>
            <a:xfrm>
              <a:off x="2916555" y="16518255"/>
              <a:ext cx="212534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1790700</xdr:colOff>
          <xdr:row>57</xdr:row>
          <xdr:rowOff>228600</xdr:rowOff>
        </xdr:from>
        <xdr:to xmlns:xdr="http://schemas.openxmlformats.org/drawingml/2006/spreadsheetDrawing">
          <xdr:col>4</xdr:col>
          <xdr:colOff>886460</xdr:colOff>
          <xdr:row>59</xdr:row>
          <xdr:rowOff>0</xdr:rowOff>
        </xdr:to>
        <xdr:sp textlink="">
          <xdr:nvSpPr>
            <xdr:cNvPr id="66573" name="チェック 13" hidden="1">
              <a:extLst>
                <a:ext uri="{63B3BB69-23CF-44E3-9099-C40C66FF867C}">
                  <a14:compatExt spid="_x0000_s66573"/>
                </a:ext>
              </a:extLst>
            </xdr:cNvPr>
            <xdr:cNvSpPr>
              <a:spLocks noRot="1" noChangeShapeType="1"/>
            </xdr:cNvSpPr>
          </xdr:nvSpPr>
          <xdr:spPr>
            <a:xfrm>
              <a:off x="2916555" y="16737330"/>
              <a:ext cx="2125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1790700</xdr:colOff>
          <xdr:row>58</xdr:row>
          <xdr:rowOff>228600</xdr:rowOff>
        </xdr:from>
        <xdr:to xmlns:xdr="http://schemas.openxmlformats.org/drawingml/2006/spreadsheetDrawing">
          <xdr:col>4</xdr:col>
          <xdr:colOff>886460</xdr:colOff>
          <xdr:row>60</xdr:row>
          <xdr:rowOff>57150</xdr:rowOff>
        </xdr:to>
        <xdr:sp textlink="">
          <xdr:nvSpPr>
            <xdr:cNvPr id="66574" name="チェック 14" hidden="1">
              <a:extLst>
                <a:ext uri="{63B3BB69-23CF-44E3-9099-C40C66FF867C}">
                  <a14:compatExt spid="_x0000_s66574"/>
                </a:ext>
              </a:extLst>
            </xdr:cNvPr>
            <xdr:cNvSpPr>
              <a:spLocks noRot="1" noChangeShapeType="1"/>
            </xdr:cNvSpPr>
          </xdr:nvSpPr>
          <xdr:spPr>
            <a:xfrm>
              <a:off x="2916555" y="16975455"/>
              <a:ext cx="212534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60</xdr:row>
          <xdr:rowOff>18415</xdr:rowOff>
        </xdr:from>
        <xdr:to xmlns:xdr="http://schemas.openxmlformats.org/drawingml/2006/spreadsheetDrawing">
          <xdr:col>2</xdr:col>
          <xdr:colOff>85725</xdr:colOff>
          <xdr:row>61</xdr:row>
          <xdr:rowOff>38100</xdr:rowOff>
        </xdr:to>
        <xdr:sp textlink="">
          <xdr:nvSpPr>
            <xdr:cNvPr id="66575" name="チェック 15" hidden="1">
              <a:extLst>
                <a:ext uri="{63B3BB69-23CF-44E3-9099-C40C66FF867C}">
                  <a14:compatExt spid="_x0000_s66575"/>
                </a:ext>
              </a:extLst>
            </xdr:cNvPr>
            <xdr:cNvSpPr>
              <a:spLocks noRot="1" noChangeShapeType="1"/>
            </xdr:cNvSpPr>
          </xdr:nvSpPr>
          <xdr:spPr>
            <a:xfrm>
              <a:off x="245110" y="17181195"/>
              <a:ext cx="96647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75565</xdr:colOff>
          <xdr:row>57</xdr:row>
          <xdr:rowOff>38100</xdr:rowOff>
        </xdr:from>
        <xdr:to xmlns:xdr="http://schemas.openxmlformats.org/drawingml/2006/spreadsheetDrawing">
          <xdr:col>8</xdr:col>
          <xdr:colOff>92075</xdr:colOff>
          <xdr:row>57</xdr:row>
          <xdr:rowOff>228600</xdr:rowOff>
        </xdr:to>
        <xdr:sp textlink="">
          <xdr:nvSpPr>
            <xdr:cNvPr id="66576" name="チェック 16" hidden="1">
              <a:extLst>
                <a:ext uri="{63B3BB69-23CF-44E3-9099-C40C66FF867C}">
                  <a14:compatExt spid="_x0000_s66576"/>
                </a:ext>
              </a:extLst>
            </xdr:cNvPr>
            <xdr:cNvSpPr>
              <a:spLocks noRot="1" noChangeShapeType="1"/>
            </xdr:cNvSpPr>
          </xdr:nvSpPr>
          <xdr:spPr>
            <a:xfrm>
              <a:off x="5970905" y="16546830"/>
              <a:ext cx="124968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881380</xdr:colOff>
          <xdr:row>58</xdr:row>
          <xdr:rowOff>124460</xdr:rowOff>
        </xdr:from>
        <xdr:to xmlns:xdr="http://schemas.openxmlformats.org/drawingml/2006/spreadsheetDrawing">
          <xdr:col>13</xdr:col>
          <xdr:colOff>0</xdr:colOff>
          <xdr:row>59</xdr:row>
          <xdr:rowOff>130810</xdr:rowOff>
        </xdr:to>
        <xdr:sp textlink="">
          <xdr:nvSpPr>
            <xdr:cNvPr id="66577" name="チェック 17" hidden="1">
              <a:extLst>
                <a:ext uri="{63B3BB69-23CF-44E3-9099-C40C66FF867C}">
                  <a14:compatExt spid="_x0000_s66577"/>
                </a:ext>
              </a:extLst>
            </xdr:cNvPr>
            <xdr:cNvSpPr>
              <a:spLocks noRot="1" noChangeShapeType="1"/>
            </xdr:cNvSpPr>
          </xdr:nvSpPr>
          <xdr:spPr>
            <a:xfrm>
              <a:off x="8891270" y="16871315"/>
              <a:ext cx="272986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881380</xdr:colOff>
          <xdr:row>59</xdr:row>
          <xdr:rowOff>56515</xdr:rowOff>
        </xdr:from>
        <xdr:to xmlns:xdr="http://schemas.openxmlformats.org/drawingml/2006/spreadsheetDrawing">
          <xdr:col>12</xdr:col>
          <xdr:colOff>733425</xdr:colOff>
          <xdr:row>60</xdr:row>
          <xdr:rowOff>142875</xdr:rowOff>
        </xdr:to>
        <xdr:sp textlink="">
          <xdr:nvSpPr>
            <xdr:cNvPr id="66578" name="チェック 18" hidden="1">
              <a:extLst>
                <a:ext uri="{63B3BB69-23CF-44E3-9099-C40C66FF867C}">
                  <a14:compatExt spid="_x0000_s66578"/>
                </a:ext>
              </a:extLst>
            </xdr:cNvPr>
            <xdr:cNvSpPr>
              <a:spLocks noRot="1" noChangeShapeType="1"/>
            </xdr:cNvSpPr>
          </xdr:nvSpPr>
          <xdr:spPr>
            <a:xfrm>
              <a:off x="8891270" y="17041495"/>
              <a:ext cx="2197735"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60</xdr:row>
          <xdr:rowOff>76835</xdr:rowOff>
        </xdr:from>
        <xdr:to xmlns:xdr="http://schemas.openxmlformats.org/drawingml/2006/spreadsheetDrawing">
          <xdr:col>11</xdr:col>
          <xdr:colOff>247650</xdr:colOff>
          <xdr:row>61</xdr:row>
          <xdr:rowOff>104775</xdr:rowOff>
        </xdr:to>
        <xdr:sp textlink="">
          <xdr:nvSpPr>
            <xdr:cNvPr id="66579" name="チェック 19" hidden="1">
              <a:extLst>
                <a:ext uri="{63B3BB69-23CF-44E3-9099-C40C66FF867C}">
                  <a14:compatExt spid="_x0000_s66579"/>
                </a:ext>
              </a:extLst>
            </xdr:cNvPr>
            <xdr:cNvSpPr>
              <a:spLocks noRot="1" noChangeShapeType="1"/>
            </xdr:cNvSpPr>
          </xdr:nvSpPr>
          <xdr:spPr>
            <a:xfrm>
              <a:off x="9043670" y="17239615"/>
              <a:ext cx="95059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75565</xdr:colOff>
          <xdr:row>60</xdr:row>
          <xdr:rowOff>57150</xdr:rowOff>
        </xdr:from>
        <xdr:to xmlns:xdr="http://schemas.openxmlformats.org/drawingml/2006/spreadsheetDrawing">
          <xdr:col>9</xdr:col>
          <xdr:colOff>496570</xdr:colOff>
          <xdr:row>61</xdr:row>
          <xdr:rowOff>18415</xdr:rowOff>
        </xdr:to>
        <xdr:sp textlink="">
          <xdr:nvSpPr>
            <xdr:cNvPr id="66580" name="チェック 20" hidden="1">
              <a:extLst>
                <a:ext uri="{63B3BB69-23CF-44E3-9099-C40C66FF867C}">
                  <a14:compatExt spid="_x0000_s66580"/>
                </a:ext>
              </a:extLst>
            </xdr:cNvPr>
            <xdr:cNvSpPr>
              <a:spLocks noRot="1" noChangeShapeType="1"/>
            </xdr:cNvSpPr>
          </xdr:nvSpPr>
          <xdr:spPr>
            <a:xfrm>
              <a:off x="5970905" y="17219930"/>
              <a:ext cx="2535555" cy="199390"/>
            </a:xfrm>
            <a:prstGeom prst="rect"/>
          </xdr:spPr>
        </xdr:sp>
        <xdr:clientData/>
      </xdr:twoCellAnchor>
    </mc:Choice>
    <mc:Fallback/>
  </mc:AlternateContent>
  <xdr:twoCellAnchor>
    <xdr:from xmlns:xdr="http://schemas.openxmlformats.org/drawingml/2006/spreadsheetDrawing">
      <xdr:col>7</xdr:col>
      <xdr:colOff>60960</xdr:colOff>
      <xdr:row>57</xdr:row>
      <xdr:rowOff>172085</xdr:rowOff>
    </xdr:from>
    <xdr:to xmlns:xdr="http://schemas.openxmlformats.org/drawingml/2006/spreadsheetDrawing">
      <xdr:col>13</xdr:col>
      <xdr:colOff>142875</xdr:colOff>
      <xdr:row>58</xdr:row>
      <xdr:rowOff>172085</xdr:rowOff>
    </xdr:to>
    <xdr:sp macro="" textlink="">
      <xdr:nvSpPr>
        <xdr:cNvPr id="2" name="テキスト ボックス 1"/>
        <xdr:cNvSpPr txBox="1"/>
      </xdr:nvSpPr>
      <xdr:spPr>
        <a:xfrm>
          <a:off x="6692265" y="16680815"/>
          <a:ext cx="5071745" cy="238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mlns:xdr="http://schemas.openxmlformats.org/drawingml/2006/spreadsheetDrawing">
      <xdr:col>0</xdr:col>
      <xdr:colOff>219075</xdr:colOff>
      <xdr:row>105</xdr:row>
      <xdr:rowOff>10160</xdr:rowOff>
    </xdr:from>
    <xdr:to xmlns:xdr="http://schemas.openxmlformats.org/drawingml/2006/spreadsheetDrawing">
      <xdr:col>7</xdr:col>
      <xdr:colOff>81915</xdr:colOff>
      <xdr:row>108</xdr:row>
      <xdr:rowOff>55245</xdr:rowOff>
    </xdr:to>
    <xdr:sp macro="" textlink="">
      <xdr:nvSpPr>
        <xdr:cNvPr id="3" name="テキスト ボックス 2"/>
        <xdr:cNvSpPr txBox="1"/>
      </xdr:nvSpPr>
      <xdr:spPr>
        <a:xfrm>
          <a:off x="219075" y="29824680"/>
          <a:ext cx="6494145" cy="810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※1</a:t>
          </a:r>
          <a:r>
            <a:rPr kumimoji="1" lang="ja-JP" altLang="en-US" sz="1100"/>
            <a:t>　入眠起床支援、利用者とのコミュニケーション、訴えの把握、日常生活の支援</a:t>
          </a:r>
          <a:endParaRPr kumimoji="1" lang="en-US" altLang="ja-JP" sz="1100"/>
        </a:p>
        <a:p>
          <a:r>
            <a:rPr kumimoji="1" lang="en-US" altLang="ja-JP" sz="1100"/>
            <a:t>※2</a:t>
          </a:r>
          <a:r>
            <a:rPr kumimoji="1" lang="ja-JP" altLang="en-US" sz="1100"/>
            <a:t>　徘徊、不潔行為、昼夜逆転等に対する対応等</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20</xdr:row>
          <xdr:rowOff>381635</xdr:rowOff>
        </xdr:from>
        <xdr:to xmlns:xdr="http://schemas.openxmlformats.org/drawingml/2006/spreadsheetDrawing">
          <xdr:col>1</xdr:col>
          <xdr:colOff>133350</xdr:colOff>
          <xdr:row>22</xdr:row>
          <xdr:rowOff>6350</xdr:rowOff>
        </xdr:to>
        <xdr:sp textlink="">
          <xdr:nvSpPr>
            <xdr:cNvPr id="66583" name="チェック 23" hidden="1">
              <a:extLst>
                <a:ext uri="{63B3BB69-23CF-44E3-9099-C40C66FF867C}">
                  <a14:compatExt spid="_x0000_s66583"/>
                </a:ext>
              </a:extLst>
            </xdr:cNvPr>
            <xdr:cNvSpPr>
              <a:spLocks noRot="1" noChangeShapeType="1"/>
            </xdr:cNvSpPr>
          </xdr:nvSpPr>
          <xdr:spPr>
            <a:xfrm>
              <a:off x="95250" y="7107555"/>
              <a:ext cx="273685" cy="405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805815</xdr:colOff>
          <xdr:row>36</xdr:row>
          <xdr:rowOff>218440</xdr:rowOff>
        </xdr:from>
        <xdr:to xmlns:xdr="http://schemas.openxmlformats.org/drawingml/2006/spreadsheetDrawing">
          <xdr:col>5</xdr:col>
          <xdr:colOff>107950</xdr:colOff>
          <xdr:row>38</xdr:row>
          <xdr:rowOff>38100</xdr:rowOff>
        </xdr:to>
        <xdr:sp textlink="">
          <xdr:nvSpPr>
            <xdr:cNvPr id="66584" name="チェック 24" hidden="1">
              <a:extLst>
                <a:ext uri="{63B3BB69-23CF-44E3-9099-C40C66FF867C}">
                  <a14:compatExt spid="_x0000_s66584"/>
                </a:ext>
              </a:extLst>
            </xdr:cNvPr>
            <xdr:cNvSpPr>
              <a:spLocks noRot="1" noChangeShapeType="1"/>
            </xdr:cNvSpPr>
          </xdr:nvSpPr>
          <xdr:spPr>
            <a:xfrm>
              <a:off x="4961255" y="11974830"/>
              <a:ext cx="30607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297180</xdr:colOff>
          <xdr:row>36</xdr:row>
          <xdr:rowOff>208280</xdr:rowOff>
        </xdr:from>
        <xdr:to xmlns:xdr="http://schemas.openxmlformats.org/drawingml/2006/spreadsheetDrawing">
          <xdr:col>8</xdr:col>
          <xdr:colOff>106680</xdr:colOff>
          <xdr:row>38</xdr:row>
          <xdr:rowOff>36830</xdr:rowOff>
        </xdr:to>
        <xdr:sp textlink="">
          <xdr:nvSpPr>
            <xdr:cNvPr id="66585" name="チェック 25" hidden="1">
              <a:extLst>
                <a:ext uri="{63B3BB69-23CF-44E3-9099-C40C66FF867C}">
                  <a14:compatExt spid="_x0000_s66585"/>
                </a:ext>
              </a:extLst>
            </xdr:cNvPr>
            <xdr:cNvSpPr>
              <a:spLocks noRot="1" noChangeShapeType="1"/>
            </xdr:cNvSpPr>
          </xdr:nvSpPr>
          <xdr:spPr>
            <a:xfrm>
              <a:off x="6928485" y="11964670"/>
              <a:ext cx="30670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1727200</xdr:colOff>
          <xdr:row>44</xdr:row>
          <xdr:rowOff>143510</xdr:rowOff>
        </xdr:from>
        <xdr:to xmlns:xdr="http://schemas.openxmlformats.org/drawingml/2006/spreadsheetDrawing">
          <xdr:col>3</xdr:col>
          <xdr:colOff>119380</xdr:colOff>
          <xdr:row>46</xdr:row>
          <xdr:rowOff>106680</xdr:rowOff>
        </xdr:to>
        <xdr:sp textlink="">
          <xdr:nvSpPr>
            <xdr:cNvPr id="66586" name="チェック 26" hidden="1">
              <a:extLst>
                <a:ext uri="{63B3BB69-23CF-44E3-9099-C40C66FF867C}">
                  <a14:compatExt spid="_x0000_s66586"/>
                </a:ext>
              </a:extLst>
            </xdr:cNvPr>
            <xdr:cNvSpPr>
              <a:spLocks noRot="1" noChangeShapeType="1"/>
            </xdr:cNvSpPr>
          </xdr:nvSpPr>
          <xdr:spPr>
            <a:xfrm>
              <a:off x="2853055" y="13883640"/>
              <a:ext cx="304165" cy="429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470535</xdr:colOff>
          <xdr:row>44</xdr:row>
          <xdr:rowOff>143510</xdr:rowOff>
        </xdr:from>
        <xdr:to xmlns:xdr="http://schemas.openxmlformats.org/drawingml/2006/spreadsheetDrawing">
          <xdr:col>6</xdr:col>
          <xdr:colOff>38100</xdr:colOff>
          <xdr:row>46</xdr:row>
          <xdr:rowOff>106680</xdr:rowOff>
        </xdr:to>
        <xdr:sp textlink="">
          <xdr:nvSpPr>
            <xdr:cNvPr id="66587" name="チェック 27" hidden="1">
              <a:extLst>
                <a:ext uri="{63B3BB69-23CF-44E3-9099-C40C66FF867C}">
                  <a14:compatExt spid="_x0000_s66587"/>
                </a:ext>
              </a:extLst>
            </xdr:cNvPr>
            <xdr:cNvSpPr>
              <a:spLocks noRot="1" noChangeShapeType="1"/>
            </xdr:cNvSpPr>
          </xdr:nvSpPr>
          <xdr:spPr>
            <a:xfrm>
              <a:off x="5629910" y="13883640"/>
              <a:ext cx="303530" cy="429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513715</xdr:colOff>
          <xdr:row>44</xdr:row>
          <xdr:rowOff>124460</xdr:rowOff>
        </xdr:from>
        <xdr:to xmlns:xdr="http://schemas.openxmlformats.org/drawingml/2006/spreadsheetDrawing">
          <xdr:col>2</xdr:col>
          <xdr:colOff>762635</xdr:colOff>
          <xdr:row>46</xdr:row>
          <xdr:rowOff>95250</xdr:rowOff>
        </xdr:to>
        <xdr:sp textlink="">
          <xdr:nvSpPr>
            <xdr:cNvPr id="66588" name="チェック 28" hidden="1">
              <a:extLst>
                <a:ext uri="{63B3BB69-23CF-44E3-9099-C40C66FF867C}">
                  <a14:compatExt spid="_x0000_s66588"/>
                </a:ext>
              </a:extLst>
            </xdr:cNvPr>
            <xdr:cNvSpPr>
              <a:spLocks noRot="1" noChangeShapeType="1"/>
            </xdr:cNvSpPr>
          </xdr:nvSpPr>
          <xdr:spPr>
            <a:xfrm>
              <a:off x="1639570" y="13864590"/>
              <a:ext cx="248920" cy="437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1113155</xdr:colOff>
          <xdr:row>44</xdr:row>
          <xdr:rowOff>143510</xdr:rowOff>
        </xdr:from>
        <xdr:to xmlns:xdr="http://schemas.openxmlformats.org/drawingml/2006/spreadsheetDrawing">
          <xdr:col>4</xdr:col>
          <xdr:colOff>302260</xdr:colOff>
          <xdr:row>46</xdr:row>
          <xdr:rowOff>106680</xdr:rowOff>
        </xdr:to>
        <xdr:sp textlink="">
          <xdr:nvSpPr>
            <xdr:cNvPr id="66589" name="チェック 29" hidden="1">
              <a:extLst>
                <a:ext uri="{63B3BB69-23CF-44E3-9099-C40C66FF867C}">
                  <a14:compatExt spid="_x0000_s66589"/>
                </a:ext>
              </a:extLst>
            </xdr:cNvPr>
            <xdr:cNvSpPr>
              <a:spLocks noRot="1" noChangeShapeType="1"/>
            </xdr:cNvSpPr>
          </xdr:nvSpPr>
          <xdr:spPr>
            <a:xfrm>
              <a:off x="4150995" y="13883640"/>
              <a:ext cx="306705" cy="429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523240</xdr:colOff>
          <xdr:row>52</xdr:row>
          <xdr:rowOff>28575</xdr:rowOff>
        </xdr:from>
        <xdr:to xmlns:xdr="http://schemas.openxmlformats.org/drawingml/2006/spreadsheetDrawing">
          <xdr:col>2</xdr:col>
          <xdr:colOff>772160</xdr:colOff>
          <xdr:row>54</xdr:row>
          <xdr:rowOff>113665</xdr:rowOff>
        </xdr:to>
        <xdr:sp textlink="">
          <xdr:nvSpPr>
            <xdr:cNvPr id="66590" name="チェック 30" hidden="1">
              <a:extLst>
                <a:ext uri="{63B3BB69-23CF-44E3-9099-C40C66FF867C}">
                  <a14:compatExt spid="_x0000_s66590"/>
                </a:ext>
              </a:extLst>
            </xdr:cNvPr>
            <xdr:cNvSpPr>
              <a:spLocks noRot="1" noChangeShapeType="1"/>
            </xdr:cNvSpPr>
          </xdr:nvSpPr>
          <xdr:spPr>
            <a:xfrm>
              <a:off x="1649095" y="15530830"/>
              <a:ext cx="248920" cy="437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513715</xdr:colOff>
          <xdr:row>47</xdr:row>
          <xdr:rowOff>142240</xdr:rowOff>
        </xdr:from>
        <xdr:to xmlns:xdr="http://schemas.openxmlformats.org/drawingml/2006/spreadsheetDrawing">
          <xdr:col>2</xdr:col>
          <xdr:colOff>762635</xdr:colOff>
          <xdr:row>49</xdr:row>
          <xdr:rowOff>133350</xdr:rowOff>
        </xdr:to>
        <xdr:sp textlink="">
          <xdr:nvSpPr>
            <xdr:cNvPr id="66591" name="チェック 31" hidden="1">
              <a:extLst>
                <a:ext uri="{63B3BB69-23CF-44E3-9099-C40C66FF867C}">
                  <a14:compatExt spid="_x0000_s66591"/>
                </a:ext>
              </a:extLst>
            </xdr:cNvPr>
            <xdr:cNvSpPr>
              <a:spLocks noRot="1" noChangeShapeType="1"/>
            </xdr:cNvSpPr>
          </xdr:nvSpPr>
          <xdr:spPr>
            <a:xfrm>
              <a:off x="1639570" y="14577695"/>
              <a:ext cx="248920" cy="4483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523240</xdr:colOff>
          <xdr:row>46</xdr:row>
          <xdr:rowOff>133350</xdr:rowOff>
        </xdr:from>
        <xdr:to xmlns:xdr="http://schemas.openxmlformats.org/drawingml/2006/spreadsheetDrawing">
          <xdr:col>2</xdr:col>
          <xdr:colOff>772160</xdr:colOff>
          <xdr:row>48</xdr:row>
          <xdr:rowOff>114935</xdr:rowOff>
        </xdr:to>
        <xdr:sp textlink="">
          <xdr:nvSpPr>
            <xdr:cNvPr id="66592" name="チェック 32" hidden="1">
              <a:extLst>
                <a:ext uri="{63B3BB69-23CF-44E3-9099-C40C66FF867C}">
                  <a14:compatExt spid="_x0000_s66592"/>
                </a:ext>
              </a:extLst>
            </xdr:cNvPr>
            <xdr:cNvSpPr>
              <a:spLocks noRot="1" noChangeShapeType="1"/>
            </xdr:cNvSpPr>
          </xdr:nvSpPr>
          <xdr:spPr>
            <a:xfrm>
              <a:off x="1649095" y="14340205"/>
              <a:ext cx="248920" cy="438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523240</xdr:colOff>
          <xdr:row>45</xdr:row>
          <xdr:rowOff>152400</xdr:rowOff>
        </xdr:from>
        <xdr:to xmlns:xdr="http://schemas.openxmlformats.org/drawingml/2006/spreadsheetDrawing">
          <xdr:col>2</xdr:col>
          <xdr:colOff>772160</xdr:colOff>
          <xdr:row>47</xdr:row>
          <xdr:rowOff>133350</xdr:rowOff>
        </xdr:to>
        <xdr:sp textlink="">
          <xdr:nvSpPr>
            <xdr:cNvPr id="66593" name="チェック 33" hidden="1">
              <a:extLst>
                <a:ext uri="{63B3BB69-23CF-44E3-9099-C40C66FF867C}">
                  <a14:compatExt spid="_x0000_s66593"/>
                </a:ext>
              </a:extLst>
            </xdr:cNvPr>
            <xdr:cNvSpPr>
              <a:spLocks noRot="1" noChangeShapeType="1"/>
            </xdr:cNvSpPr>
          </xdr:nvSpPr>
          <xdr:spPr>
            <a:xfrm>
              <a:off x="1649095" y="14130655"/>
              <a:ext cx="248920" cy="438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75565</xdr:colOff>
          <xdr:row>58</xdr:row>
          <xdr:rowOff>85725</xdr:rowOff>
        </xdr:from>
        <xdr:to xmlns:xdr="http://schemas.openxmlformats.org/drawingml/2006/spreadsheetDrawing">
          <xdr:col>8</xdr:col>
          <xdr:colOff>840105</xdr:colOff>
          <xdr:row>59</xdr:row>
          <xdr:rowOff>84455</xdr:rowOff>
        </xdr:to>
        <xdr:sp textlink="">
          <xdr:nvSpPr>
            <xdr:cNvPr id="66594" name="チェック 34" hidden="1">
              <a:extLst>
                <a:ext uri="{63B3BB69-23CF-44E3-9099-C40C66FF867C}">
                  <a14:compatExt spid="_x0000_s66594"/>
                </a:ext>
              </a:extLst>
            </xdr:cNvPr>
            <xdr:cNvSpPr>
              <a:spLocks noRot="1" noChangeShapeType="1"/>
            </xdr:cNvSpPr>
          </xdr:nvSpPr>
          <xdr:spPr>
            <a:xfrm>
              <a:off x="5970905" y="16832580"/>
              <a:ext cx="199771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75565</xdr:colOff>
          <xdr:row>59</xdr:row>
          <xdr:rowOff>65405</xdr:rowOff>
        </xdr:from>
        <xdr:to xmlns:xdr="http://schemas.openxmlformats.org/drawingml/2006/spreadsheetDrawing">
          <xdr:col>8</xdr:col>
          <xdr:colOff>592455</xdr:colOff>
          <xdr:row>60</xdr:row>
          <xdr:rowOff>85725</xdr:rowOff>
        </xdr:to>
        <xdr:sp textlink="">
          <xdr:nvSpPr>
            <xdr:cNvPr id="66595" name="チェック 35" hidden="1">
              <a:extLst>
                <a:ext uri="{63B3BB69-23CF-44E3-9099-C40C66FF867C}">
                  <a14:compatExt spid="_x0000_s66595"/>
                </a:ext>
              </a:extLst>
            </xdr:cNvPr>
            <xdr:cNvSpPr>
              <a:spLocks noRot="1" noChangeShapeType="1"/>
            </xdr:cNvSpPr>
          </xdr:nvSpPr>
          <xdr:spPr>
            <a:xfrm>
              <a:off x="5970905" y="17050385"/>
              <a:ext cx="175006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17</xdr:row>
          <xdr:rowOff>0</xdr:rowOff>
        </xdr:from>
        <xdr:to xmlns:xdr="http://schemas.openxmlformats.org/drawingml/2006/spreadsheetDrawing">
          <xdr:col>1</xdr:col>
          <xdr:colOff>248285</xdr:colOff>
          <xdr:row>18</xdr:row>
          <xdr:rowOff>56515</xdr:rowOff>
        </xdr:to>
        <xdr:sp textlink="">
          <xdr:nvSpPr>
            <xdr:cNvPr id="66596" name="チェック 36" hidden="1">
              <a:extLst>
                <a:ext uri="{63B3BB69-23CF-44E3-9099-C40C66FF867C}">
                  <a14:compatExt spid="_x0000_s66596"/>
                </a:ext>
              </a:extLst>
            </xdr:cNvPr>
            <xdr:cNvSpPr>
              <a:spLocks noRot="1" noChangeShapeType="1"/>
            </xdr:cNvSpPr>
          </xdr:nvSpPr>
          <xdr:spPr>
            <a:xfrm>
              <a:off x="95250" y="5516245"/>
              <a:ext cx="388620" cy="44704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163195</xdr:colOff>
      <xdr:row>53</xdr:row>
      <xdr:rowOff>121920</xdr:rowOff>
    </xdr:from>
    <xdr:to xmlns:xdr="http://schemas.openxmlformats.org/drawingml/2006/spreadsheetDrawing">
      <xdr:col>21</xdr:col>
      <xdr:colOff>78105</xdr:colOff>
      <xdr:row>58</xdr:row>
      <xdr:rowOff>40005</xdr:rowOff>
    </xdr:to>
    <xdr:pic macro="">
      <xdr:nvPicPr>
        <xdr:cNvPr id="2" name="図 2"/>
        <xdr:cNvPicPr>
          <a:picLocks noChangeAspect="1" noChangeArrowheads="1"/>
        </xdr:cNvPicPr>
      </xdr:nvPicPr>
      <xdr:blipFill>
        <a:blip xmlns:r="http://schemas.openxmlformats.org/officeDocument/2006/relationships" r:embed="rId1"/>
        <a:stretch>
          <a:fillRect/>
        </a:stretch>
      </xdr:blipFill>
      <xdr:spPr>
        <a:xfrm>
          <a:off x="163195" y="18267045"/>
          <a:ext cx="9405620" cy="119443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xdr:col>
          <xdr:colOff>848995</xdr:colOff>
          <xdr:row>33</xdr:row>
          <xdr:rowOff>10160</xdr:rowOff>
        </xdr:from>
        <xdr:to xmlns:xdr="http://schemas.openxmlformats.org/drawingml/2006/spreadsheetDrawing">
          <xdr:col>2</xdr:col>
          <xdr:colOff>979170</xdr:colOff>
          <xdr:row>37</xdr:row>
          <xdr:rowOff>10160</xdr:rowOff>
        </xdr:to>
        <xdr:grpSp>
          <xdr:nvGrpSpPr>
            <xdr:cNvPr id="3" name="グループ化 38"/>
            <xdr:cNvGrpSpPr/>
          </xdr:nvGrpSpPr>
          <xdr:grpSpPr>
            <a:xfrm>
              <a:off x="1180465" y="12149455"/>
              <a:ext cx="130175" cy="1369695"/>
              <a:chOff x="1057275" y="6591296"/>
              <a:chExt cx="247650" cy="971544"/>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514985</xdr:colOff>
          <xdr:row>33</xdr:row>
          <xdr:rowOff>0</xdr:rowOff>
        </xdr:from>
        <xdr:to xmlns:xdr="http://schemas.openxmlformats.org/drawingml/2006/spreadsheetDrawing">
          <xdr:col>4</xdr:col>
          <xdr:colOff>764540</xdr:colOff>
          <xdr:row>37</xdr:row>
          <xdr:rowOff>0</xdr:rowOff>
        </xdr:to>
        <xdr:grpSp>
          <xdr:nvGrpSpPr>
            <xdr:cNvPr id="5" name="グループ化 46"/>
            <xdr:cNvGrpSpPr/>
          </xdr:nvGrpSpPr>
          <xdr:grpSpPr>
            <a:xfrm>
              <a:off x="4469130" y="12139295"/>
              <a:ext cx="249555" cy="1369695"/>
              <a:chOff x="3981450" y="6610347"/>
              <a:chExt cx="247650" cy="952499"/>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848995</xdr:colOff>
          <xdr:row>33</xdr:row>
          <xdr:rowOff>10160</xdr:rowOff>
        </xdr:from>
        <xdr:to xmlns:xdr="http://schemas.openxmlformats.org/drawingml/2006/spreadsheetDrawing">
          <xdr:col>2</xdr:col>
          <xdr:colOff>979170</xdr:colOff>
          <xdr:row>37</xdr:row>
          <xdr:rowOff>10160</xdr:rowOff>
        </xdr:to>
        <xdr:grpSp>
          <xdr:nvGrpSpPr>
            <xdr:cNvPr id="7" name="グループ化 38"/>
            <xdr:cNvGrpSpPr/>
          </xdr:nvGrpSpPr>
          <xdr:grpSpPr>
            <a:xfrm>
              <a:off x="1180465" y="12149455"/>
              <a:ext cx="130175" cy="1369695"/>
              <a:chOff x="1057275" y="6591296"/>
              <a:chExt cx="247650" cy="971544"/>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514985</xdr:colOff>
          <xdr:row>33</xdr:row>
          <xdr:rowOff>0</xdr:rowOff>
        </xdr:from>
        <xdr:to xmlns:xdr="http://schemas.openxmlformats.org/drawingml/2006/spreadsheetDrawing">
          <xdr:col>4</xdr:col>
          <xdr:colOff>764540</xdr:colOff>
          <xdr:row>37</xdr:row>
          <xdr:rowOff>0</xdr:rowOff>
        </xdr:to>
        <xdr:grpSp>
          <xdr:nvGrpSpPr>
            <xdr:cNvPr id="9" name="グループ化 46"/>
            <xdr:cNvGrpSpPr/>
          </xdr:nvGrpSpPr>
          <xdr:grpSpPr>
            <a:xfrm>
              <a:off x="4469130" y="12139295"/>
              <a:ext cx="249555" cy="1369695"/>
              <a:chOff x="3981450" y="6610347"/>
              <a:chExt cx="247650" cy="952499"/>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805815</xdr:colOff>
          <xdr:row>44</xdr:row>
          <xdr:rowOff>373380</xdr:rowOff>
        </xdr:from>
        <xdr:to xmlns:xdr="http://schemas.openxmlformats.org/drawingml/2006/spreadsheetDrawing">
          <xdr:col>2</xdr:col>
          <xdr:colOff>1123315</xdr:colOff>
          <xdr:row>46</xdr:row>
          <xdr:rowOff>295910</xdr:rowOff>
        </xdr:to>
        <xdr:grpSp>
          <xdr:nvGrpSpPr>
            <xdr:cNvPr id="11" name="グループ化 35"/>
            <xdr:cNvGrpSpPr/>
          </xdr:nvGrpSpPr>
          <xdr:grpSpPr>
            <a:xfrm>
              <a:off x="1137285" y="16530955"/>
              <a:ext cx="317500" cy="760730"/>
              <a:chOff x="1047750" y="8220072"/>
              <a:chExt cx="247650" cy="485755"/>
            </a:xfrm>
          </xdr:grpSpPr>
          <xdr:sp textlink="">
            <xdr:nvSpPr>
              <xdr:cNvPr id="62470" name="チェック 27" hidden="1">
                <a:extLst>
                  <a:ext uri="{63B3BB69-23CF-44E3-9099-C40C66FF867C}">
                    <a14:compatExt spid="_x0000_s62470"/>
                  </a:ext>
                </a:extLst>
              </xdr:cNvPr>
              <xdr:cNvSpPr>
                <a:spLocks noRot="1" noChangeShapeType="1"/>
              </xdr:cNvSpPr>
            </xdr:nvSpPr>
            <xdr:spPr>
              <a:xfrm>
                <a:off x="1047750" y="8220072"/>
                <a:ext cx="247650" cy="257175"/>
              </a:xfrm>
              <a:prstGeom prst="rect"/>
            </xdr:spPr>
          </xdr:sp>
          <xdr:sp textlink="">
            <xdr:nvSpPr>
              <xdr:cNvPr id="62471" name="チェック 28" hidden="1">
                <a:extLst>
                  <a:ext uri="{63B3BB69-23CF-44E3-9099-C40C66FF867C}">
                    <a14:compatExt spid="_x0000_s62471"/>
                  </a:ext>
                </a:extLst>
              </xdr:cNvPr>
              <xdr:cNvSpPr>
                <a:spLocks noRot="1" noChangeShapeType="1"/>
              </xdr:cNvSpPr>
            </xdr:nvSpPr>
            <xdr:spPr>
              <a:xfrm>
                <a:off x="1047750" y="8458177"/>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514985</xdr:colOff>
          <xdr:row>34</xdr:row>
          <xdr:rowOff>18415</xdr:rowOff>
        </xdr:from>
        <xdr:to xmlns:xdr="http://schemas.openxmlformats.org/drawingml/2006/spreadsheetDrawing">
          <xdr:col>4</xdr:col>
          <xdr:colOff>764540</xdr:colOff>
          <xdr:row>36</xdr:row>
          <xdr:rowOff>57150</xdr:rowOff>
        </xdr:to>
        <xdr:grpSp>
          <xdr:nvGrpSpPr>
            <xdr:cNvPr id="13" name="グループ化 46"/>
            <xdr:cNvGrpSpPr/>
          </xdr:nvGrpSpPr>
          <xdr:grpSpPr>
            <a:xfrm>
              <a:off x="4469130" y="12576810"/>
              <a:ext cx="249555" cy="672465"/>
              <a:chOff x="3981450" y="6838932"/>
              <a:chExt cx="247650" cy="495329"/>
            </a:xfrm>
          </xdr:grpSpPr>
          <xdr:sp textlink="">
            <xdr:nvSpPr>
              <xdr:cNvPr id="62473" name="チェック 35" hidden="1">
                <a:extLst>
                  <a:ext uri="{63B3BB69-23CF-44E3-9099-C40C66FF867C}">
                    <a14:compatExt spid="_x0000_s62473"/>
                  </a:ext>
                </a:extLst>
              </xdr:cNvPr>
              <xdr:cNvSpPr>
                <a:spLocks noRot="1" noChangeShapeType="1"/>
              </xdr:cNvSpPr>
            </xdr:nvSpPr>
            <xdr:spPr>
              <a:xfrm>
                <a:off x="3981450" y="6838932"/>
                <a:ext cx="247650" cy="247650"/>
              </a:xfrm>
              <a:prstGeom prst="rect"/>
            </xdr:spPr>
          </xdr:sp>
          <xdr:sp textlink="">
            <xdr:nvSpPr>
              <xdr:cNvPr id="62474" name="チェック 38" hidden="1">
                <a:extLst>
                  <a:ext uri="{63B3BB69-23CF-44E3-9099-C40C66FF867C}">
                    <a14:compatExt spid="_x0000_s62474"/>
                  </a:ext>
                </a:extLst>
              </xdr:cNvPr>
              <xdr:cNvSpPr>
                <a:spLocks noRot="1" noChangeShapeType="1"/>
              </xdr:cNvSpPr>
            </xdr:nvSpPr>
            <xdr:spPr>
              <a:xfrm>
                <a:off x="3981450" y="7086611"/>
                <a:ext cx="247650" cy="247650"/>
              </a:xfrm>
              <a:prstGeom prst="rect"/>
            </xdr:spPr>
          </xdr:sp>
        </xdr:grpSp>
        <xdr:clientData/>
      </xdr:twoCellAnchor>
    </mc:Choice>
    <mc:Fallback/>
  </mc:AlternateContent>
  <xdr:twoCellAnchor>
    <xdr:from xmlns:xdr="http://schemas.openxmlformats.org/drawingml/2006/spreadsheetDrawing">
      <xdr:col>3</xdr:col>
      <xdr:colOff>1457325</xdr:colOff>
      <xdr:row>38</xdr:row>
      <xdr:rowOff>57785</xdr:rowOff>
    </xdr:from>
    <xdr:to xmlns:xdr="http://schemas.openxmlformats.org/drawingml/2006/spreadsheetDrawing">
      <xdr:col>6</xdr:col>
      <xdr:colOff>1072515</xdr:colOff>
      <xdr:row>39</xdr:row>
      <xdr:rowOff>95885</xdr:rowOff>
    </xdr:to>
    <xdr:grpSp>
      <xdr:nvGrpSpPr>
        <xdr:cNvPr id="15" name="グループ化 22"/>
        <xdr:cNvGrpSpPr/>
      </xdr:nvGrpSpPr>
      <xdr:grpSpPr>
        <a:xfrm>
          <a:off x="3543300" y="13883640"/>
          <a:ext cx="4748530" cy="771525"/>
          <a:chOff x="3677160" y="8934450"/>
          <a:chExt cx="5181600" cy="1192784"/>
        </a:xfrm>
      </xdr:grpSpPr>
      <xdr:sp macro="" textlink="">
        <xdr:nvSpPr>
          <xdr:cNvPr id="16" name="テキスト ボックス 23"/>
          <xdr:cNvSpPr txBox="1">
            <a:spLocks noChangeArrowheads="1"/>
          </xdr:cNvSpPr>
        </xdr:nvSpPr>
        <xdr:spPr>
          <a:xfrm>
            <a:off x="3677160" y="9494028"/>
            <a:ext cx="5181600" cy="633206"/>
          </a:xfrm>
          <a:prstGeom prst="rect">
            <a:avLst/>
          </a:prstGeom>
          <a:noFill/>
          <a:ln>
            <a:miter/>
          </a:ln>
        </xdr:spPr>
        <xdr:txBody>
          <a:bodyPr vertOverflow="clip" horzOverflow="overflow" wrap="square" lIns="17462" tIns="4762" rIns="4762" bIns="4762" anchor="t" upright="1"/>
          <a:lstStyle/>
          <a:p>
            <a:pPr algn="l">
              <a:lnSpc>
                <a:spcPts val="162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メイリオ"/>
                <a:ea typeface="メイリオ"/>
              </a:rPr>
              <a:t>＜点線内の機器等の導入に際し、必要な場合のみチェックすること＞</a:t>
            </a:r>
          </a:p>
        </xdr:txBody>
      </xdr:sp>
      <xdr:sp macro="" textlink="">
        <xdr:nvSpPr>
          <xdr:cNvPr id="17" name="下矢印 3"/>
          <xdr:cNvSpPr>
            <a:spLocks noChangeArrowheads="1"/>
          </xdr:cNvSpPr>
        </xdr:nvSpPr>
        <xdr:spPr>
          <a:xfrm>
            <a:off x="4574159" y="8934450"/>
            <a:ext cx="582095" cy="456498"/>
          </a:xfrm>
          <a:prstGeom prst="downArrow">
            <a:avLst>
              <a:gd name="adj1" fmla="val 50000"/>
              <a:gd name="adj2" fmla="val 50000"/>
            </a:avLst>
          </a:prstGeom>
          <a:solidFill>
            <a:srgbClr val="4F81BD"/>
          </a:solidFill>
          <a:ln w="19050">
            <a:solidFill>
              <a:sysClr val="windowText" lastClr="000000"/>
            </a:solidFill>
            <a:miter/>
          </a:ln>
        </xdr:spPr>
        <xdr:txBody>
          <a:bodyPr vertOverflow="overflow" horzOverflow="overflow" upright="1"/>
          <a:lstStyle/>
          <a:p>
            <a:endParaRP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xdr:col>
          <xdr:colOff>805815</xdr:colOff>
          <xdr:row>38</xdr:row>
          <xdr:rowOff>699135</xdr:rowOff>
        </xdr:from>
        <xdr:to xmlns:xdr="http://schemas.openxmlformats.org/drawingml/2006/spreadsheetDrawing">
          <xdr:col>2</xdr:col>
          <xdr:colOff>1097915</xdr:colOff>
          <xdr:row>42</xdr:row>
          <xdr:rowOff>19050</xdr:rowOff>
        </xdr:to>
        <xdr:grpSp>
          <xdr:nvGrpSpPr>
            <xdr:cNvPr id="19" name="グループ化 35"/>
            <xdr:cNvGrpSpPr/>
          </xdr:nvGrpSpPr>
          <xdr:grpSpPr>
            <a:xfrm>
              <a:off x="1137285" y="14524990"/>
              <a:ext cx="292100" cy="1003935"/>
              <a:chOff x="1042890" y="8220069"/>
              <a:chExt cx="252510" cy="624528"/>
            </a:xfrm>
          </xdr:grpSpPr>
          <xdr:sp textlink="">
            <xdr:nvSpPr>
              <xdr:cNvPr id="62479" name="チェック 535" hidden="1">
                <a:extLst>
                  <a:ext uri="{63B3BB69-23CF-44E3-9099-C40C66FF867C}">
                    <a14:compatExt spid="_x0000_s62479"/>
                  </a:ext>
                </a:extLst>
              </xdr:cNvPr>
              <xdr:cNvSpPr>
                <a:spLocks noRot="1" noChangeShapeType="1"/>
              </xdr:cNvSpPr>
            </xdr:nvSpPr>
            <xdr:spPr>
              <a:xfrm>
                <a:off x="1047750" y="8220069"/>
                <a:ext cx="247650" cy="257175"/>
              </a:xfrm>
              <a:prstGeom prst="rect"/>
            </xdr:spPr>
          </xdr:sp>
          <xdr:sp textlink="">
            <xdr:nvSpPr>
              <xdr:cNvPr id="62480" name="チェック 536" hidden="1">
                <a:extLst>
                  <a:ext uri="{63B3BB69-23CF-44E3-9099-C40C66FF867C}">
                    <a14:compatExt spid="_x0000_s62480"/>
                  </a:ext>
                </a:extLst>
              </xdr:cNvPr>
              <xdr:cNvSpPr>
                <a:spLocks noRot="1" noChangeShapeType="1"/>
              </xdr:cNvSpPr>
            </xdr:nvSpPr>
            <xdr:spPr>
              <a:xfrm>
                <a:off x="1047750" y="8414804"/>
                <a:ext cx="247650" cy="247650"/>
              </a:xfrm>
              <a:prstGeom prst="rect"/>
            </xdr:spPr>
          </xdr:sp>
          <xdr:sp textlink="">
            <xdr:nvSpPr>
              <xdr:cNvPr id="62481" name="チェック 559" hidden="1">
                <a:extLst>
                  <a:ext uri="{63B3BB69-23CF-44E3-9099-C40C66FF867C}">
                    <a14:compatExt spid="_x0000_s62481"/>
                  </a:ext>
                </a:extLst>
              </xdr:cNvPr>
              <xdr:cNvSpPr>
                <a:spLocks noRot="1" noChangeShapeType="1"/>
              </xdr:cNvSpPr>
            </xdr:nvSpPr>
            <xdr:spPr>
              <a:xfrm>
                <a:off x="1042890" y="8596947"/>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790575</xdr:colOff>
          <xdr:row>46</xdr:row>
          <xdr:rowOff>410845</xdr:rowOff>
        </xdr:from>
        <xdr:to xmlns:xdr="http://schemas.openxmlformats.org/drawingml/2006/spreadsheetDrawing">
          <xdr:col>2</xdr:col>
          <xdr:colOff>1106170</xdr:colOff>
          <xdr:row>48</xdr:row>
          <xdr:rowOff>410845</xdr:rowOff>
        </xdr:to>
        <xdr:grpSp>
          <xdr:nvGrpSpPr>
            <xdr:cNvPr id="21" name="グループ化 35"/>
            <xdr:cNvGrpSpPr/>
          </xdr:nvGrpSpPr>
          <xdr:grpSpPr>
            <a:xfrm>
              <a:off x="1122045" y="17406620"/>
              <a:ext cx="315595" cy="838200"/>
              <a:chOff x="1047750" y="8220073"/>
              <a:chExt cx="247650" cy="485779"/>
            </a:xfrm>
          </xdr:grpSpPr>
          <xdr:sp textlink="">
            <xdr:nvSpPr>
              <xdr:cNvPr id="62483" name="チェック 613" hidden="1">
                <a:extLst>
                  <a:ext uri="{63B3BB69-23CF-44E3-9099-C40C66FF867C}">
                    <a14:compatExt spid="_x0000_s62483"/>
                  </a:ext>
                </a:extLst>
              </xdr:cNvPr>
              <xdr:cNvSpPr>
                <a:spLocks noRot="1" noChangeShapeType="1"/>
              </xdr:cNvSpPr>
            </xdr:nvSpPr>
            <xdr:spPr>
              <a:xfrm>
                <a:off x="1047750" y="8220073"/>
                <a:ext cx="247650" cy="257175"/>
              </a:xfrm>
              <a:prstGeom prst="rect"/>
            </xdr:spPr>
          </xdr:sp>
          <xdr:sp textlink="">
            <xdr:nvSpPr>
              <xdr:cNvPr id="62484" name="チェック 614" hidden="1">
                <a:extLst>
                  <a:ext uri="{63B3BB69-23CF-44E3-9099-C40C66FF867C}">
                    <a14:compatExt spid="_x0000_s62484"/>
                  </a:ext>
                </a:extLst>
              </xdr:cNvPr>
              <xdr:cNvSpPr>
                <a:spLocks noRot="1" noChangeShapeType="1"/>
              </xdr:cNvSpPr>
            </xdr:nvSpPr>
            <xdr:spPr>
              <a:xfrm>
                <a:off x="1047750" y="8458202"/>
                <a:ext cx="247650" cy="247650"/>
              </a:xfrm>
              <a:prstGeom prst="rect"/>
            </xdr:spPr>
          </xdr:sp>
        </xdr:grpSp>
        <xdr:clientData/>
      </xdr:twoCellAnchor>
    </mc:Choice>
    <mc:Fallback/>
  </mc:AlternateContent>
  <xdr:twoCellAnchor>
    <xdr:from xmlns:xdr="http://schemas.openxmlformats.org/drawingml/2006/spreadsheetDrawing">
      <xdr:col>2</xdr:col>
      <xdr:colOff>120015</xdr:colOff>
      <xdr:row>34</xdr:row>
      <xdr:rowOff>38735</xdr:rowOff>
    </xdr:from>
    <xdr:to xmlns:xdr="http://schemas.openxmlformats.org/drawingml/2006/spreadsheetDrawing">
      <xdr:col>6</xdr:col>
      <xdr:colOff>908050</xdr:colOff>
      <xdr:row>36</xdr:row>
      <xdr:rowOff>18415</xdr:rowOff>
    </xdr:to>
    <xdr:sp macro="" textlink="">
      <xdr:nvSpPr>
        <xdr:cNvPr id="22" name="正方形/長方形 32"/>
        <xdr:cNvSpPr>
          <a:spLocks noChangeArrowheads="1"/>
        </xdr:cNvSpPr>
      </xdr:nvSpPr>
      <xdr:spPr>
        <a:xfrm>
          <a:off x="451485" y="12597130"/>
          <a:ext cx="7675880" cy="613410"/>
        </a:xfrm>
        <a:prstGeom prst="rect">
          <a:avLst/>
        </a:prstGeom>
        <a:noFill/>
        <a:ln w="19050">
          <a:solidFill>
            <a:sysClr val="windowText" lastClr="000000"/>
          </a:solidFill>
          <a:prstDash val="sysDash"/>
          <a:miter/>
        </a:ln>
      </xdr:spPr>
      <xdr:txBody>
        <a:bodyPr vertOverflow="overflow" horzOverflow="overflow" upright="1"/>
        <a:lstStyle/>
        <a:p>
          <a:endParaRPr/>
        </a:p>
      </xdr:txBody>
    </xdr:sp>
    <xdr:clientData/>
  </xdr:twoCellAnchor>
  <xdr:twoCellAnchor>
    <xdr:from xmlns:xdr="http://schemas.openxmlformats.org/drawingml/2006/spreadsheetDrawing">
      <xdr:col>2</xdr:col>
      <xdr:colOff>102870</xdr:colOff>
      <xdr:row>36</xdr:row>
      <xdr:rowOff>76835</xdr:rowOff>
    </xdr:from>
    <xdr:to xmlns:xdr="http://schemas.openxmlformats.org/drawingml/2006/spreadsheetDrawing">
      <xdr:col>9</xdr:col>
      <xdr:colOff>34925</xdr:colOff>
      <xdr:row>38</xdr:row>
      <xdr:rowOff>57785</xdr:rowOff>
    </xdr:to>
    <xdr:sp macro="" textlink="">
      <xdr:nvSpPr>
        <xdr:cNvPr id="23" name="正方形/長方形 33"/>
        <xdr:cNvSpPr>
          <a:spLocks noChangeArrowheads="1"/>
        </xdr:cNvSpPr>
      </xdr:nvSpPr>
      <xdr:spPr>
        <a:xfrm>
          <a:off x="434340" y="13268960"/>
          <a:ext cx="12188190" cy="614680"/>
        </a:xfrm>
        <a:prstGeom prst="rect">
          <a:avLst/>
        </a:prstGeom>
        <a:noFill/>
        <a:ln w="19050">
          <a:solidFill>
            <a:sysClr val="windowText" lastClr="000000"/>
          </a:solidFill>
          <a:prstDash val="sysDash"/>
          <a:miter/>
        </a:ln>
      </xdr:spPr>
      <xdr:txBody>
        <a:bodyPr vertOverflow="overflow" horzOverflow="overflow" upright="1"/>
        <a:lstStyle/>
        <a:p>
          <a:endParaRP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xdr:col>
          <xdr:colOff>805815</xdr:colOff>
          <xdr:row>34</xdr:row>
          <xdr:rowOff>0</xdr:rowOff>
        </xdr:from>
        <xdr:to xmlns:xdr="http://schemas.openxmlformats.org/drawingml/2006/spreadsheetDrawing">
          <xdr:col>2</xdr:col>
          <xdr:colOff>1056640</xdr:colOff>
          <xdr:row>36</xdr:row>
          <xdr:rowOff>38735</xdr:rowOff>
        </xdr:to>
        <xdr:grpSp>
          <xdr:nvGrpSpPr>
            <xdr:cNvPr id="25" name="グループ化 46"/>
            <xdr:cNvGrpSpPr/>
          </xdr:nvGrpSpPr>
          <xdr:grpSpPr>
            <a:xfrm>
              <a:off x="1137285" y="12558395"/>
              <a:ext cx="250825" cy="672465"/>
              <a:chOff x="3981450" y="6838932"/>
              <a:chExt cx="247650" cy="495329"/>
            </a:xfrm>
          </xdr:grpSpPr>
          <xdr:sp textlink="">
            <xdr:nvSpPr>
              <xdr:cNvPr id="62488" name="チェック 1281" hidden="1">
                <a:extLst>
                  <a:ext uri="{63B3BB69-23CF-44E3-9099-C40C66FF867C}">
                    <a14:compatExt spid="_x0000_s62488"/>
                  </a:ext>
                </a:extLst>
              </xdr:cNvPr>
              <xdr:cNvSpPr>
                <a:spLocks noRot="1" noChangeShapeType="1"/>
              </xdr:cNvSpPr>
            </xdr:nvSpPr>
            <xdr:spPr>
              <a:xfrm>
                <a:off x="3981450" y="6838932"/>
                <a:ext cx="247650" cy="247650"/>
              </a:xfrm>
              <a:prstGeom prst="rect"/>
            </xdr:spPr>
          </xdr:sp>
          <xdr:sp textlink="">
            <xdr:nvSpPr>
              <xdr:cNvPr id="62489" name="チェック 1282" hidden="1">
                <a:extLst>
                  <a:ext uri="{63B3BB69-23CF-44E3-9099-C40C66FF867C}">
                    <a14:compatExt spid="_x0000_s62489"/>
                  </a:ext>
                </a:extLst>
              </xdr:cNvPr>
              <xdr:cNvSpPr>
                <a:spLocks noRot="1" noChangeShapeType="1"/>
              </xdr:cNvSpPr>
            </xdr:nvSpPr>
            <xdr:spPr>
              <a:xfrm>
                <a:off x="3981450" y="7086611"/>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805815</xdr:colOff>
          <xdr:row>36</xdr:row>
          <xdr:rowOff>38735</xdr:rowOff>
        </xdr:from>
        <xdr:to xmlns:xdr="http://schemas.openxmlformats.org/drawingml/2006/spreadsheetDrawing">
          <xdr:col>2</xdr:col>
          <xdr:colOff>1056640</xdr:colOff>
          <xdr:row>38</xdr:row>
          <xdr:rowOff>77470</xdr:rowOff>
        </xdr:to>
        <xdr:grpSp>
          <xdr:nvGrpSpPr>
            <xdr:cNvPr id="27" name="グループ化 46"/>
            <xdr:cNvGrpSpPr/>
          </xdr:nvGrpSpPr>
          <xdr:grpSpPr>
            <a:xfrm>
              <a:off x="1137285" y="13230860"/>
              <a:ext cx="250825" cy="672465"/>
              <a:chOff x="3981450" y="6838941"/>
              <a:chExt cx="247650" cy="495308"/>
            </a:xfrm>
          </xdr:grpSpPr>
          <xdr:sp textlink="">
            <xdr:nvSpPr>
              <xdr:cNvPr id="62491" name="チェック 1283" hidden="1">
                <a:extLst>
                  <a:ext uri="{63B3BB69-23CF-44E3-9099-C40C66FF867C}">
                    <a14:compatExt spid="_x0000_s62491"/>
                  </a:ext>
                </a:extLst>
              </xdr:cNvPr>
              <xdr:cNvSpPr>
                <a:spLocks noRot="1" noChangeShapeType="1"/>
              </xdr:cNvSpPr>
            </xdr:nvSpPr>
            <xdr:spPr>
              <a:xfrm>
                <a:off x="3981450" y="6838941"/>
                <a:ext cx="247650" cy="247650"/>
              </a:xfrm>
              <a:prstGeom prst="rect"/>
            </xdr:spPr>
          </xdr:sp>
          <xdr:sp textlink="">
            <xdr:nvSpPr>
              <xdr:cNvPr id="62492" name="チェック 1284" hidden="1">
                <a:extLst>
                  <a:ext uri="{63B3BB69-23CF-44E3-9099-C40C66FF867C}">
                    <a14:compatExt spid="_x0000_s62492"/>
                  </a:ext>
                </a:extLst>
              </xdr:cNvPr>
              <xdr:cNvSpPr>
                <a:spLocks noRot="1" noChangeShapeType="1"/>
              </xdr:cNvSpPr>
            </xdr:nvSpPr>
            <xdr:spPr>
              <a:xfrm>
                <a:off x="3981450" y="7086599"/>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18</xdr:row>
          <xdr:rowOff>381000</xdr:rowOff>
        </xdr:from>
        <xdr:to xmlns:xdr="http://schemas.openxmlformats.org/drawingml/2006/spreadsheetDrawing">
          <xdr:col>2</xdr:col>
          <xdr:colOff>543560</xdr:colOff>
          <xdr:row>19</xdr:row>
          <xdr:rowOff>372110</xdr:rowOff>
        </xdr:to>
        <xdr:sp textlink="">
          <xdr:nvSpPr>
            <xdr:cNvPr id="62493" name="チェック 1868" hidden="1">
              <a:extLst>
                <a:ext uri="{63B3BB69-23CF-44E3-9099-C40C66FF867C}">
                  <a14:compatExt spid="_x0000_s62493"/>
                </a:ext>
              </a:extLst>
            </xdr:cNvPr>
            <xdr:cNvSpPr>
              <a:spLocks noRot="1" noChangeShapeType="1"/>
            </xdr:cNvSpPr>
          </xdr:nvSpPr>
          <xdr:spPr>
            <a:xfrm>
              <a:off x="104775" y="6988175"/>
              <a:ext cx="77025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16</xdr:row>
          <xdr:rowOff>0</xdr:rowOff>
        </xdr:from>
        <xdr:to xmlns:xdr="http://schemas.openxmlformats.org/drawingml/2006/spreadsheetDrawing">
          <xdr:col>2</xdr:col>
          <xdr:colOff>543560</xdr:colOff>
          <xdr:row>16</xdr:row>
          <xdr:rowOff>361315</xdr:rowOff>
        </xdr:to>
        <xdr:sp textlink="">
          <xdr:nvSpPr>
            <xdr:cNvPr id="62494" name="チェック 1865" hidden="1">
              <a:extLst>
                <a:ext uri="{63B3BB69-23CF-44E3-9099-C40C66FF867C}">
                  <a14:compatExt spid="_x0000_s62494"/>
                </a:ext>
              </a:extLst>
            </xdr:cNvPr>
            <xdr:cNvSpPr>
              <a:spLocks noRot="1" noChangeShapeType="1"/>
            </xdr:cNvSpPr>
          </xdr:nvSpPr>
          <xdr:spPr>
            <a:xfrm>
              <a:off x="104775" y="5845175"/>
              <a:ext cx="77025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17</xdr:row>
          <xdr:rowOff>0</xdr:rowOff>
        </xdr:from>
        <xdr:to xmlns:xdr="http://schemas.openxmlformats.org/drawingml/2006/spreadsheetDrawing">
          <xdr:col>2</xdr:col>
          <xdr:colOff>543560</xdr:colOff>
          <xdr:row>17</xdr:row>
          <xdr:rowOff>372110</xdr:rowOff>
        </xdr:to>
        <xdr:sp textlink="">
          <xdr:nvSpPr>
            <xdr:cNvPr id="62495" name="チェック 1866" hidden="1">
              <a:extLst>
                <a:ext uri="{63B3BB69-23CF-44E3-9099-C40C66FF867C}">
                  <a14:compatExt spid="_x0000_s62495"/>
                </a:ext>
              </a:extLst>
            </xdr:cNvPr>
            <xdr:cNvSpPr>
              <a:spLocks noRot="1" noChangeShapeType="1"/>
            </xdr:cNvSpPr>
          </xdr:nvSpPr>
          <xdr:spPr>
            <a:xfrm>
              <a:off x="104775" y="6226175"/>
              <a:ext cx="77025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18</xdr:row>
          <xdr:rowOff>0</xdr:rowOff>
        </xdr:from>
        <xdr:to xmlns:xdr="http://schemas.openxmlformats.org/drawingml/2006/spreadsheetDrawing">
          <xdr:col>2</xdr:col>
          <xdr:colOff>543560</xdr:colOff>
          <xdr:row>18</xdr:row>
          <xdr:rowOff>372110</xdr:rowOff>
        </xdr:to>
        <xdr:sp textlink="">
          <xdr:nvSpPr>
            <xdr:cNvPr id="62496" name="チェック 1867" hidden="1">
              <a:extLst>
                <a:ext uri="{63B3BB69-23CF-44E3-9099-C40C66FF867C}">
                  <a14:compatExt spid="_x0000_s62496"/>
                </a:ext>
              </a:extLst>
            </xdr:cNvPr>
            <xdr:cNvSpPr>
              <a:spLocks noRot="1" noChangeShapeType="1"/>
            </xdr:cNvSpPr>
          </xdr:nvSpPr>
          <xdr:spPr>
            <a:xfrm>
              <a:off x="104775" y="6607175"/>
              <a:ext cx="77025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19</xdr:row>
          <xdr:rowOff>0</xdr:rowOff>
        </xdr:from>
        <xdr:to xmlns:xdr="http://schemas.openxmlformats.org/drawingml/2006/spreadsheetDrawing">
          <xdr:col>2</xdr:col>
          <xdr:colOff>543560</xdr:colOff>
          <xdr:row>19</xdr:row>
          <xdr:rowOff>372110</xdr:rowOff>
        </xdr:to>
        <xdr:sp textlink="">
          <xdr:nvSpPr>
            <xdr:cNvPr id="62497" name="チェック 1869" hidden="1">
              <a:extLst>
                <a:ext uri="{63B3BB69-23CF-44E3-9099-C40C66FF867C}">
                  <a14:compatExt spid="_x0000_s62497"/>
                </a:ext>
              </a:extLst>
            </xdr:cNvPr>
            <xdr:cNvSpPr>
              <a:spLocks noRot="1" noChangeShapeType="1"/>
            </xdr:cNvSpPr>
          </xdr:nvSpPr>
          <xdr:spPr>
            <a:xfrm>
              <a:off x="104775" y="6988175"/>
              <a:ext cx="77025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0</xdr:colOff>
          <xdr:row>22</xdr:row>
          <xdr:rowOff>0</xdr:rowOff>
        </xdr:from>
        <xdr:to xmlns:xdr="http://schemas.openxmlformats.org/drawingml/2006/spreadsheetDrawing">
          <xdr:col>2</xdr:col>
          <xdr:colOff>543560</xdr:colOff>
          <xdr:row>22</xdr:row>
          <xdr:rowOff>372110</xdr:rowOff>
        </xdr:to>
        <xdr:sp textlink="">
          <xdr:nvSpPr>
            <xdr:cNvPr id="62500" name="チェック 1910" hidden="1">
              <a:extLst>
                <a:ext uri="{63B3BB69-23CF-44E3-9099-C40C66FF867C}">
                  <a14:compatExt spid="_x0000_s62500"/>
                </a:ext>
              </a:extLst>
            </xdr:cNvPr>
            <xdr:cNvSpPr>
              <a:spLocks noRot="1" noChangeShapeType="1"/>
            </xdr:cNvSpPr>
          </xdr:nvSpPr>
          <xdr:spPr>
            <a:xfrm>
              <a:off x="104775" y="8131175"/>
              <a:ext cx="770255" cy="372110"/>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11</xdr:col>
      <xdr:colOff>76835</xdr:colOff>
      <xdr:row>6</xdr:row>
      <xdr:rowOff>19685</xdr:rowOff>
    </xdr:from>
    <xdr:to xmlns:xdr="http://schemas.openxmlformats.org/drawingml/2006/spreadsheetDrawing">
      <xdr:col>12</xdr:col>
      <xdr:colOff>8255</xdr:colOff>
      <xdr:row>7</xdr:row>
      <xdr:rowOff>267970</xdr:rowOff>
    </xdr:to>
    <xdr:sp macro="" textlink="">
      <xdr:nvSpPr>
        <xdr:cNvPr id="2" name="右大かっこ 1"/>
        <xdr:cNvSpPr/>
      </xdr:nvSpPr>
      <xdr:spPr>
        <a:xfrm>
          <a:off x="7722870" y="2864485"/>
          <a:ext cx="332740" cy="758190"/>
        </a:xfrm>
        <a:prstGeom prst="rightBracket">
          <a:avLst>
            <a:gd name="adj" fmla="val 11412"/>
          </a:avLst>
        </a:prstGeom>
        <a:noFill/>
        <a:ln w="28575">
          <a:solidFill>
            <a:sysClr val="windowText" lastClr="000000"/>
          </a:solidFill>
        </a:ln>
      </xdr:spPr>
      <xdr:txBody>
        <a:bodyPr vertOverflow="overflow" horzOverflow="overflow" upright="1"/>
        <a:lstStyle/>
        <a:p>
          <a:endParaRPr/>
        </a:p>
      </xdr:txBody>
    </xdr:sp>
    <xdr:clientData/>
  </xdr:twoCellAnchor>
  <xdr:twoCellAnchor>
    <xdr:from xmlns:xdr="http://schemas.openxmlformats.org/drawingml/2006/spreadsheetDrawing">
      <xdr:col>12</xdr:col>
      <xdr:colOff>17145</xdr:colOff>
      <xdr:row>6</xdr:row>
      <xdr:rowOff>210185</xdr:rowOff>
    </xdr:from>
    <xdr:to xmlns:xdr="http://schemas.openxmlformats.org/drawingml/2006/spreadsheetDrawing">
      <xdr:col>21</xdr:col>
      <xdr:colOff>274320</xdr:colOff>
      <xdr:row>7</xdr:row>
      <xdr:rowOff>210185</xdr:rowOff>
    </xdr:to>
    <xdr:sp macro="" textlink="">
      <xdr:nvSpPr>
        <xdr:cNvPr id="3" name="テキスト ボックス 2"/>
        <xdr:cNvSpPr txBox="1">
          <a:spLocks noChangeArrowheads="1"/>
        </xdr:cNvSpPr>
      </xdr:nvSpPr>
      <xdr:spPr>
        <a:xfrm>
          <a:off x="8064500" y="3054985"/>
          <a:ext cx="4821555" cy="509905"/>
        </a:xfrm>
        <a:prstGeom prst="rect">
          <a:avLst/>
        </a:prstGeom>
        <a:noFill/>
        <a:ln>
          <a:miter/>
        </a:ln>
      </xdr:spPr>
      <xdr:txBody>
        <a:bodyPr vertOverflow="clip" horzOverflow="overflow" wrap="square" lIns="23812" tIns="4762" rIns="4762" bIns="4762" anchor="t" upright="1"/>
        <a:lstStyle/>
        <a:p>
          <a:pPr algn="l">
            <a:lnSpc>
              <a:spcPts val="1440"/>
            </a:lnSpc>
          </a:pPr>
          <a:r>
            <a:rPr lang="ja-JP" altLang="en-US" sz="1100" b="0" i="0" u="sng"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機器</a:t>
          </a:r>
          <a:r>
            <a:rPr lang="ja-JP" altLang="en-US" sz="1200" b="0" i="0" u="sng"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台数</a:t>
          </a:r>
          <a:r>
            <a:rPr lang="ja-JP" altLang="en-US" sz="1100" b="0" i="0" u="sng"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等との著しい矛盾が生じていないか確認します。</a:t>
          </a:r>
          <a:endParaRPr lang="ja-JP" altLang="en-US" sz="1100" b="0" i="0" u="sng"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1581785</xdr:colOff>
          <xdr:row>29</xdr:row>
          <xdr:rowOff>95250</xdr:rowOff>
        </xdr:from>
        <xdr:to xmlns:xdr="http://schemas.openxmlformats.org/drawingml/2006/spreadsheetDrawing">
          <xdr:col>2</xdr:col>
          <xdr:colOff>17145</xdr:colOff>
          <xdr:row>31</xdr:row>
          <xdr:rowOff>124460</xdr:rowOff>
        </xdr:to>
        <xdr:sp textlink="">
          <xdr:nvSpPr>
            <xdr:cNvPr id="29697" name="チェック 1" hidden="1">
              <a:extLst>
                <a:ext uri="{63B3BB69-23CF-44E3-9099-C40C66FF867C}">
                  <a14:compatExt spid="_x0000_s29697"/>
                </a:ext>
              </a:extLst>
            </xdr:cNvPr>
            <xdr:cNvSpPr>
              <a:spLocks noRot="1" noChangeShapeType="1"/>
            </xdr:cNvSpPr>
          </xdr:nvSpPr>
          <xdr:spPr>
            <a:xfrm>
              <a:off x="1817370" y="8303260"/>
              <a:ext cx="251460" cy="505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1581785</xdr:colOff>
          <xdr:row>28</xdr:row>
          <xdr:rowOff>164465</xdr:rowOff>
        </xdr:from>
        <xdr:to xmlns:xdr="http://schemas.openxmlformats.org/drawingml/2006/spreadsheetDrawing">
          <xdr:col>2</xdr:col>
          <xdr:colOff>17145</xdr:colOff>
          <xdr:row>30</xdr:row>
          <xdr:rowOff>142875</xdr:rowOff>
        </xdr:to>
        <xdr:sp textlink="">
          <xdr:nvSpPr>
            <xdr:cNvPr id="29698" name="チェック 2" hidden="1">
              <a:extLst>
                <a:ext uri="{63B3BB69-23CF-44E3-9099-C40C66FF867C}">
                  <a14:compatExt spid="_x0000_s29698"/>
                </a:ext>
              </a:extLst>
            </xdr:cNvPr>
            <xdr:cNvSpPr>
              <a:spLocks noRot="1" noChangeShapeType="1"/>
            </xdr:cNvSpPr>
          </xdr:nvSpPr>
          <xdr:spPr>
            <a:xfrm>
              <a:off x="1817370" y="8162925"/>
              <a:ext cx="251460" cy="426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485775</xdr:colOff>
          <xdr:row>29</xdr:row>
          <xdr:rowOff>161290</xdr:rowOff>
        </xdr:from>
        <xdr:to xmlns:xdr="http://schemas.openxmlformats.org/drawingml/2006/spreadsheetDrawing">
          <xdr:col>3</xdr:col>
          <xdr:colOff>704850</xdr:colOff>
          <xdr:row>31</xdr:row>
          <xdr:rowOff>29210</xdr:rowOff>
        </xdr:to>
        <xdr:sp textlink="">
          <xdr:nvSpPr>
            <xdr:cNvPr id="29699" name="チェック 3" hidden="1">
              <a:extLst>
                <a:ext uri="{63B3BB69-23CF-44E3-9099-C40C66FF867C}">
                  <a14:compatExt spid="_x0000_s29699"/>
                </a:ext>
              </a:extLst>
            </xdr:cNvPr>
            <xdr:cNvSpPr>
              <a:spLocks noRot="1" noChangeShapeType="1"/>
            </xdr:cNvSpPr>
          </xdr:nvSpPr>
          <xdr:spPr>
            <a:xfrm>
              <a:off x="3902075" y="8369300"/>
              <a:ext cx="219075" cy="344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476250</xdr:colOff>
          <xdr:row>28</xdr:row>
          <xdr:rowOff>164465</xdr:rowOff>
        </xdr:from>
        <xdr:to xmlns:xdr="http://schemas.openxmlformats.org/drawingml/2006/spreadsheetDrawing">
          <xdr:col>3</xdr:col>
          <xdr:colOff>704850</xdr:colOff>
          <xdr:row>30</xdr:row>
          <xdr:rowOff>124460</xdr:rowOff>
        </xdr:to>
        <xdr:sp textlink="">
          <xdr:nvSpPr>
            <xdr:cNvPr id="29700" name="チェック 4" hidden="1">
              <a:extLst>
                <a:ext uri="{63B3BB69-23CF-44E3-9099-C40C66FF867C}">
                  <a14:compatExt spid="_x0000_s29700"/>
                </a:ext>
              </a:extLst>
            </xdr:cNvPr>
            <xdr:cNvSpPr>
              <a:spLocks noRot="1" noChangeShapeType="1"/>
            </xdr:cNvSpPr>
          </xdr:nvSpPr>
          <xdr:spPr>
            <a:xfrm>
              <a:off x="3892550" y="8162925"/>
              <a:ext cx="228600" cy="4076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1590675</xdr:colOff>
          <xdr:row>32</xdr:row>
          <xdr:rowOff>934720</xdr:rowOff>
        </xdr:from>
        <xdr:to xmlns:xdr="http://schemas.openxmlformats.org/drawingml/2006/spreadsheetDrawing">
          <xdr:col>2</xdr:col>
          <xdr:colOff>37465</xdr:colOff>
          <xdr:row>34</xdr:row>
          <xdr:rowOff>85725</xdr:rowOff>
        </xdr:to>
        <xdr:sp textlink="">
          <xdr:nvSpPr>
            <xdr:cNvPr id="29701" name="チェック 5" hidden="1">
              <a:extLst>
                <a:ext uri="{63B3BB69-23CF-44E3-9099-C40C66FF867C}">
                  <a14:compatExt spid="_x0000_s29701"/>
                </a:ext>
              </a:extLst>
            </xdr:cNvPr>
            <xdr:cNvSpPr>
              <a:spLocks noRot="1" noChangeShapeType="1"/>
            </xdr:cNvSpPr>
          </xdr:nvSpPr>
          <xdr:spPr>
            <a:xfrm>
              <a:off x="1826260" y="9857105"/>
              <a:ext cx="262890" cy="398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1590675</xdr:colOff>
          <xdr:row>33</xdr:row>
          <xdr:rowOff>152400</xdr:rowOff>
        </xdr:from>
        <xdr:to xmlns:xdr="http://schemas.openxmlformats.org/drawingml/2006/spreadsheetDrawing">
          <xdr:col>2</xdr:col>
          <xdr:colOff>37465</xdr:colOff>
          <xdr:row>35</xdr:row>
          <xdr:rowOff>85725</xdr:rowOff>
        </xdr:to>
        <xdr:sp textlink="">
          <xdr:nvSpPr>
            <xdr:cNvPr id="29702" name="チェック 6" hidden="1">
              <a:extLst>
                <a:ext uri="{63B3BB69-23CF-44E3-9099-C40C66FF867C}">
                  <a14:compatExt spid="_x0000_s29702"/>
                </a:ext>
              </a:extLst>
            </xdr:cNvPr>
            <xdr:cNvSpPr>
              <a:spLocks noRot="1" noChangeShapeType="1"/>
            </xdr:cNvSpPr>
          </xdr:nvSpPr>
          <xdr:spPr>
            <a:xfrm>
              <a:off x="1826260" y="10084435"/>
              <a:ext cx="262890" cy="409575"/>
            </a:xfrm>
            <a:prstGeom prst="rect"/>
          </xdr:spPr>
        </xdr:sp>
        <xdr:clientData/>
      </xdr:twoCellAnchor>
    </mc:Choice>
    <mc:Fallback/>
  </mc:AlternateContent>
  <xdr:twoCellAnchor>
    <xdr:from xmlns:xdr="http://schemas.openxmlformats.org/drawingml/2006/spreadsheetDrawing">
      <xdr:col>1</xdr:col>
      <xdr:colOff>1525270</xdr:colOff>
      <xdr:row>28</xdr:row>
      <xdr:rowOff>196215</xdr:rowOff>
    </xdr:from>
    <xdr:to xmlns:xdr="http://schemas.openxmlformats.org/drawingml/2006/spreadsheetDrawing">
      <xdr:col>5</xdr:col>
      <xdr:colOff>240665</xdr:colOff>
      <xdr:row>30</xdr:row>
      <xdr:rowOff>208915</xdr:rowOff>
    </xdr:to>
    <xdr:sp macro="" textlink="">
      <xdr:nvSpPr>
        <xdr:cNvPr id="2" name="正方形/長方形 1"/>
        <xdr:cNvSpPr/>
      </xdr:nvSpPr>
      <xdr:spPr>
        <a:xfrm>
          <a:off x="1760855" y="8194675"/>
          <a:ext cx="3658870" cy="46037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993775</xdr:colOff>
      <xdr:row>32</xdr:row>
      <xdr:rowOff>142240</xdr:rowOff>
    </xdr:from>
    <xdr:to xmlns:xdr="http://schemas.openxmlformats.org/drawingml/2006/spreadsheetDrawing">
      <xdr:col>7</xdr:col>
      <xdr:colOff>866775</xdr:colOff>
      <xdr:row>34</xdr:row>
      <xdr:rowOff>29210</xdr:rowOff>
    </xdr:to>
    <xdr:grpSp>
      <xdr:nvGrpSpPr>
        <xdr:cNvPr id="4" name="グループ化 2"/>
        <xdr:cNvGrpSpPr/>
      </xdr:nvGrpSpPr>
      <xdr:grpSpPr>
        <a:xfrm>
          <a:off x="3045460" y="9064625"/>
          <a:ext cx="4763135" cy="1134745"/>
          <a:chOff x="3295649" y="8934450"/>
          <a:chExt cx="4924425" cy="1133474"/>
        </a:xfrm>
      </xdr:grpSpPr>
      <xdr:sp macro="" textlink="">
        <xdr:nvSpPr>
          <xdr:cNvPr id="5" name="テキスト ボックス 3"/>
          <xdr:cNvSpPr txBox="1"/>
        </xdr:nvSpPr>
        <xdr:spPr>
          <a:xfrm>
            <a:off x="3295649" y="9429749"/>
            <a:ext cx="4924425" cy="638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b="1">
                <a:latin typeface="メイリオ"/>
                <a:ea typeface="メイリオ"/>
              </a:rPr>
              <a:t>＜点線内の機器等の導入に際し、必要な場合のみチェックすること＞</a:t>
            </a:r>
          </a:p>
        </xdr:txBody>
      </xdr:sp>
      <xdr:sp macro="" textlink="">
        <xdr:nvSpPr>
          <xdr:cNvPr id="6" name="下矢印 38"/>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16</xdr:row>
          <xdr:rowOff>133350</xdr:rowOff>
        </xdr:from>
        <xdr:to xmlns:xdr="http://schemas.openxmlformats.org/drawingml/2006/spreadsheetDrawing">
          <xdr:col>1</xdr:col>
          <xdr:colOff>229235</xdr:colOff>
          <xdr:row>18</xdr:row>
          <xdr:rowOff>133350</xdr:rowOff>
        </xdr:to>
        <xdr:sp textlink="">
          <xdr:nvSpPr>
            <xdr:cNvPr id="29707" name="チェック 11" hidden="1">
              <a:extLst>
                <a:ext uri="{63B3BB69-23CF-44E3-9099-C40C66FF867C}">
                  <a14:compatExt spid="_x0000_s29707"/>
                </a:ext>
              </a:extLst>
            </xdr:cNvPr>
            <xdr:cNvSpPr>
              <a:spLocks noRot="1" noChangeShapeType="1"/>
            </xdr:cNvSpPr>
          </xdr:nvSpPr>
          <xdr:spPr>
            <a:xfrm>
              <a:off x="95250" y="4535805"/>
              <a:ext cx="369570" cy="457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1581785</xdr:colOff>
          <xdr:row>30</xdr:row>
          <xdr:rowOff>152400</xdr:rowOff>
        </xdr:from>
        <xdr:to xmlns:xdr="http://schemas.openxmlformats.org/drawingml/2006/spreadsheetDrawing">
          <xdr:col>2</xdr:col>
          <xdr:colOff>17145</xdr:colOff>
          <xdr:row>32</xdr:row>
          <xdr:rowOff>114935</xdr:rowOff>
        </xdr:to>
        <xdr:sp textlink="">
          <xdr:nvSpPr>
            <xdr:cNvPr id="29708" name="チェック 12" hidden="1">
              <a:extLst>
                <a:ext uri="{63B3BB69-23CF-44E3-9099-C40C66FF867C}">
                  <a14:compatExt spid="_x0000_s29708"/>
                </a:ext>
              </a:extLst>
            </xdr:cNvPr>
            <xdr:cNvSpPr>
              <a:spLocks noRot="1" noChangeShapeType="1"/>
            </xdr:cNvSpPr>
          </xdr:nvSpPr>
          <xdr:spPr>
            <a:xfrm>
              <a:off x="1817370" y="8598535"/>
              <a:ext cx="251460" cy="438785"/>
            </a:xfrm>
            <a:prstGeom prst="rect"/>
          </xdr:spPr>
        </xdr:sp>
        <xdr:clientData/>
      </xdr:twoCellAnchor>
    </mc:Choice>
    <mc:Fallback/>
  </mc:AlternateContent>
  <xdr:twoCellAnchor>
    <xdr:from xmlns:xdr="http://schemas.openxmlformats.org/drawingml/2006/spreadsheetDrawing">
      <xdr:col>1</xdr:col>
      <xdr:colOff>1508760</xdr:colOff>
      <xdr:row>31</xdr:row>
      <xdr:rowOff>38100</xdr:rowOff>
    </xdr:from>
    <xdr:to xmlns:xdr="http://schemas.openxmlformats.org/drawingml/2006/spreadsheetDrawing">
      <xdr:col>9</xdr:col>
      <xdr:colOff>877570</xdr:colOff>
      <xdr:row>32</xdr:row>
      <xdr:rowOff>39370</xdr:rowOff>
    </xdr:to>
    <xdr:sp macro="" textlink="">
      <xdr:nvSpPr>
        <xdr:cNvPr id="7" name="正方形/長方形 5"/>
        <xdr:cNvSpPr/>
      </xdr:nvSpPr>
      <xdr:spPr>
        <a:xfrm>
          <a:off x="1744345" y="8722360"/>
          <a:ext cx="7908290" cy="23939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56515</xdr:colOff>
          <xdr:row>11</xdr:row>
          <xdr:rowOff>200025</xdr:rowOff>
        </xdr:from>
        <xdr:to xmlns:xdr="http://schemas.openxmlformats.org/drawingml/2006/spreadsheetDrawing">
          <xdr:col>1</xdr:col>
          <xdr:colOff>419100</xdr:colOff>
          <xdr:row>13</xdr:row>
          <xdr:rowOff>86360</xdr:rowOff>
        </xdr:to>
        <xdr:sp textlink="">
          <xdr:nvSpPr>
            <xdr:cNvPr id="29710" name="チェック 14" hidden="1">
              <a:extLst>
                <a:ext uri="{63B3BB69-23CF-44E3-9099-C40C66FF867C}">
                  <a14:compatExt spid="_x0000_s29710"/>
                </a:ext>
              </a:extLst>
            </xdr:cNvPr>
            <xdr:cNvSpPr>
              <a:spLocks noRot="1" noChangeShapeType="1"/>
            </xdr:cNvSpPr>
          </xdr:nvSpPr>
          <xdr:spPr>
            <a:xfrm>
              <a:off x="292100" y="3135630"/>
              <a:ext cx="362585" cy="473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1773555</xdr:colOff>
          <xdr:row>11</xdr:row>
          <xdr:rowOff>209550</xdr:rowOff>
        </xdr:from>
        <xdr:to xmlns:xdr="http://schemas.openxmlformats.org/drawingml/2006/spreadsheetDrawing">
          <xdr:col>2</xdr:col>
          <xdr:colOff>318770</xdr:colOff>
          <xdr:row>13</xdr:row>
          <xdr:rowOff>95250</xdr:rowOff>
        </xdr:to>
        <xdr:sp textlink="">
          <xdr:nvSpPr>
            <xdr:cNvPr id="29711" name="チェック 15" hidden="1">
              <a:extLst>
                <a:ext uri="{63B3BB69-23CF-44E3-9099-C40C66FF867C}">
                  <a14:compatExt spid="_x0000_s29711"/>
                </a:ext>
              </a:extLst>
            </xdr:cNvPr>
            <xdr:cNvSpPr>
              <a:spLocks noRot="1" noChangeShapeType="1"/>
            </xdr:cNvSpPr>
          </xdr:nvSpPr>
          <xdr:spPr>
            <a:xfrm>
              <a:off x="2009140" y="3145155"/>
              <a:ext cx="361315" cy="472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478155</xdr:colOff>
          <xdr:row>11</xdr:row>
          <xdr:rowOff>179705</xdr:rowOff>
        </xdr:from>
        <xdr:to xmlns:xdr="http://schemas.openxmlformats.org/drawingml/2006/spreadsheetDrawing">
          <xdr:col>5</xdr:col>
          <xdr:colOff>849630</xdr:colOff>
          <xdr:row>13</xdr:row>
          <xdr:rowOff>121920</xdr:rowOff>
        </xdr:to>
        <xdr:sp textlink="">
          <xdr:nvSpPr>
            <xdr:cNvPr id="29712" name="チェック 16" hidden="1">
              <a:extLst>
                <a:ext uri="{63B3BB69-23CF-44E3-9099-C40C66FF867C}">
                  <a14:compatExt spid="_x0000_s29712"/>
                </a:ext>
              </a:extLst>
            </xdr:cNvPr>
            <xdr:cNvSpPr>
              <a:spLocks noRot="1" noChangeShapeType="1"/>
            </xdr:cNvSpPr>
          </xdr:nvSpPr>
          <xdr:spPr>
            <a:xfrm>
              <a:off x="5657215" y="3115310"/>
              <a:ext cx="371475" cy="528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454660</xdr:colOff>
          <xdr:row>11</xdr:row>
          <xdr:rowOff>209550</xdr:rowOff>
        </xdr:from>
        <xdr:to xmlns:xdr="http://schemas.openxmlformats.org/drawingml/2006/spreadsheetDrawing">
          <xdr:col>7</xdr:col>
          <xdr:colOff>842010</xdr:colOff>
          <xdr:row>13</xdr:row>
          <xdr:rowOff>95250</xdr:rowOff>
        </xdr:to>
        <xdr:sp textlink="">
          <xdr:nvSpPr>
            <xdr:cNvPr id="29713" name="チェック 17" hidden="1">
              <a:extLst>
                <a:ext uri="{63B3BB69-23CF-44E3-9099-C40C66FF867C}">
                  <a14:compatExt spid="_x0000_s29713"/>
                </a:ext>
              </a:extLst>
            </xdr:cNvPr>
            <xdr:cNvSpPr>
              <a:spLocks noRot="1" noChangeShapeType="1"/>
            </xdr:cNvSpPr>
          </xdr:nvSpPr>
          <xdr:spPr>
            <a:xfrm>
              <a:off x="7396480" y="3145155"/>
              <a:ext cx="387350" cy="472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761365</xdr:colOff>
          <xdr:row>11</xdr:row>
          <xdr:rowOff>209550</xdr:rowOff>
        </xdr:from>
        <xdr:to xmlns:xdr="http://schemas.openxmlformats.org/drawingml/2006/spreadsheetDrawing">
          <xdr:col>9</xdr:col>
          <xdr:colOff>1123315</xdr:colOff>
          <xdr:row>13</xdr:row>
          <xdr:rowOff>95250</xdr:rowOff>
        </xdr:to>
        <xdr:sp textlink="">
          <xdr:nvSpPr>
            <xdr:cNvPr id="29714" name="チェック 18" hidden="1">
              <a:extLst>
                <a:ext uri="{63B3BB69-23CF-44E3-9099-C40C66FF867C}">
                  <a14:compatExt spid="_x0000_s29714"/>
                </a:ext>
              </a:extLst>
            </xdr:cNvPr>
            <xdr:cNvSpPr>
              <a:spLocks noRot="1" noChangeShapeType="1"/>
            </xdr:cNvSpPr>
          </xdr:nvSpPr>
          <xdr:spPr>
            <a:xfrm>
              <a:off x="9536430" y="3145155"/>
              <a:ext cx="361950" cy="472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1599565</xdr:colOff>
          <xdr:row>34</xdr:row>
          <xdr:rowOff>161290</xdr:rowOff>
        </xdr:from>
        <xdr:to xmlns:xdr="http://schemas.openxmlformats.org/drawingml/2006/spreadsheetDrawing">
          <xdr:col>2</xdr:col>
          <xdr:colOff>48260</xdr:colOff>
          <xdr:row>36</xdr:row>
          <xdr:rowOff>95250</xdr:rowOff>
        </xdr:to>
        <xdr:sp textlink="">
          <xdr:nvSpPr>
            <xdr:cNvPr id="29715" name="チェック 19" hidden="1">
              <a:extLst>
                <a:ext uri="{63B3BB69-23CF-44E3-9099-C40C66FF867C}">
                  <a14:compatExt spid="_x0000_s29715"/>
                </a:ext>
              </a:extLst>
            </xdr:cNvPr>
            <xdr:cNvSpPr>
              <a:spLocks noRot="1" noChangeShapeType="1"/>
            </xdr:cNvSpPr>
          </xdr:nvSpPr>
          <xdr:spPr>
            <a:xfrm>
              <a:off x="1835150" y="10331450"/>
              <a:ext cx="264795" cy="410210"/>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182245</xdr:colOff>
      <xdr:row>33</xdr:row>
      <xdr:rowOff>119380</xdr:rowOff>
    </xdr:from>
    <xdr:to xmlns:xdr="http://schemas.openxmlformats.org/drawingml/2006/spreadsheetDrawing">
      <xdr:col>21</xdr:col>
      <xdr:colOff>31750</xdr:colOff>
      <xdr:row>36</xdr:row>
      <xdr:rowOff>93980</xdr:rowOff>
    </xdr:to>
    <xdr:pic macro="">
      <xdr:nvPicPr>
        <xdr:cNvPr id="2" name="図 2"/>
        <xdr:cNvPicPr>
          <a:picLocks noChangeAspect="1" noChangeArrowheads="1"/>
        </xdr:cNvPicPr>
      </xdr:nvPicPr>
      <xdr:blipFill>
        <a:blip xmlns:r="http://schemas.openxmlformats.org/officeDocument/2006/relationships" r:embed="rId1"/>
        <a:stretch>
          <a:fillRect/>
        </a:stretch>
      </xdr:blipFill>
      <xdr:spPr>
        <a:xfrm>
          <a:off x="182245" y="10111105"/>
          <a:ext cx="9340215" cy="111760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200025</xdr:colOff>
          <xdr:row>18</xdr:row>
          <xdr:rowOff>133350</xdr:rowOff>
        </xdr:from>
        <xdr:to xmlns:xdr="http://schemas.openxmlformats.org/drawingml/2006/spreadsheetDrawing">
          <xdr:col>1</xdr:col>
          <xdr:colOff>447675</xdr:colOff>
          <xdr:row>20</xdr:row>
          <xdr:rowOff>104775</xdr:rowOff>
        </xdr:to>
        <xdr:sp textlink="">
          <xdr:nvSpPr>
            <xdr:cNvPr id="96257" name="チェック 1" hidden="1">
              <a:extLst>
                <a:ext uri="{63B3BB69-23CF-44E3-9099-C40C66FF867C}">
                  <a14:compatExt spid="_x0000_s96257"/>
                </a:ext>
              </a:extLst>
            </xdr:cNvPr>
            <xdr:cNvSpPr>
              <a:spLocks noRot="1" noChangeShapeType="1"/>
            </xdr:cNvSpPr>
          </xdr:nvSpPr>
          <xdr:spPr>
            <a:xfrm>
              <a:off x="200025" y="5961380"/>
              <a:ext cx="483235" cy="523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200025</xdr:colOff>
          <xdr:row>17</xdr:row>
          <xdr:rowOff>180975</xdr:rowOff>
        </xdr:from>
        <xdr:to xmlns:xdr="http://schemas.openxmlformats.org/drawingml/2006/spreadsheetDrawing">
          <xdr:col>1</xdr:col>
          <xdr:colOff>457835</xdr:colOff>
          <xdr:row>19</xdr:row>
          <xdr:rowOff>104775</xdr:rowOff>
        </xdr:to>
        <xdr:sp textlink="">
          <xdr:nvSpPr>
            <xdr:cNvPr id="96258" name="チェック 2" hidden="1">
              <a:extLst>
                <a:ext uri="{63B3BB69-23CF-44E3-9099-C40C66FF867C}">
                  <a14:compatExt spid="_x0000_s96258"/>
                </a:ext>
              </a:extLst>
            </xdr:cNvPr>
            <xdr:cNvSpPr>
              <a:spLocks noRot="1" noChangeShapeType="1"/>
            </xdr:cNvSpPr>
          </xdr:nvSpPr>
          <xdr:spPr>
            <a:xfrm>
              <a:off x="200025" y="5732780"/>
              <a:ext cx="493395" cy="476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200025</xdr:colOff>
          <xdr:row>15</xdr:row>
          <xdr:rowOff>257175</xdr:rowOff>
        </xdr:from>
        <xdr:to xmlns:xdr="http://schemas.openxmlformats.org/drawingml/2006/spreadsheetDrawing">
          <xdr:col>1</xdr:col>
          <xdr:colOff>410210</xdr:colOff>
          <xdr:row>17</xdr:row>
          <xdr:rowOff>104775</xdr:rowOff>
        </xdr:to>
        <xdr:sp textlink="">
          <xdr:nvSpPr>
            <xdr:cNvPr id="96259" name="チェック 3" hidden="1">
              <a:extLst>
                <a:ext uri="{63B3BB69-23CF-44E3-9099-C40C66FF867C}">
                  <a14:compatExt spid="_x0000_s96259"/>
                </a:ext>
              </a:extLst>
            </xdr:cNvPr>
            <xdr:cNvSpPr>
              <a:spLocks noRot="1" noChangeShapeType="1"/>
            </xdr:cNvSpPr>
          </xdr:nvSpPr>
          <xdr:spPr>
            <a:xfrm>
              <a:off x="200025" y="5180330"/>
              <a:ext cx="445770" cy="476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200025</xdr:colOff>
          <xdr:row>19</xdr:row>
          <xdr:rowOff>153035</xdr:rowOff>
        </xdr:from>
        <xdr:to xmlns:xdr="http://schemas.openxmlformats.org/drawingml/2006/spreadsheetDrawing">
          <xdr:col>1</xdr:col>
          <xdr:colOff>495300</xdr:colOff>
          <xdr:row>21</xdr:row>
          <xdr:rowOff>142875</xdr:rowOff>
        </xdr:to>
        <xdr:sp textlink="">
          <xdr:nvSpPr>
            <xdr:cNvPr id="96260" name="チェック 4" hidden="1">
              <a:extLst>
                <a:ext uri="{63B3BB69-23CF-44E3-9099-C40C66FF867C}">
                  <a14:compatExt spid="_x0000_s96260"/>
                </a:ext>
              </a:extLst>
            </xdr:cNvPr>
            <xdr:cNvSpPr>
              <a:spLocks noRot="1" noChangeShapeType="1"/>
            </xdr:cNvSpPr>
          </xdr:nvSpPr>
          <xdr:spPr>
            <a:xfrm>
              <a:off x="200025" y="6257290"/>
              <a:ext cx="530860" cy="542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200025</xdr:colOff>
          <xdr:row>16</xdr:row>
          <xdr:rowOff>171450</xdr:rowOff>
        </xdr:from>
        <xdr:to xmlns:xdr="http://schemas.openxmlformats.org/drawingml/2006/spreadsheetDrawing">
          <xdr:col>1</xdr:col>
          <xdr:colOff>381635</xdr:colOff>
          <xdr:row>18</xdr:row>
          <xdr:rowOff>114935</xdr:rowOff>
        </xdr:to>
        <xdr:sp textlink="">
          <xdr:nvSpPr>
            <xdr:cNvPr id="96261" name="チェック 5" hidden="1">
              <a:extLst>
                <a:ext uri="{63B3BB69-23CF-44E3-9099-C40C66FF867C}">
                  <a14:compatExt spid="_x0000_s96261"/>
                </a:ext>
              </a:extLst>
            </xdr:cNvPr>
            <xdr:cNvSpPr>
              <a:spLocks noRot="1" noChangeShapeType="1"/>
            </xdr:cNvSpPr>
          </xdr:nvSpPr>
          <xdr:spPr>
            <a:xfrm>
              <a:off x="200025" y="5447030"/>
              <a:ext cx="417195" cy="495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1590675</xdr:colOff>
          <xdr:row>34</xdr:row>
          <xdr:rowOff>229235</xdr:rowOff>
        </xdr:from>
        <xdr:to xmlns:xdr="http://schemas.openxmlformats.org/drawingml/2006/spreadsheetDrawing">
          <xdr:col>2</xdr:col>
          <xdr:colOff>80010</xdr:colOff>
          <xdr:row>36</xdr:row>
          <xdr:rowOff>37465</xdr:rowOff>
        </xdr:to>
        <xdr:sp textlink="">
          <xdr:nvSpPr>
            <xdr:cNvPr id="96262" name="チェック 6" hidden="1">
              <a:extLst>
                <a:ext uri="{63B3BB69-23CF-44E3-9099-C40C66FF867C}">
                  <a14:compatExt spid="_x0000_s96262"/>
                </a:ext>
              </a:extLst>
            </xdr:cNvPr>
            <xdr:cNvSpPr>
              <a:spLocks noRot="1" noChangeShapeType="1"/>
            </xdr:cNvSpPr>
          </xdr:nvSpPr>
          <xdr:spPr>
            <a:xfrm>
              <a:off x="1826260" y="10724515"/>
              <a:ext cx="305435" cy="341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1579880</xdr:colOff>
          <xdr:row>36</xdr:row>
          <xdr:rowOff>247650</xdr:rowOff>
        </xdr:from>
        <xdr:to xmlns:xdr="http://schemas.openxmlformats.org/drawingml/2006/spreadsheetDrawing">
          <xdr:col>2</xdr:col>
          <xdr:colOff>69850</xdr:colOff>
          <xdr:row>38</xdr:row>
          <xdr:rowOff>45720</xdr:rowOff>
        </xdr:to>
        <xdr:sp textlink="">
          <xdr:nvSpPr>
            <xdr:cNvPr id="96263" name="チェック 7" hidden="1">
              <a:extLst>
                <a:ext uri="{63B3BB69-23CF-44E3-9099-C40C66FF867C}">
                  <a14:compatExt spid="_x0000_s96263"/>
                </a:ext>
              </a:extLst>
            </xdr:cNvPr>
            <xdr:cNvSpPr>
              <a:spLocks noRot="1" noChangeShapeType="1"/>
            </xdr:cNvSpPr>
          </xdr:nvSpPr>
          <xdr:spPr>
            <a:xfrm>
              <a:off x="1815465" y="11276330"/>
              <a:ext cx="306070" cy="331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1581785</xdr:colOff>
          <xdr:row>35</xdr:row>
          <xdr:rowOff>247650</xdr:rowOff>
        </xdr:from>
        <xdr:to xmlns:xdr="http://schemas.openxmlformats.org/drawingml/2006/spreadsheetDrawing">
          <xdr:col>2</xdr:col>
          <xdr:colOff>71120</xdr:colOff>
          <xdr:row>37</xdr:row>
          <xdr:rowOff>19050</xdr:rowOff>
        </xdr:to>
        <xdr:sp textlink="">
          <xdr:nvSpPr>
            <xdr:cNvPr id="96264" name="チェック 8" hidden="1">
              <a:extLst>
                <a:ext uri="{63B3BB69-23CF-44E3-9099-C40C66FF867C}">
                  <a14:compatExt spid="_x0000_s96264"/>
                </a:ext>
              </a:extLst>
            </xdr:cNvPr>
            <xdr:cNvSpPr>
              <a:spLocks noRot="1" noChangeShapeType="1"/>
            </xdr:cNvSpPr>
          </xdr:nvSpPr>
          <xdr:spPr>
            <a:xfrm>
              <a:off x="1817370" y="11009630"/>
              <a:ext cx="30543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1601470</xdr:colOff>
          <xdr:row>32</xdr:row>
          <xdr:rowOff>238760</xdr:rowOff>
        </xdr:from>
        <xdr:to xmlns:xdr="http://schemas.openxmlformats.org/drawingml/2006/spreadsheetDrawing">
          <xdr:col>2</xdr:col>
          <xdr:colOff>90805</xdr:colOff>
          <xdr:row>34</xdr:row>
          <xdr:rowOff>48260</xdr:rowOff>
        </xdr:to>
        <xdr:sp textlink="">
          <xdr:nvSpPr>
            <xdr:cNvPr id="96265" name="チェック 9" hidden="1">
              <a:extLst>
                <a:ext uri="{63B3BB69-23CF-44E3-9099-C40C66FF867C}">
                  <a14:compatExt spid="_x0000_s96265"/>
                </a:ext>
              </a:extLst>
            </xdr:cNvPr>
            <xdr:cNvSpPr>
              <a:spLocks noRot="1" noChangeShapeType="1"/>
            </xdr:cNvSpPr>
          </xdr:nvSpPr>
          <xdr:spPr>
            <a:xfrm>
              <a:off x="1837055" y="10200640"/>
              <a:ext cx="305435"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1601470</xdr:colOff>
          <xdr:row>34</xdr:row>
          <xdr:rowOff>27940</xdr:rowOff>
        </xdr:from>
        <xdr:to xmlns:xdr="http://schemas.openxmlformats.org/drawingml/2006/spreadsheetDrawing">
          <xdr:col>2</xdr:col>
          <xdr:colOff>90805</xdr:colOff>
          <xdr:row>34</xdr:row>
          <xdr:rowOff>247650</xdr:rowOff>
        </xdr:to>
        <xdr:sp textlink="">
          <xdr:nvSpPr>
            <xdr:cNvPr id="96266" name="チェック 10" hidden="1">
              <a:extLst>
                <a:ext uri="{63B3BB69-23CF-44E3-9099-C40C66FF867C}">
                  <a14:compatExt spid="_x0000_s96266"/>
                </a:ext>
              </a:extLst>
            </xdr:cNvPr>
            <xdr:cNvSpPr>
              <a:spLocks noRot="1" noChangeShapeType="1"/>
            </xdr:cNvSpPr>
          </xdr:nvSpPr>
          <xdr:spPr>
            <a:xfrm>
              <a:off x="1837055" y="10523220"/>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1603375</xdr:colOff>
          <xdr:row>31</xdr:row>
          <xdr:rowOff>258445</xdr:rowOff>
        </xdr:from>
        <xdr:to xmlns:xdr="http://schemas.openxmlformats.org/drawingml/2006/spreadsheetDrawing">
          <xdr:col>2</xdr:col>
          <xdr:colOff>92710</xdr:colOff>
          <xdr:row>33</xdr:row>
          <xdr:rowOff>38735</xdr:rowOff>
        </xdr:to>
        <xdr:sp textlink="">
          <xdr:nvSpPr>
            <xdr:cNvPr id="96267" name="チェック 11" hidden="1">
              <a:extLst>
                <a:ext uri="{63B3BB69-23CF-44E3-9099-C40C66FF867C}">
                  <a14:compatExt spid="_x0000_s96267"/>
                </a:ext>
              </a:extLst>
            </xdr:cNvPr>
            <xdr:cNvSpPr>
              <a:spLocks noRot="1" noChangeShapeType="1"/>
            </xdr:cNvSpPr>
          </xdr:nvSpPr>
          <xdr:spPr>
            <a:xfrm>
              <a:off x="1838960" y="9925050"/>
              <a:ext cx="305435" cy="342265"/>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11</xdr:col>
      <xdr:colOff>76200</xdr:colOff>
      <xdr:row>9</xdr:row>
      <xdr:rowOff>23495</xdr:rowOff>
    </xdr:from>
    <xdr:to xmlns:xdr="http://schemas.openxmlformats.org/drawingml/2006/spreadsheetDrawing">
      <xdr:col>11</xdr:col>
      <xdr:colOff>392430</xdr:colOff>
      <xdr:row>9</xdr:row>
      <xdr:rowOff>267335</xdr:rowOff>
    </xdr:to>
    <xdr:sp macro="" textlink="">
      <xdr:nvSpPr>
        <xdr:cNvPr id="2" name="右大かっこ 1"/>
        <xdr:cNvSpPr/>
      </xdr:nvSpPr>
      <xdr:spPr>
        <a:xfrm>
          <a:off x="5843270" y="2532380"/>
          <a:ext cx="316230" cy="24384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42545</xdr:colOff>
      <xdr:row>9</xdr:row>
      <xdr:rowOff>13970</xdr:rowOff>
    </xdr:from>
    <xdr:to xmlns:xdr="http://schemas.openxmlformats.org/drawingml/2006/spreadsheetDrawing">
      <xdr:col>22</xdr:col>
      <xdr:colOff>2540</xdr:colOff>
      <xdr:row>10</xdr:row>
      <xdr:rowOff>5080</xdr:rowOff>
    </xdr:to>
    <xdr:sp macro="" textlink="">
      <xdr:nvSpPr>
        <xdr:cNvPr id="3" name="テキスト ボックス 2"/>
        <xdr:cNvSpPr txBox="1"/>
      </xdr:nvSpPr>
      <xdr:spPr>
        <a:xfrm>
          <a:off x="6202045" y="2522855"/>
          <a:ext cx="3971925" cy="307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u="sng"/>
            <a:t>機器台数等との著しい矛盾が生じていないか確認します。</a:t>
          </a:r>
          <a:endParaRPr kumimoji="1" lang="en-US" altLang="ja-JP" sz="1200" u="sng"/>
        </a:p>
        <a:p>
          <a:endParaRPr kumimoji="1" lang="ja-JP" altLang="en-US" sz="1200"/>
        </a:p>
      </xdr:txBody>
    </xdr:sp>
    <xdr:clientData/>
  </xdr:twoCellAnchor>
  <xdr:twoCellAnchor editAs="oneCell">
    <xdr:from xmlns:xdr="http://schemas.openxmlformats.org/drawingml/2006/spreadsheetDrawing">
      <xdr:col>0</xdr:col>
      <xdr:colOff>190500</xdr:colOff>
      <xdr:row>34</xdr:row>
      <xdr:rowOff>131445</xdr:rowOff>
    </xdr:from>
    <xdr:to xmlns:xdr="http://schemas.openxmlformats.org/drawingml/2006/spreadsheetDrawing">
      <xdr:col>20</xdr:col>
      <xdr:colOff>440690</xdr:colOff>
      <xdr:row>39</xdr:row>
      <xdr:rowOff>22860</xdr:rowOff>
    </xdr:to>
    <xdr:pic macro="">
      <xdr:nvPicPr>
        <xdr:cNvPr id="4" name="図 3"/>
        <xdr:cNvPicPr>
          <a:picLocks noChangeAspect="1" noChangeArrowheads="1"/>
        </xdr:cNvPicPr>
      </xdr:nvPicPr>
      <xdr:blipFill>
        <a:blip xmlns:r="http://schemas.openxmlformats.org/officeDocument/2006/relationships" r:embed="rId1"/>
        <a:stretch>
          <a:fillRect/>
        </a:stretch>
      </xdr:blipFill>
      <xdr:spPr>
        <a:xfrm>
          <a:off x="190500" y="10996295"/>
          <a:ext cx="9549130" cy="116776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38</xdr:col>
      <xdr:colOff>136525</xdr:colOff>
      <xdr:row>18</xdr:row>
      <xdr:rowOff>130175</xdr:rowOff>
    </xdr:from>
    <xdr:to xmlns:xdr="http://schemas.openxmlformats.org/drawingml/2006/spreadsheetDrawing">
      <xdr:col>40</xdr:col>
      <xdr:colOff>53340</xdr:colOff>
      <xdr:row>19</xdr:row>
      <xdr:rowOff>109220</xdr:rowOff>
    </xdr:to>
    <xdr:sp macro="" textlink="">
      <xdr:nvSpPr>
        <xdr:cNvPr id="2" name="楕円 1"/>
        <xdr:cNvSpPr/>
      </xdr:nvSpPr>
      <xdr:spPr>
        <a:xfrm>
          <a:off x="6434455" y="4725035"/>
          <a:ext cx="248285" cy="23431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705485</xdr:colOff>
          <xdr:row>17</xdr:row>
          <xdr:rowOff>200025</xdr:rowOff>
        </xdr:from>
        <xdr:to xmlns:xdr="http://schemas.openxmlformats.org/drawingml/2006/spreadsheetDrawing">
          <xdr:col>1</xdr:col>
          <xdr:colOff>1085850</xdr:colOff>
          <xdr:row>18</xdr:row>
          <xdr:rowOff>420370</xdr:rowOff>
        </xdr:to>
        <xdr:sp textlink="">
          <xdr:nvSpPr>
            <xdr:cNvPr id="70657" name="チェック 2" hidden="1">
              <a:extLst>
                <a:ext uri="{63B3BB69-23CF-44E3-9099-C40C66FF867C}">
                  <a14:compatExt spid="_x0000_s70657"/>
                </a:ext>
              </a:extLst>
            </xdr:cNvPr>
            <xdr:cNvSpPr>
              <a:spLocks noRot="1" noChangeShapeType="1"/>
            </xdr:cNvSpPr>
          </xdr:nvSpPr>
          <xdr:spPr>
            <a:xfrm>
              <a:off x="1097915" y="6623050"/>
              <a:ext cx="380365" cy="4489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694690</xdr:colOff>
          <xdr:row>18</xdr:row>
          <xdr:rowOff>399415</xdr:rowOff>
        </xdr:from>
        <xdr:to xmlns:xdr="http://schemas.openxmlformats.org/drawingml/2006/spreadsheetDrawing">
          <xdr:col>1</xdr:col>
          <xdr:colOff>1076325</xdr:colOff>
          <xdr:row>20</xdr:row>
          <xdr:rowOff>19050</xdr:rowOff>
        </xdr:to>
        <xdr:sp textlink="">
          <xdr:nvSpPr>
            <xdr:cNvPr id="70659" name="チェック 4" hidden="1">
              <a:extLst>
                <a:ext uri="{63B3BB69-23CF-44E3-9099-C40C66FF867C}">
                  <a14:compatExt spid="_x0000_s70659"/>
                </a:ext>
              </a:extLst>
            </xdr:cNvPr>
            <xdr:cNvSpPr>
              <a:spLocks noRot="1" noChangeShapeType="1"/>
            </xdr:cNvSpPr>
          </xdr:nvSpPr>
          <xdr:spPr>
            <a:xfrm>
              <a:off x="1087120" y="7051040"/>
              <a:ext cx="381635" cy="419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858520</xdr:colOff>
          <xdr:row>34</xdr:row>
          <xdr:rowOff>10160</xdr:rowOff>
        </xdr:from>
        <xdr:to xmlns:xdr="http://schemas.openxmlformats.org/drawingml/2006/spreadsheetDrawing">
          <xdr:col>2</xdr:col>
          <xdr:colOff>1176020</xdr:colOff>
          <xdr:row>36</xdr:row>
          <xdr:rowOff>0</xdr:rowOff>
        </xdr:to>
        <xdr:grpSp>
          <xdr:nvGrpSpPr>
            <xdr:cNvPr id="3" name="グループ化 35"/>
            <xdr:cNvGrpSpPr/>
          </xdr:nvGrpSpPr>
          <xdr:grpSpPr>
            <a:xfrm>
              <a:off x="2865755" y="12860655"/>
              <a:ext cx="317500" cy="828040"/>
              <a:chOff x="1047750" y="8220065"/>
              <a:chExt cx="247650" cy="485758"/>
            </a:xfrm>
          </xdr:grpSpPr>
          <xdr:sp textlink="">
            <xdr:nvSpPr>
              <xdr:cNvPr id="70661" name="チェック 34" hidden="1">
                <a:extLst>
                  <a:ext uri="{63B3BB69-23CF-44E3-9099-C40C66FF867C}">
                    <a14:compatExt spid="_x0000_s70661"/>
                  </a:ext>
                </a:extLst>
              </xdr:cNvPr>
              <xdr:cNvSpPr>
                <a:spLocks noRot="1" noChangeShapeType="1"/>
              </xdr:cNvSpPr>
            </xdr:nvSpPr>
            <xdr:spPr>
              <a:xfrm>
                <a:off x="1047750" y="8220065"/>
                <a:ext cx="247650" cy="257175"/>
              </a:xfrm>
              <a:prstGeom prst="rect"/>
            </xdr:spPr>
          </xdr:sp>
          <xdr:sp textlink="">
            <xdr:nvSpPr>
              <xdr:cNvPr id="70662" name="チェック 35" hidden="1">
                <a:extLst>
                  <a:ext uri="{63B3BB69-23CF-44E3-9099-C40C66FF867C}">
                    <a14:compatExt spid="_x0000_s70662"/>
                  </a:ext>
                </a:extLst>
              </xdr:cNvPr>
              <xdr:cNvSpPr>
                <a:spLocks noRot="1" noChangeShapeType="1"/>
              </xdr:cNvSpPr>
            </xdr:nvSpPr>
            <xdr:spPr>
              <a:xfrm>
                <a:off x="1047750" y="8458173"/>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892810</xdr:colOff>
          <xdr:row>34</xdr:row>
          <xdr:rowOff>0</xdr:rowOff>
        </xdr:from>
        <xdr:to xmlns:xdr="http://schemas.openxmlformats.org/drawingml/2006/spreadsheetDrawing">
          <xdr:col>4</xdr:col>
          <xdr:colOff>1141095</xdr:colOff>
          <xdr:row>36</xdr:row>
          <xdr:rowOff>0</xdr:rowOff>
        </xdr:to>
        <xdr:grpSp>
          <xdr:nvGrpSpPr>
            <xdr:cNvPr id="5" name="グループ化 43"/>
            <xdr:cNvGrpSpPr/>
          </xdr:nvGrpSpPr>
          <xdr:grpSpPr>
            <a:xfrm>
              <a:off x="6165215" y="12850495"/>
              <a:ext cx="248285" cy="838200"/>
              <a:chOff x="3981450" y="8229598"/>
              <a:chExt cx="247650" cy="476211"/>
            </a:xfrm>
          </xdr:grpSpPr>
          <xdr:sp textlink="">
            <xdr:nvSpPr>
              <xdr:cNvPr id="70664" name="チェック 36" hidden="1">
                <a:extLst>
                  <a:ext uri="{63B3BB69-23CF-44E3-9099-C40C66FF867C}">
                    <a14:compatExt spid="_x0000_s70664"/>
                  </a:ext>
                </a:extLst>
              </xdr:cNvPr>
              <xdr:cNvSpPr>
                <a:spLocks noRot="1" noChangeShapeType="1"/>
              </xdr:cNvSpPr>
            </xdr:nvSpPr>
            <xdr:spPr>
              <a:xfrm>
                <a:off x="3981450" y="8458159"/>
                <a:ext cx="247650" cy="247650"/>
              </a:xfrm>
              <a:prstGeom prst="rect"/>
            </xdr:spPr>
          </xdr:sp>
          <xdr:sp textlink="">
            <xdr:nvSpPr>
              <xdr:cNvPr id="70665" name="チェック 37" hidden="1">
                <a:extLst>
                  <a:ext uri="{63B3BB69-23CF-44E3-9099-C40C66FF867C}">
                    <a14:compatExt spid="_x0000_s70665"/>
                  </a:ext>
                </a:extLst>
              </xdr:cNvPr>
              <xdr:cNvSpPr>
                <a:spLocks noRot="1" noChangeShapeType="1"/>
              </xdr:cNvSpPr>
            </xdr:nvSpPr>
            <xdr:spPr>
              <a:xfrm>
                <a:off x="3981450" y="8229598"/>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77470</xdr:colOff>
          <xdr:row>48</xdr:row>
          <xdr:rowOff>335280</xdr:rowOff>
        </xdr:from>
        <xdr:to xmlns:xdr="http://schemas.openxmlformats.org/drawingml/2006/spreadsheetDrawing">
          <xdr:col>1</xdr:col>
          <xdr:colOff>402590</xdr:colOff>
          <xdr:row>51</xdr:row>
          <xdr:rowOff>85725</xdr:rowOff>
        </xdr:to>
        <xdr:grpSp>
          <xdr:nvGrpSpPr>
            <xdr:cNvPr id="7" name="グループ化 35"/>
            <xdr:cNvGrpSpPr/>
          </xdr:nvGrpSpPr>
          <xdr:grpSpPr>
            <a:xfrm>
              <a:off x="469900" y="18782665"/>
              <a:ext cx="325120" cy="1007745"/>
              <a:chOff x="1047752" y="8220048"/>
              <a:chExt cx="252504" cy="394527"/>
            </a:xfrm>
          </xdr:grpSpPr>
          <xdr:sp textlink="">
            <xdr:nvSpPr>
              <xdr:cNvPr id="70668" name="チェック 41" hidden="1">
                <a:extLst>
                  <a:ext uri="{63B3BB69-23CF-44E3-9099-C40C66FF867C}">
                    <a14:compatExt spid="_x0000_s70668"/>
                  </a:ext>
                </a:extLst>
              </xdr:cNvPr>
              <xdr:cNvSpPr>
                <a:spLocks noRot="1" noChangeShapeType="1"/>
              </xdr:cNvSpPr>
            </xdr:nvSpPr>
            <xdr:spPr>
              <a:xfrm>
                <a:off x="1047752" y="8220048"/>
                <a:ext cx="247650" cy="257175"/>
              </a:xfrm>
              <a:prstGeom prst="rect"/>
            </xdr:spPr>
          </xdr:sp>
          <xdr:sp textlink="">
            <xdr:nvSpPr>
              <xdr:cNvPr id="70669" name="チェック 42" hidden="1">
                <a:extLst>
                  <a:ext uri="{63B3BB69-23CF-44E3-9099-C40C66FF867C}">
                    <a14:compatExt spid="_x0000_s70669"/>
                  </a:ext>
                </a:extLst>
              </xdr:cNvPr>
              <xdr:cNvSpPr>
                <a:spLocks noRot="1" noChangeShapeType="1"/>
              </xdr:cNvSpPr>
            </xdr:nvSpPr>
            <xdr:spPr>
              <a:xfrm>
                <a:off x="1052606" y="8366925"/>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60325</xdr:colOff>
          <xdr:row>47</xdr:row>
          <xdr:rowOff>27940</xdr:rowOff>
        </xdr:from>
        <xdr:to xmlns:xdr="http://schemas.openxmlformats.org/drawingml/2006/spreadsheetDrawing">
          <xdr:col>3</xdr:col>
          <xdr:colOff>378460</xdr:colOff>
          <xdr:row>49</xdr:row>
          <xdr:rowOff>19685</xdr:rowOff>
        </xdr:to>
        <xdr:grpSp>
          <xdr:nvGrpSpPr>
            <xdr:cNvPr id="9" name="グループ化 35"/>
            <xdr:cNvGrpSpPr/>
          </xdr:nvGrpSpPr>
          <xdr:grpSpPr>
            <a:xfrm>
              <a:off x="3935730" y="18056225"/>
              <a:ext cx="318135" cy="829945"/>
              <a:chOff x="1047750" y="8220026"/>
              <a:chExt cx="247650" cy="485779"/>
            </a:xfrm>
          </xdr:grpSpPr>
          <xdr:sp textlink="">
            <xdr:nvSpPr>
              <xdr:cNvPr id="70671" name="チェック 43" hidden="1">
                <a:extLst>
                  <a:ext uri="{63B3BB69-23CF-44E3-9099-C40C66FF867C}">
                    <a14:compatExt spid="_x0000_s70671"/>
                  </a:ext>
                </a:extLst>
              </xdr:cNvPr>
              <xdr:cNvSpPr>
                <a:spLocks noRot="1" noChangeShapeType="1"/>
              </xdr:cNvSpPr>
            </xdr:nvSpPr>
            <xdr:spPr>
              <a:xfrm>
                <a:off x="1047750" y="8220026"/>
                <a:ext cx="247650" cy="257175"/>
              </a:xfrm>
              <a:prstGeom prst="rect"/>
            </xdr:spPr>
          </xdr:sp>
          <xdr:sp textlink="">
            <xdr:nvSpPr>
              <xdr:cNvPr id="70672" name="チェック 44" hidden="1">
                <a:extLst>
                  <a:ext uri="{63B3BB69-23CF-44E3-9099-C40C66FF867C}">
                    <a14:compatExt spid="_x0000_s70672"/>
                  </a:ext>
                </a:extLst>
              </xdr:cNvPr>
              <xdr:cNvSpPr>
                <a:spLocks noRot="1" noChangeShapeType="1"/>
              </xdr:cNvSpPr>
            </xdr:nvSpPr>
            <xdr:spPr>
              <a:xfrm>
                <a:off x="1047750" y="8458155"/>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49</xdr:row>
          <xdr:rowOff>10160</xdr:rowOff>
        </xdr:from>
        <xdr:to xmlns:xdr="http://schemas.openxmlformats.org/drawingml/2006/spreadsheetDrawing">
          <xdr:col>3</xdr:col>
          <xdr:colOff>400050</xdr:colOff>
          <xdr:row>50</xdr:row>
          <xdr:rowOff>27940</xdr:rowOff>
        </xdr:to>
        <xdr:sp textlink="">
          <xdr:nvSpPr>
            <xdr:cNvPr id="70673" name="チェック 45" hidden="1">
              <a:extLst>
                <a:ext uri="{63B3BB69-23CF-44E3-9099-C40C66FF867C}">
                  <a14:compatExt spid="_x0000_s70673"/>
                </a:ext>
              </a:extLst>
            </xdr:cNvPr>
            <xdr:cNvSpPr>
              <a:spLocks noRot="1" noChangeShapeType="1"/>
            </xdr:cNvSpPr>
          </xdr:nvSpPr>
          <xdr:spPr>
            <a:xfrm>
              <a:off x="3951605" y="18876645"/>
              <a:ext cx="323850" cy="436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xdr:col>
          <xdr:colOff>94615</xdr:colOff>
          <xdr:row>46</xdr:row>
          <xdr:rowOff>287655</xdr:rowOff>
        </xdr:from>
        <xdr:to xmlns:xdr="http://schemas.openxmlformats.org/drawingml/2006/spreadsheetDrawing">
          <xdr:col>7</xdr:col>
          <xdr:colOff>437515</xdr:colOff>
          <xdr:row>49</xdr:row>
          <xdr:rowOff>10160</xdr:rowOff>
        </xdr:to>
        <xdr:grpSp>
          <xdr:nvGrpSpPr>
            <xdr:cNvPr id="11" name="グループ化 35"/>
            <xdr:cNvGrpSpPr/>
          </xdr:nvGrpSpPr>
          <xdr:grpSpPr>
            <a:xfrm>
              <a:off x="9670415" y="17896840"/>
              <a:ext cx="342900" cy="979805"/>
              <a:chOff x="1028326" y="8130396"/>
              <a:chExt cx="267074" cy="575418"/>
            </a:xfrm>
          </xdr:grpSpPr>
          <xdr:sp textlink="">
            <xdr:nvSpPr>
              <xdr:cNvPr id="70675" name="チェック 46" hidden="1">
                <a:extLst>
                  <a:ext uri="{63B3BB69-23CF-44E3-9099-C40C66FF867C}">
                    <a14:compatExt spid="_x0000_s70675"/>
                  </a:ext>
                </a:extLst>
              </xdr:cNvPr>
              <xdr:cNvSpPr>
                <a:spLocks noRot="1" noChangeShapeType="1"/>
              </xdr:cNvSpPr>
            </xdr:nvSpPr>
            <xdr:spPr>
              <a:xfrm>
                <a:off x="1028326" y="8130396"/>
                <a:ext cx="247650" cy="257175"/>
              </a:xfrm>
              <a:prstGeom prst="rect"/>
            </xdr:spPr>
          </xdr:sp>
          <xdr:sp textlink="">
            <xdr:nvSpPr>
              <xdr:cNvPr id="70676" name="チェック 47" hidden="1">
                <a:extLst>
                  <a:ext uri="{63B3BB69-23CF-44E3-9099-C40C66FF867C}">
                    <a14:compatExt spid="_x0000_s70676"/>
                  </a:ext>
                </a:extLst>
              </xdr:cNvPr>
              <xdr:cNvSpPr>
                <a:spLocks noRot="1" noChangeShapeType="1"/>
              </xdr:cNvSpPr>
            </xdr:nvSpPr>
            <xdr:spPr>
              <a:xfrm>
                <a:off x="1047750" y="8458164"/>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xdr:col>
          <xdr:colOff>136525</xdr:colOff>
          <xdr:row>48</xdr:row>
          <xdr:rowOff>410845</xdr:rowOff>
        </xdr:from>
        <xdr:to xmlns:xdr="http://schemas.openxmlformats.org/drawingml/2006/spreadsheetDrawing">
          <xdr:col>7</xdr:col>
          <xdr:colOff>454660</xdr:colOff>
          <xdr:row>50</xdr:row>
          <xdr:rowOff>401320</xdr:rowOff>
        </xdr:to>
        <xdr:grpSp>
          <xdr:nvGrpSpPr>
            <xdr:cNvPr id="13" name="グループ化 35"/>
            <xdr:cNvGrpSpPr/>
          </xdr:nvGrpSpPr>
          <xdr:grpSpPr>
            <a:xfrm>
              <a:off x="9712325" y="18858230"/>
              <a:ext cx="318135" cy="828675"/>
              <a:chOff x="1047750" y="8220057"/>
              <a:chExt cx="247650" cy="485772"/>
            </a:xfrm>
          </xdr:grpSpPr>
          <xdr:sp textlink="">
            <xdr:nvSpPr>
              <xdr:cNvPr id="70678" name="チェック 48" hidden="1">
                <a:extLst>
                  <a:ext uri="{63B3BB69-23CF-44E3-9099-C40C66FF867C}">
                    <a14:compatExt spid="_x0000_s70678"/>
                  </a:ext>
                </a:extLst>
              </xdr:cNvPr>
              <xdr:cNvSpPr>
                <a:spLocks noRot="1" noChangeShapeType="1"/>
              </xdr:cNvSpPr>
            </xdr:nvSpPr>
            <xdr:spPr>
              <a:xfrm>
                <a:off x="1047750" y="8220057"/>
                <a:ext cx="247650" cy="257175"/>
              </a:xfrm>
              <a:prstGeom prst="rect"/>
            </xdr:spPr>
          </xdr:sp>
          <xdr:sp textlink="">
            <xdr:nvSpPr>
              <xdr:cNvPr id="70679" name="チェック 49" hidden="1">
                <a:extLst>
                  <a:ext uri="{63B3BB69-23CF-44E3-9099-C40C66FF867C}">
                    <a14:compatExt spid="_x0000_s70679"/>
                  </a:ext>
                </a:extLst>
              </xdr:cNvPr>
              <xdr:cNvSpPr>
                <a:spLocks noRot="1" noChangeShapeType="1"/>
              </xdr:cNvSpPr>
            </xdr:nvSpPr>
            <xdr:spPr>
              <a:xfrm>
                <a:off x="1047750" y="8458179"/>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43180</xdr:colOff>
          <xdr:row>48</xdr:row>
          <xdr:rowOff>0</xdr:rowOff>
        </xdr:from>
        <xdr:to xmlns:xdr="http://schemas.openxmlformats.org/drawingml/2006/spreadsheetDrawing">
          <xdr:col>9</xdr:col>
          <xdr:colOff>360680</xdr:colOff>
          <xdr:row>49</xdr:row>
          <xdr:rowOff>410845</xdr:rowOff>
        </xdr:to>
        <xdr:grpSp>
          <xdr:nvGrpSpPr>
            <xdr:cNvPr id="15" name="グループ化 35"/>
            <xdr:cNvGrpSpPr/>
          </xdr:nvGrpSpPr>
          <xdr:grpSpPr>
            <a:xfrm>
              <a:off x="13197840" y="18447385"/>
              <a:ext cx="317500" cy="829945"/>
              <a:chOff x="1047750" y="8220045"/>
              <a:chExt cx="247650" cy="485765"/>
            </a:xfrm>
          </xdr:grpSpPr>
          <xdr:sp textlink="">
            <xdr:nvSpPr>
              <xdr:cNvPr id="70681" name="チェック 50" hidden="1">
                <a:extLst>
                  <a:ext uri="{63B3BB69-23CF-44E3-9099-C40C66FF867C}">
                    <a14:compatExt spid="_x0000_s70681"/>
                  </a:ext>
                </a:extLst>
              </xdr:cNvPr>
              <xdr:cNvSpPr>
                <a:spLocks noRot="1" noChangeShapeType="1"/>
              </xdr:cNvSpPr>
            </xdr:nvSpPr>
            <xdr:spPr>
              <a:xfrm>
                <a:off x="1047750" y="8220045"/>
                <a:ext cx="247650" cy="257174"/>
              </a:xfrm>
              <a:prstGeom prst="rect"/>
            </xdr:spPr>
          </xdr:sp>
          <xdr:sp textlink="">
            <xdr:nvSpPr>
              <xdr:cNvPr id="70682" name="チェック 51" hidden="1">
                <a:extLst>
                  <a:ext uri="{63B3BB69-23CF-44E3-9099-C40C66FF867C}">
                    <a14:compatExt spid="_x0000_s70682"/>
                  </a:ext>
                </a:extLst>
              </xdr:cNvPr>
              <xdr:cNvSpPr>
                <a:spLocks noRot="1" noChangeShapeType="1"/>
              </xdr:cNvSpPr>
            </xdr:nvSpPr>
            <xdr:spPr>
              <a:xfrm>
                <a:off x="1047750" y="8458160"/>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57150</xdr:colOff>
          <xdr:row>49</xdr:row>
          <xdr:rowOff>228600</xdr:rowOff>
        </xdr:from>
        <xdr:to xmlns:xdr="http://schemas.openxmlformats.org/drawingml/2006/spreadsheetDrawing">
          <xdr:col>9</xdr:col>
          <xdr:colOff>381000</xdr:colOff>
          <xdr:row>51</xdr:row>
          <xdr:rowOff>248285</xdr:rowOff>
        </xdr:to>
        <xdr:sp textlink="">
          <xdr:nvSpPr>
            <xdr:cNvPr id="70683" name="チェック 52" hidden="1">
              <a:extLst>
                <a:ext uri="{63B3BB69-23CF-44E3-9099-C40C66FF867C}">
                  <a14:compatExt spid="_x0000_s70683"/>
                </a:ext>
              </a:extLst>
            </xdr:cNvPr>
            <xdr:cNvSpPr>
              <a:spLocks noRot="1" noChangeShapeType="1"/>
            </xdr:cNvSpPr>
          </xdr:nvSpPr>
          <xdr:spPr>
            <a:xfrm>
              <a:off x="13211810" y="19095085"/>
              <a:ext cx="323850" cy="857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50</xdr:row>
          <xdr:rowOff>10160</xdr:rowOff>
        </xdr:from>
        <xdr:to xmlns:xdr="http://schemas.openxmlformats.org/drawingml/2006/spreadsheetDrawing">
          <xdr:col>3</xdr:col>
          <xdr:colOff>400050</xdr:colOff>
          <xdr:row>51</xdr:row>
          <xdr:rowOff>27940</xdr:rowOff>
        </xdr:to>
        <xdr:sp textlink="">
          <xdr:nvSpPr>
            <xdr:cNvPr id="70684" name="チェック 79" hidden="1">
              <a:extLst>
                <a:ext uri="{63B3BB69-23CF-44E3-9099-C40C66FF867C}">
                  <a14:compatExt spid="_x0000_s70684"/>
                </a:ext>
              </a:extLst>
            </xdr:cNvPr>
            <xdr:cNvSpPr>
              <a:spLocks noRot="1" noChangeShapeType="1"/>
            </xdr:cNvSpPr>
          </xdr:nvSpPr>
          <xdr:spPr>
            <a:xfrm>
              <a:off x="3951605" y="19295745"/>
              <a:ext cx="323850" cy="436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76200</xdr:colOff>
          <xdr:row>51</xdr:row>
          <xdr:rowOff>10160</xdr:rowOff>
        </xdr:from>
        <xdr:to xmlns:xdr="http://schemas.openxmlformats.org/drawingml/2006/spreadsheetDrawing">
          <xdr:col>3</xdr:col>
          <xdr:colOff>400050</xdr:colOff>
          <xdr:row>52</xdr:row>
          <xdr:rowOff>27940</xdr:rowOff>
        </xdr:to>
        <xdr:sp textlink="">
          <xdr:nvSpPr>
            <xdr:cNvPr id="70685" name="チェック 80" hidden="1">
              <a:extLst>
                <a:ext uri="{63B3BB69-23CF-44E3-9099-C40C66FF867C}">
                  <a14:compatExt spid="_x0000_s70685"/>
                </a:ext>
              </a:extLst>
            </xdr:cNvPr>
            <xdr:cNvSpPr>
              <a:spLocks noRot="1" noChangeShapeType="1"/>
            </xdr:cNvSpPr>
          </xdr:nvSpPr>
          <xdr:spPr>
            <a:xfrm>
              <a:off x="3951605" y="19714845"/>
              <a:ext cx="323850" cy="436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75565</xdr:colOff>
          <xdr:row>50</xdr:row>
          <xdr:rowOff>333375</xdr:rowOff>
        </xdr:from>
        <xdr:to xmlns:xdr="http://schemas.openxmlformats.org/drawingml/2006/spreadsheetDrawing">
          <xdr:col>1</xdr:col>
          <xdr:colOff>399415</xdr:colOff>
          <xdr:row>52</xdr:row>
          <xdr:rowOff>133350</xdr:rowOff>
        </xdr:to>
        <xdr:sp textlink="">
          <xdr:nvSpPr>
            <xdr:cNvPr id="70686" name="チェック 213" hidden="1">
              <a:extLst>
                <a:ext uri="{63B3BB69-23CF-44E3-9099-C40C66FF867C}">
                  <a14:compatExt spid="_x0000_s70686"/>
                </a:ext>
              </a:extLst>
            </xdr:cNvPr>
            <xdr:cNvSpPr>
              <a:spLocks noRot="1" noChangeShapeType="1"/>
            </xdr:cNvSpPr>
          </xdr:nvSpPr>
          <xdr:spPr>
            <a:xfrm>
              <a:off x="467995" y="19618960"/>
              <a:ext cx="323850" cy="638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59690</xdr:colOff>
          <xdr:row>46</xdr:row>
          <xdr:rowOff>315595</xdr:rowOff>
        </xdr:from>
        <xdr:to xmlns:xdr="http://schemas.openxmlformats.org/drawingml/2006/spreadsheetDrawing">
          <xdr:col>1</xdr:col>
          <xdr:colOff>394335</xdr:colOff>
          <xdr:row>49</xdr:row>
          <xdr:rowOff>125095</xdr:rowOff>
        </xdr:to>
        <xdr:grpSp>
          <xdr:nvGrpSpPr>
            <xdr:cNvPr id="17" name="グループ化 35"/>
            <xdr:cNvGrpSpPr/>
          </xdr:nvGrpSpPr>
          <xdr:grpSpPr>
            <a:xfrm>
              <a:off x="452120" y="17924780"/>
              <a:ext cx="334645" cy="1066800"/>
              <a:chOff x="1052615" y="8202817"/>
              <a:chExt cx="257360" cy="411781"/>
            </a:xfrm>
          </xdr:grpSpPr>
          <xdr:sp textlink="">
            <xdr:nvSpPr>
              <xdr:cNvPr id="70688" name="チェック 216" hidden="1">
                <a:extLst>
                  <a:ext uri="{63B3BB69-23CF-44E3-9099-C40C66FF867C}">
                    <a14:compatExt spid="_x0000_s70688"/>
                  </a:ext>
                </a:extLst>
              </xdr:cNvPr>
              <xdr:cNvSpPr>
                <a:spLocks noRot="1" noChangeShapeType="1"/>
              </xdr:cNvSpPr>
            </xdr:nvSpPr>
            <xdr:spPr>
              <a:xfrm>
                <a:off x="1062325" y="8202817"/>
                <a:ext cx="247650" cy="257175"/>
              </a:xfrm>
              <a:prstGeom prst="rect"/>
            </xdr:spPr>
          </xdr:sp>
          <xdr:sp textlink="">
            <xdr:nvSpPr>
              <xdr:cNvPr id="70689" name="チェック 217" hidden="1">
                <a:extLst>
                  <a:ext uri="{63B3BB69-23CF-44E3-9099-C40C66FF867C}">
                    <a14:compatExt spid="_x0000_s70689"/>
                  </a:ext>
                </a:extLst>
              </xdr:cNvPr>
              <xdr:cNvSpPr>
                <a:spLocks noRot="1" noChangeShapeType="1"/>
              </xdr:cNvSpPr>
            </xdr:nvSpPr>
            <xdr:spPr>
              <a:xfrm>
                <a:off x="1052615" y="8366948"/>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628015</xdr:colOff>
          <xdr:row>34</xdr:row>
          <xdr:rowOff>85725</xdr:rowOff>
        </xdr:from>
        <xdr:to xmlns:xdr="http://schemas.openxmlformats.org/drawingml/2006/spreadsheetDrawing">
          <xdr:col>7</xdr:col>
          <xdr:colOff>939165</xdr:colOff>
          <xdr:row>34</xdr:row>
          <xdr:rowOff>323850</xdr:rowOff>
        </xdr:to>
        <xdr:sp textlink="">
          <xdr:nvSpPr>
            <xdr:cNvPr id="70691" name="チェック 38" hidden="1">
              <a:extLst>
                <a:ext uri="{63B3BB69-23CF-44E3-9099-C40C66FF867C}">
                  <a14:compatExt spid="_x0000_s70691"/>
                </a:ext>
              </a:extLst>
            </xdr:cNvPr>
            <xdr:cNvSpPr>
              <a:spLocks noRot="1" noChangeShapeType="1"/>
            </xdr:cNvSpPr>
          </xdr:nvSpPr>
          <xdr:spPr>
            <a:xfrm>
              <a:off x="10203815" y="12936220"/>
              <a:ext cx="3111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628015</xdr:colOff>
          <xdr:row>35</xdr:row>
          <xdr:rowOff>85725</xdr:rowOff>
        </xdr:from>
        <xdr:to xmlns:xdr="http://schemas.openxmlformats.org/drawingml/2006/spreadsheetDrawing">
          <xdr:col>7</xdr:col>
          <xdr:colOff>939165</xdr:colOff>
          <xdr:row>35</xdr:row>
          <xdr:rowOff>323850</xdr:rowOff>
        </xdr:to>
        <xdr:sp textlink="">
          <xdr:nvSpPr>
            <xdr:cNvPr id="70692" name="チェック 38" hidden="1">
              <a:extLst>
                <a:ext uri="{63B3BB69-23CF-44E3-9099-C40C66FF867C}">
                  <a14:compatExt spid="_x0000_s70692"/>
                </a:ext>
              </a:extLst>
            </xdr:cNvPr>
            <xdr:cNvSpPr>
              <a:spLocks noRot="1" noChangeShapeType="1"/>
            </xdr:cNvSpPr>
          </xdr:nvSpPr>
          <xdr:spPr>
            <a:xfrm>
              <a:off x="10203815" y="13355320"/>
              <a:ext cx="3111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558800</xdr:colOff>
          <xdr:row>35</xdr:row>
          <xdr:rowOff>85725</xdr:rowOff>
        </xdr:from>
        <xdr:to xmlns:xdr="http://schemas.openxmlformats.org/drawingml/2006/spreadsheetDrawing">
          <xdr:col>10</xdr:col>
          <xdr:colOff>380365</xdr:colOff>
          <xdr:row>35</xdr:row>
          <xdr:rowOff>323850</xdr:rowOff>
        </xdr:to>
        <xdr:sp textlink="">
          <xdr:nvSpPr>
            <xdr:cNvPr id="70693" name="チェック 38" hidden="1">
              <a:extLst>
                <a:ext uri="{63B3BB69-23CF-44E3-9099-C40C66FF867C}">
                  <a14:compatExt spid="_x0000_s70693"/>
                </a:ext>
              </a:extLst>
            </xdr:cNvPr>
            <xdr:cNvSpPr>
              <a:spLocks noRot="1" noChangeShapeType="1"/>
            </xdr:cNvSpPr>
          </xdr:nvSpPr>
          <xdr:spPr>
            <a:xfrm>
              <a:off x="13713460" y="13355320"/>
              <a:ext cx="3803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705485</xdr:colOff>
          <xdr:row>18</xdr:row>
          <xdr:rowOff>35560</xdr:rowOff>
        </xdr:from>
        <xdr:to xmlns:xdr="http://schemas.openxmlformats.org/drawingml/2006/spreadsheetDrawing">
          <xdr:col>1</xdr:col>
          <xdr:colOff>1085850</xdr:colOff>
          <xdr:row>18</xdr:row>
          <xdr:rowOff>358775</xdr:rowOff>
        </xdr:to>
        <xdr:sp textlink="">
          <xdr:nvSpPr>
            <xdr:cNvPr id="70730" name="チェック 2" hidden="1">
              <a:extLst>
                <a:ext uri="{63B3BB69-23CF-44E3-9099-C40C66FF867C}">
                  <a14:compatExt spid="_x0000_s70730"/>
                </a:ext>
              </a:extLst>
            </xdr:cNvPr>
            <xdr:cNvSpPr>
              <a:spLocks noRot="1" noChangeShapeType="1"/>
            </xdr:cNvSpPr>
          </xdr:nvSpPr>
          <xdr:spPr>
            <a:xfrm>
              <a:off x="1097915" y="6687185"/>
              <a:ext cx="380365" cy="323215"/>
            </a:xfrm>
            <a:prstGeom prst="rec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xdr:col>
          <xdr:colOff>514985</xdr:colOff>
          <xdr:row>33</xdr:row>
          <xdr:rowOff>361315</xdr:rowOff>
        </xdr:from>
        <xdr:to xmlns:xdr="http://schemas.openxmlformats.org/drawingml/2006/spreadsheetDrawing">
          <xdr:col>1</xdr:col>
          <xdr:colOff>833120</xdr:colOff>
          <xdr:row>35</xdr:row>
          <xdr:rowOff>49530</xdr:rowOff>
        </xdr:to>
        <xdr:sp textlink="">
          <xdr:nvSpPr>
            <xdr:cNvPr id="71682" name="チェック 699" hidden="1">
              <a:extLst>
                <a:ext uri="{63B3BB69-23CF-44E3-9099-C40C66FF867C}">
                  <a14:compatExt spid="_x0000_s71682"/>
                </a:ext>
              </a:extLst>
            </xdr:cNvPr>
            <xdr:cNvSpPr>
              <a:spLocks noRot="1" noChangeShapeType="1"/>
            </xdr:cNvSpPr>
          </xdr:nvSpPr>
          <xdr:spPr>
            <a:xfrm>
              <a:off x="811530" y="13114655"/>
              <a:ext cx="318135" cy="424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514985</xdr:colOff>
          <xdr:row>34</xdr:row>
          <xdr:rowOff>280670</xdr:rowOff>
        </xdr:from>
        <xdr:to xmlns:xdr="http://schemas.openxmlformats.org/drawingml/2006/spreadsheetDrawing">
          <xdr:col>1</xdr:col>
          <xdr:colOff>833120</xdr:colOff>
          <xdr:row>36</xdr:row>
          <xdr:rowOff>54610</xdr:rowOff>
        </xdr:to>
        <xdr:sp textlink="">
          <xdr:nvSpPr>
            <xdr:cNvPr id="71683" name="チェック 700" hidden="1">
              <a:extLst>
                <a:ext uri="{63B3BB69-23CF-44E3-9099-C40C66FF867C}">
                  <a14:compatExt spid="_x0000_s71683"/>
                </a:ext>
              </a:extLst>
            </xdr:cNvPr>
            <xdr:cNvSpPr>
              <a:spLocks noRot="1" noChangeShapeType="1"/>
            </xdr:cNvSpPr>
          </xdr:nvSpPr>
          <xdr:spPr>
            <a:xfrm>
              <a:off x="811530" y="13453110"/>
              <a:ext cx="318135" cy="407670"/>
            </a:xfrm>
            <a:prstGeom prst="rect"/>
          </xdr:spPr>
        </xdr:sp>
        <xdr:clientData/>
      </xdr:twoCellAnchor>
    </mc:Choice>
    <mc:Fallback/>
  </mc:AlternateContent>
  <xdr:twoCellAnchor>
    <xdr:from xmlns:xdr="http://schemas.openxmlformats.org/drawingml/2006/spreadsheetDrawing">
      <xdr:col>3</xdr:col>
      <xdr:colOff>634365</xdr:colOff>
      <xdr:row>39</xdr:row>
      <xdr:rowOff>106680</xdr:rowOff>
    </xdr:from>
    <xdr:to xmlns:xdr="http://schemas.openxmlformats.org/drawingml/2006/spreadsheetDrawing">
      <xdr:col>7</xdr:col>
      <xdr:colOff>789305</xdr:colOff>
      <xdr:row>41</xdr:row>
      <xdr:rowOff>76835</xdr:rowOff>
    </xdr:to>
    <xdr:grpSp>
      <xdr:nvGrpSpPr>
        <xdr:cNvPr id="7" name="グループ化 22"/>
        <xdr:cNvGrpSpPr/>
      </xdr:nvGrpSpPr>
      <xdr:grpSpPr>
        <a:xfrm>
          <a:off x="3380105" y="14863445"/>
          <a:ext cx="4518660" cy="1020445"/>
          <a:chOff x="3579091" y="8924596"/>
          <a:chExt cx="7171751" cy="1054353"/>
        </a:xfrm>
      </xdr:grpSpPr>
      <xdr:sp macro="" textlink="">
        <xdr:nvSpPr>
          <xdr:cNvPr id="8" name="テキスト ボックス 38"/>
          <xdr:cNvSpPr txBox="1">
            <a:spLocks noChangeArrowheads="1"/>
          </xdr:cNvSpPr>
        </xdr:nvSpPr>
        <xdr:spPr>
          <a:xfrm>
            <a:off x="3579091" y="9338454"/>
            <a:ext cx="7171751" cy="640495"/>
          </a:xfrm>
          <a:prstGeom prst="rect">
            <a:avLst/>
          </a:prstGeom>
          <a:noFill/>
          <a:ln>
            <a:miter/>
          </a:ln>
        </xdr:spPr>
        <xdr:txBody>
          <a:bodyPr vertOverflow="clip" horzOverflow="overflow" wrap="square" lIns="17462" tIns="4762" rIns="4762" bIns="4762" anchor="t" upright="1"/>
          <a:lstStyle/>
          <a:p>
            <a:pPr algn="l">
              <a:lnSpc>
                <a:spcPts val="162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メイリオ"/>
                <a:ea typeface="メイリオ"/>
              </a:rPr>
              <a:t>＜点線内の機器等の導入に際し、必要な場合のみチェックすること＞</a:t>
            </a:r>
          </a:p>
        </xdr:txBody>
      </xdr:sp>
      <xdr:sp macro="" textlink="">
        <xdr:nvSpPr>
          <xdr:cNvPr id="9" name="下矢印 3"/>
          <xdr:cNvSpPr>
            <a:spLocks noChangeArrowheads="1"/>
          </xdr:cNvSpPr>
        </xdr:nvSpPr>
        <xdr:spPr>
          <a:xfrm>
            <a:off x="4589782" y="8924596"/>
            <a:ext cx="567648" cy="463127"/>
          </a:xfrm>
          <a:prstGeom prst="downArrow">
            <a:avLst>
              <a:gd name="adj1" fmla="val 50000"/>
              <a:gd name="adj2" fmla="val 63834"/>
            </a:avLst>
          </a:prstGeom>
          <a:solidFill>
            <a:srgbClr val="4F81BD"/>
          </a:solidFill>
          <a:ln w="19050">
            <a:solidFill>
              <a:sysClr val="windowText" lastClr="000000"/>
            </a:solidFill>
            <a:miter/>
          </a:ln>
        </xdr:spPr>
        <xdr:txBody>
          <a:bodyPr vertOverflow="overflow" horzOverflow="overflow" upright="1"/>
          <a:lstStyle/>
          <a:p>
            <a:endParaRP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xdr:col>
          <xdr:colOff>497205</xdr:colOff>
          <xdr:row>40</xdr:row>
          <xdr:rowOff>0</xdr:rowOff>
        </xdr:from>
        <xdr:to xmlns:xdr="http://schemas.openxmlformats.org/drawingml/2006/spreadsheetDrawing">
          <xdr:col>1</xdr:col>
          <xdr:colOff>789305</xdr:colOff>
          <xdr:row>43</xdr:row>
          <xdr:rowOff>0</xdr:rowOff>
        </xdr:to>
        <xdr:grpSp>
          <xdr:nvGrpSpPr>
            <xdr:cNvPr id="11" name="グループ化 35"/>
            <xdr:cNvGrpSpPr/>
          </xdr:nvGrpSpPr>
          <xdr:grpSpPr>
            <a:xfrm>
              <a:off x="793750" y="15490190"/>
              <a:ext cx="292100" cy="950595"/>
              <a:chOff x="1042894" y="8220039"/>
              <a:chExt cx="252506" cy="624574"/>
            </a:xfrm>
          </xdr:grpSpPr>
          <xdr:sp textlink="">
            <xdr:nvSpPr>
              <xdr:cNvPr id="71693" name="チェック 705" hidden="1">
                <a:extLst>
                  <a:ext uri="{63B3BB69-23CF-44E3-9099-C40C66FF867C}">
                    <a14:compatExt spid="_x0000_s71693"/>
                  </a:ext>
                </a:extLst>
              </xdr:cNvPr>
              <xdr:cNvSpPr>
                <a:spLocks noRot="1" noChangeShapeType="1"/>
              </xdr:cNvSpPr>
            </xdr:nvSpPr>
            <xdr:spPr>
              <a:xfrm>
                <a:off x="1047750" y="8220039"/>
                <a:ext cx="247650" cy="257175"/>
              </a:xfrm>
              <a:prstGeom prst="rect"/>
            </xdr:spPr>
          </xdr:sp>
          <xdr:sp textlink="">
            <xdr:nvSpPr>
              <xdr:cNvPr id="71694" name="チェック 706" hidden="1">
                <a:extLst>
                  <a:ext uri="{63B3BB69-23CF-44E3-9099-C40C66FF867C}">
                    <a14:compatExt spid="_x0000_s71694"/>
                  </a:ext>
                </a:extLst>
              </xdr:cNvPr>
              <xdr:cNvSpPr>
                <a:spLocks noRot="1" noChangeShapeType="1"/>
              </xdr:cNvSpPr>
            </xdr:nvSpPr>
            <xdr:spPr>
              <a:xfrm>
                <a:off x="1047750" y="8414804"/>
                <a:ext cx="247650" cy="247650"/>
              </a:xfrm>
              <a:prstGeom prst="rect"/>
            </xdr:spPr>
          </xdr:sp>
          <xdr:sp textlink="">
            <xdr:nvSpPr>
              <xdr:cNvPr id="71695" name="チェック 707" hidden="1">
                <a:extLst>
                  <a:ext uri="{63B3BB69-23CF-44E3-9099-C40C66FF867C}">
                    <a14:compatExt spid="_x0000_s71695"/>
                  </a:ext>
                </a:extLst>
              </xdr:cNvPr>
              <xdr:cNvSpPr>
                <a:spLocks noRot="1" noChangeShapeType="1"/>
              </xdr:cNvSpPr>
            </xdr:nvSpPr>
            <xdr:spPr>
              <a:xfrm>
                <a:off x="1042894" y="8596963"/>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514985</xdr:colOff>
          <xdr:row>46</xdr:row>
          <xdr:rowOff>85725</xdr:rowOff>
        </xdr:from>
        <xdr:to xmlns:xdr="http://schemas.openxmlformats.org/drawingml/2006/spreadsheetDrawing">
          <xdr:col>1</xdr:col>
          <xdr:colOff>695325</xdr:colOff>
          <xdr:row>47</xdr:row>
          <xdr:rowOff>382905</xdr:rowOff>
        </xdr:to>
        <xdr:grpSp>
          <xdr:nvGrpSpPr>
            <xdr:cNvPr id="13" name="グループ化 35"/>
            <xdr:cNvGrpSpPr/>
          </xdr:nvGrpSpPr>
          <xdr:grpSpPr>
            <a:xfrm>
              <a:off x="811530" y="17631410"/>
              <a:ext cx="180340" cy="716280"/>
              <a:chOff x="1047751" y="8220074"/>
              <a:chExt cx="260092" cy="533059"/>
            </a:xfrm>
          </xdr:grpSpPr>
          <xdr:sp textlink="">
            <xdr:nvSpPr>
              <xdr:cNvPr id="71697" name="チェック 708" hidden="1">
                <a:extLst>
                  <a:ext uri="{63B3BB69-23CF-44E3-9099-C40C66FF867C}">
                    <a14:compatExt spid="_x0000_s71697"/>
                  </a:ext>
                </a:extLst>
              </xdr:cNvPr>
              <xdr:cNvSpPr>
                <a:spLocks noRot="1" noChangeShapeType="1"/>
              </xdr:cNvSpPr>
            </xdr:nvSpPr>
            <xdr:spPr>
              <a:xfrm>
                <a:off x="1047751" y="8220074"/>
                <a:ext cx="247650" cy="257176"/>
              </a:xfrm>
              <a:prstGeom prst="rect"/>
            </xdr:spPr>
          </xdr:sp>
          <xdr:sp textlink="">
            <xdr:nvSpPr>
              <xdr:cNvPr id="71698" name="チェック 709" hidden="1">
                <a:extLst>
                  <a:ext uri="{63B3BB69-23CF-44E3-9099-C40C66FF867C}">
                    <a14:compatExt spid="_x0000_s71698"/>
                  </a:ext>
                </a:extLst>
              </xdr:cNvPr>
              <xdr:cNvSpPr>
                <a:spLocks noRot="1" noChangeShapeType="1"/>
              </xdr:cNvSpPr>
            </xdr:nvSpPr>
            <xdr:spPr>
              <a:xfrm>
                <a:off x="1060193" y="8505483"/>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523875</xdr:colOff>
          <xdr:row>48</xdr:row>
          <xdr:rowOff>10160</xdr:rowOff>
        </xdr:from>
        <xdr:to xmlns:xdr="http://schemas.openxmlformats.org/drawingml/2006/spreadsheetDrawing">
          <xdr:col>1</xdr:col>
          <xdr:colOff>763270</xdr:colOff>
          <xdr:row>50</xdr:row>
          <xdr:rowOff>19050</xdr:rowOff>
        </xdr:to>
        <xdr:grpSp>
          <xdr:nvGrpSpPr>
            <xdr:cNvPr id="15" name="グループ化 35"/>
            <xdr:cNvGrpSpPr/>
          </xdr:nvGrpSpPr>
          <xdr:grpSpPr>
            <a:xfrm>
              <a:off x="820420" y="18394045"/>
              <a:ext cx="239395" cy="847090"/>
              <a:chOff x="1047750" y="8220058"/>
              <a:chExt cx="247651" cy="485786"/>
            </a:xfrm>
          </xdr:grpSpPr>
          <xdr:sp textlink="">
            <xdr:nvSpPr>
              <xdr:cNvPr id="71700" name="チェック 712" hidden="1">
                <a:extLst>
                  <a:ext uri="{63B3BB69-23CF-44E3-9099-C40C66FF867C}">
                    <a14:compatExt spid="_x0000_s71700"/>
                  </a:ext>
                </a:extLst>
              </xdr:cNvPr>
              <xdr:cNvSpPr>
                <a:spLocks noRot="1" noChangeShapeType="1"/>
              </xdr:cNvSpPr>
            </xdr:nvSpPr>
            <xdr:spPr>
              <a:xfrm>
                <a:off x="1047750" y="8220058"/>
                <a:ext cx="247650" cy="257175"/>
              </a:xfrm>
              <a:prstGeom prst="rect"/>
            </xdr:spPr>
          </xdr:sp>
          <xdr:sp textlink="">
            <xdr:nvSpPr>
              <xdr:cNvPr id="71701" name="チェック 713" hidden="1">
                <a:extLst>
                  <a:ext uri="{63B3BB69-23CF-44E3-9099-C40C66FF867C}">
                    <a14:compatExt spid="_x0000_s71701"/>
                  </a:ext>
                </a:extLst>
              </xdr:cNvPr>
              <xdr:cNvSpPr>
                <a:spLocks noRot="1" noChangeShapeType="1"/>
              </xdr:cNvSpPr>
            </xdr:nvSpPr>
            <xdr:spPr>
              <a:xfrm>
                <a:off x="1047751" y="8458194"/>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504190</xdr:colOff>
          <xdr:row>14</xdr:row>
          <xdr:rowOff>200025</xdr:rowOff>
        </xdr:from>
        <xdr:to xmlns:xdr="http://schemas.openxmlformats.org/drawingml/2006/spreadsheetDrawing">
          <xdr:col>1</xdr:col>
          <xdr:colOff>886460</xdr:colOff>
          <xdr:row>16</xdr:row>
          <xdr:rowOff>104775</xdr:rowOff>
        </xdr:to>
        <xdr:sp textlink="">
          <xdr:nvSpPr>
            <xdr:cNvPr id="71702" name="チェック 1135" hidden="1">
              <a:extLst>
                <a:ext uri="{63B3BB69-23CF-44E3-9099-C40C66FF867C}">
                  <a14:compatExt spid="_x0000_s71702"/>
                </a:ext>
              </a:extLst>
            </xdr:cNvPr>
            <xdr:cNvSpPr>
              <a:spLocks noRot="1" noChangeShapeType="1"/>
            </xdr:cNvSpPr>
          </xdr:nvSpPr>
          <xdr:spPr>
            <a:xfrm>
              <a:off x="800735" y="5609590"/>
              <a:ext cx="382270" cy="428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504190</xdr:colOff>
          <xdr:row>16</xdr:row>
          <xdr:rowOff>37465</xdr:rowOff>
        </xdr:from>
        <xdr:to xmlns:xdr="http://schemas.openxmlformats.org/drawingml/2006/spreadsheetDrawing">
          <xdr:col>1</xdr:col>
          <xdr:colOff>886460</xdr:colOff>
          <xdr:row>16</xdr:row>
          <xdr:rowOff>466725</xdr:rowOff>
        </xdr:to>
        <xdr:sp textlink="">
          <xdr:nvSpPr>
            <xdr:cNvPr id="71703" name="チェック 1136" hidden="1">
              <a:extLst>
                <a:ext uri="{63B3BB69-23CF-44E3-9099-C40C66FF867C}">
                  <a14:compatExt spid="_x0000_s71703"/>
                </a:ext>
              </a:extLst>
            </xdr:cNvPr>
            <xdr:cNvSpPr>
              <a:spLocks noRot="1" noChangeShapeType="1"/>
            </xdr:cNvSpPr>
          </xdr:nvSpPr>
          <xdr:spPr>
            <a:xfrm>
              <a:off x="800735" y="5970905"/>
              <a:ext cx="382270" cy="429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505460</xdr:colOff>
          <xdr:row>16</xdr:row>
          <xdr:rowOff>424180</xdr:rowOff>
        </xdr:from>
        <xdr:to xmlns:xdr="http://schemas.openxmlformats.org/drawingml/2006/spreadsheetDrawing">
          <xdr:col>1</xdr:col>
          <xdr:colOff>886460</xdr:colOff>
          <xdr:row>18</xdr:row>
          <xdr:rowOff>52070</xdr:rowOff>
        </xdr:to>
        <xdr:sp textlink="">
          <xdr:nvSpPr>
            <xdr:cNvPr id="71704" name="チェック 1137" hidden="1">
              <a:extLst>
                <a:ext uri="{63B3BB69-23CF-44E3-9099-C40C66FF867C}">
                  <a14:compatExt spid="_x0000_s71704"/>
                </a:ext>
              </a:extLst>
            </xdr:cNvPr>
            <xdr:cNvSpPr>
              <a:spLocks noRot="1" noChangeShapeType="1"/>
            </xdr:cNvSpPr>
          </xdr:nvSpPr>
          <xdr:spPr>
            <a:xfrm>
              <a:off x="802005" y="6357620"/>
              <a:ext cx="381000" cy="427990"/>
            </a:xfrm>
            <a:prstGeom prst="rect"/>
          </xdr:spPr>
        </xdr:sp>
        <xdr:clientData/>
      </xdr:twoCellAnchor>
    </mc:Choice>
    <mc:Fallback/>
  </mc:AlternateContent>
  <xdr:twoCellAnchor>
    <xdr:from xmlns:xdr="http://schemas.openxmlformats.org/drawingml/2006/spreadsheetDrawing">
      <xdr:col>1</xdr:col>
      <xdr:colOff>15875</xdr:colOff>
      <xdr:row>33</xdr:row>
      <xdr:rowOff>393065</xdr:rowOff>
    </xdr:from>
    <xdr:to xmlns:xdr="http://schemas.openxmlformats.org/drawingml/2006/spreadsheetDrawing">
      <xdr:col>7</xdr:col>
      <xdr:colOff>420370</xdr:colOff>
      <xdr:row>36</xdr:row>
      <xdr:rowOff>264795</xdr:rowOff>
    </xdr:to>
    <xdr:sp macro="" textlink="">
      <xdr:nvSpPr>
        <xdr:cNvPr id="16" name="正方形/長方形 28"/>
        <xdr:cNvSpPr>
          <a:spLocks noChangeArrowheads="1"/>
        </xdr:cNvSpPr>
      </xdr:nvSpPr>
      <xdr:spPr>
        <a:xfrm>
          <a:off x="312420" y="13146405"/>
          <a:ext cx="7217410" cy="924560"/>
        </a:xfrm>
        <a:prstGeom prst="rect">
          <a:avLst/>
        </a:prstGeom>
        <a:noFill/>
        <a:ln w="19050">
          <a:solidFill>
            <a:sysClr val="windowText" lastClr="000000"/>
          </a:solidFill>
          <a:prstDash val="sysDash"/>
          <a:miter/>
        </a:ln>
      </xdr:spPr>
      <xdr:txBody>
        <a:bodyPr vertOverflow="overflow" horzOverflow="overflow" upright="1"/>
        <a:lstStyle/>
        <a:p>
          <a:endParaRPr/>
        </a:p>
      </xdr:txBody>
    </xdr:sp>
    <xdr:clientData/>
  </xdr:twoCellAnchor>
  <xdr:twoCellAnchor>
    <xdr:from xmlns:xdr="http://schemas.openxmlformats.org/drawingml/2006/spreadsheetDrawing">
      <xdr:col>1</xdr:col>
      <xdr:colOff>8255</xdr:colOff>
      <xdr:row>37</xdr:row>
      <xdr:rowOff>11430</xdr:rowOff>
    </xdr:from>
    <xdr:to xmlns:xdr="http://schemas.openxmlformats.org/drawingml/2006/spreadsheetDrawing">
      <xdr:col>12</xdr:col>
      <xdr:colOff>34290</xdr:colOff>
      <xdr:row>39</xdr:row>
      <xdr:rowOff>11430</xdr:rowOff>
    </xdr:to>
    <xdr:sp macro="" textlink="">
      <xdr:nvSpPr>
        <xdr:cNvPr id="17" name="正方形/長方形 29"/>
        <xdr:cNvSpPr>
          <a:spLocks noChangeArrowheads="1"/>
        </xdr:cNvSpPr>
      </xdr:nvSpPr>
      <xdr:spPr>
        <a:xfrm>
          <a:off x="304800" y="14134465"/>
          <a:ext cx="12049760" cy="633730"/>
        </a:xfrm>
        <a:prstGeom prst="rect">
          <a:avLst/>
        </a:prstGeom>
        <a:noFill/>
        <a:ln w="19050">
          <a:solidFill>
            <a:sysClr val="windowText" lastClr="000000"/>
          </a:solidFill>
          <a:prstDash val="sysDash"/>
          <a:miter/>
        </a:ln>
      </xdr:spPr>
      <xdr:txBody>
        <a:bodyPr vertOverflow="overflow" horzOverflow="overflow" upright="1"/>
        <a:lstStyle/>
        <a:p>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486410</xdr:colOff>
          <xdr:row>18</xdr:row>
          <xdr:rowOff>381000</xdr:rowOff>
        </xdr:from>
        <xdr:to xmlns:xdr="http://schemas.openxmlformats.org/drawingml/2006/spreadsheetDrawing">
          <xdr:col>1</xdr:col>
          <xdr:colOff>866775</xdr:colOff>
          <xdr:row>20</xdr:row>
          <xdr:rowOff>105410</xdr:rowOff>
        </xdr:to>
        <xdr:sp textlink="">
          <xdr:nvSpPr>
            <xdr:cNvPr id="71707" name="チェック 1579" hidden="1">
              <a:extLst>
                <a:ext uri="{63B3BB69-23CF-44E3-9099-C40C66FF867C}">
                  <a14:compatExt spid="_x0000_s71707"/>
                </a:ext>
              </a:extLst>
            </xdr:cNvPr>
            <xdr:cNvSpPr>
              <a:spLocks noRot="1" noChangeShapeType="1"/>
            </xdr:cNvSpPr>
          </xdr:nvSpPr>
          <xdr:spPr>
            <a:xfrm>
              <a:off x="782955" y="7114540"/>
              <a:ext cx="380365" cy="486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505460</xdr:colOff>
          <xdr:row>36</xdr:row>
          <xdr:rowOff>245745</xdr:rowOff>
        </xdr:from>
        <xdr:to xmlns:xdr="http://schemas.openxmlformats.org/drawingml/2006/spreadsheetDrawing">
          <xdr:col>1</xdr:col>
          <xdr:colOff>822960</xdr:colOff>
          <xdr:row>38</xdr:row>
          <xdr:rowOff>34925</xdr:rowOff>
        </xdr:to>
        <xdr:sp textlink="">
          <xdr:nvSpPr>
            <xdr:cNvPr id="71743" name="チェック 699" hidden="1">
              <a:extLst>
                <a:ext uri="{63B3BB69-23CF-44E3-9099-C40C66FF867C}">
                  <a14:compatExt spid="_x0000_s71743"/>
                </a:ext>
              </a:extLst>
            </xdr:cNvPr>
            <xdr:cNvSpPr>
              <a:spLocks noRot="1" noChangeShapeType="1"/>
            </xdr:cNvSpPr>
          </xdr:nvSpPr>
          <xdr:spPr>
            <a:xfrm>
              <a:off x="802005" y="14051915"/>
              <a:ext cx="317500" cy="422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505460</xdr:colOff>
          <xdr:row>37</xdr:row>
          <xdr:rowOff>284480</xdr:rowOff>
        </xdr:from>
        <xdr:to xmlns:xdr="http://schemas.openxmlformats.org/drawingml/2006/spreadsheetDrawing">
          <xdr:col>1</xdr:col>
          <xdr:colOff>822960</xdr:colOff>
          <xdr:row>39</xdr:row>
          <xdr:rowOff>60325</xdr:rowOff>
        </xdr:to>
        <xdr:sp textlink="">
          <xdr:nvSpPr>
            <xdr:cNvPr id="71744" name="チェック 700" hidden="1">
              <a:extLst>
                <a:ext uri="{63B3BB69-23CF-44E3-9099-C40C66FF867C}">
                  <a14:compatExt spid="_x0000_s71744"/>
                </a:ext>
              </a:extLst>
            </xdr:cNvPr>
            <xdr:cNvSpPr>
              <a:spLocks noRot="1" noChangeShapeType="1"/>
            </xdr:cNvSpPr>
          </xdr:nvSpPr>
          <xdr:spPr>
            <a:xfrm>
              <a:off x="802005" y="14407515"/>
              <a:ext cx="317500" cy="409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441325</xdr:colOff>
          <xdr:row>33</xdr:row>
          <xdr:rowOff>360045</xdr:rowOff>
        </xdr:from>
        <xdr:to xmlns:xdr="http://schemas.openxmlformats.org/drawingml/2006/spreadsheetDrawing">
          <xdr:col>3</xdr:col>
          <xdr:colOff>759460</xdr:colOff>
          <xdr:row>35</xdr:row>
          <xdr:rowOff>48260</xdr:rowOff>
        </xdr:to>
        <xdr:sp textlink="">
          <xdr:nvSpPr>
            <xdr:cNvPr id="71749" name="チェック 699" hidden="1">
              <a:extLst>
                <a:ext uri="{63B3BB69-23CF-44E3-9099-C40C66FF867C}">
                  <a14:compatExt spid="_x0000_s71749"/>
                </a:ext>
              </a:extLst>
            </xdr:cNvPr>
            <xdr:cNvSpPr>
              <a:spLocks noRot="1" noChangeShapeType="1"/>
            </xdr:cNvSpPr>
          </xdr:nvSpPr>
          <xdr:spPr>
            <a:xfrm>
              <a:off x="3187065" y="13113385"/>
              <a:ext cx="318135" cy="424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441325</xdr:colOff>
          <xdr:row>34</xdr:row>
          <xdr:rowOff>294640</xdr:rowOff>
        </xdr:from>
        <xdr:to xmlns:xdr="http://schemas.openxmlformats.org/drawingml/2006/spreadsheetDrawing">
          <xdr:col>3</xdr:col>
          <xdr:colOff>759460</xdr:colOff>
          <xdr:row>36</xdr:row>
          <xdr:rowOff>68580</xdr:rowOff>
        </xdr:to>
        <xdr:sp textlink="">
          <xdr:nvSpPr>
            <xdr:cNvPr id="71750" name="チェック 700" hidden="1">
              <a:extLst>
                <a:ext uri="{63B3BB69-23CF-44E3-9099-C40C66FF867C}">
                  <a14:compatExt spid="_x0000_s71750"/>
                </a:ext>
              </a:extLst>
            </xdr:cNvPr>
            <xdr:cNvSpPr>
              <a:spLocks noRot="1" noChangeShapeType="1"/>
            </xdr:cNvSpPr>
          </xdr:nvSpPr>
          <xdr:spPr>
            <a:xfrm>
              <a:off x="3187065" y="13467080"/>
              <a:ext cx="318135" cy="4076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511810</xdr:colOff>
          <xdr:row>35</xdr:row>
          <xdr:rowOff>234950</xdr:rowOff>
        </xdr:from>
        <xdr:to xmlns:xdr="http://schemas.openxmlformats.org/drawingml/2006/spreadsheetDrawing">
          <xdr:col>1</xdr:col>
          <xdr:colOff>829945</xdr:colOff>
          <xdr:row>37</xdr:row>
          <xdr:rowOff>10160</xdr:rowOff>
        </xdr:to>
        <xdr:sp textlink="">
          <xdr:nvSpPr>
            <xdr:cNvPr id="71751" name="チェック 700" hidden="1">
              <a:extLst>
                <a:ext uri="{63B3BB69-23CF-44E3-9099-C40C66FF867C}">
                  <a14:compatExt spid="_x0000_s71751"/>
                </a:ext>
              </a:extLst>
            </xdr:cNvPr>
            <xdr:cNvSpPr>
              <a:spLocks noRot="1" noChangeShapeType="1"/>
            </xdr:cNvSpPr>
          </xdr:nvSpPr>
          <xdr:spPr>
            <a:xfrm>
              <a:off x="808355" y="13724255"/>
              <a:ext cx="318135" cy="408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53</xdr:row>
          <xdr:rowOff>0</xdr:rowOff>
        </xdr:from>
        <xdr:to xmlns:xdr="http://schemas.openxmlformats.org/drawingml/2006/spreadsheetDrawing">
          <xdr:col>2</xdr:col>
          <xdr:colOff>913765</xdr:colOff>
          <xdr:row>54</xdr:row>
          <xdr:rowOff>9525</xdr:rowOff>
        </xdr:to>
        <xdr:sp textlink="">
          <xdr:nvSpPr>
            <xdr:cNvPr id="71824" name="チェック 144" hidden="1">
              <a:extLst>
                <a:ext uri="{63B3BB69-23CF-44E3-9099-C40C66FF867C}">
                  <a14:compatExt spid="_x0000_s71824"/>
                </a:ext>
              </a:extLst>
            </xdr:cNvPr>
            <xdr:cNvSpPr>
              <a:spLocks noRot="1" noChangeShapeType="1"/>
            </xdr:cNvSpPr>
          </xdr:nvSpPr>
          <xdr:spPr>
            <a:xfrm>
              <a:off x="296545" y="19859625"/>
              <a:ext cx="200469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54</xdr:row>
          <xdr:rowOff>190500</xdr:rowOff>
        </xdr:from>
        <xdr:to xmlns:xdr="http://schemas.openxmlformats.org/drawingml/2006/spreadsheetDrawing">
          <xdr:col>2</xdr:col>
          <xdr:colOff>1160145</xdr:colOff>
          <xdr:row>56</xdr:row>
          <xdr:rowOff>18415</xdr:rowOff>
        </xdr:to>
        <xdr:sp textlink="">
          <xdr:nvSpPr>
            <xdr:cNvPr id="71825" name="チェック 145" hidden="1">
              <a:extLst>
                <a:ext uri="{63B3BB69-23CF-44E3-9099-C40C66FF867C}">
                  <a14:compatExt spid="_x0000_s71825"/>
                </a:ext>
              </a:extLst>
            </xdr:cNvPr>
            <xdr:cNvSpPr>
              <a:spLocks noRot="1" noChangeShapeType="1"/>
            </xdr:cNvSpPr>
          </xdr:nvSpPr>
          <xdr:spPr>
            <a:xfrm>
              <a:off x="296545" y="20288250"/>
              <a:ext cx="225107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56</xdr:row>
          <xdr:rowOff>9525</xdr:rowOff>
        </xdr:from>
        <xdr:to xmlns:xdr="http://schemas.openxmlformats.org/drawingml/2006/spreadsheetDrawing">
          <xdr:col>2</xdr:col>
          <xdr:colOff>970280</xdr:colOff>
          <xdr:row>57</xdr:row>
          <xdr:rowOff>9525</xdr:rowOff>
        </xdr:to>
        <xdr:sp textlink="">
          <xdr:nvSpPr>
            <xdr:cNvPr id="71826" name="チェック 146" hidden="1">
              <a:extLst>
                <a:ext uri="{63B3BB69-23CF-44E3-9099-C40C66FF867C}">
                  <a14:compatExt spid="_x0000_s71826"/>
                </a:ext>
              </a:extLst>
            </xdr:cNvPr>
            <xdr:cNvSpPr>
              <a:spLocks noRot="1" noChangeShapeType="1"/>
            </xdr:cNvSpPr>
          </xdr:nvSpPr>
          <xdr:spPr>
            <a:xfrm>
              <a:off x="296545" y="20523200"/>
              <a:ext cx="206121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53</xdr:row>
          <xdr:rowOff>219710</xdr:rowOff>
        </xdr:from>
        <xdr:to xmlns:xdr="http://schemas.openxmlformats.org/drawingml/2006/spreadsheetDrawing">
          <xdr:col>2</xdr:col>
          <xdr:colOff>1160145</xdr:colOff>
          <xdr:row>55</xdr:row>
          <xdr:rowOff>0</xdr:rowOff>
        </xdr:to>
        <xdr:sp textlink="">
          <xdr:nvSpPr>
            <xdr:cNvPr id="71827" name="チェック 147" hidden="1">
              <a:extLst>
                <a:ext uri="{63B3BB69-23CF-44E3-9099-C40C66FF867C}">
                  <a14:compatExt spid="_x0000_s71827"/>
                </a:ext>
              </a:extLst>
            </xdr:cNvPr>
            <xdr:cNvSpPr>
              <a:spLocks noRot="1" noChangeShapeType="1"/>
            </xdr:cNvSpPr>
          </xdr:nvSpPr>
          <xdr:spPr>
            <a:xfrm>
              <a:off x="296545" y="20079335"/>
              <a:ext cx="225107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56</xdr:row>
          <xdr:rowOff>219710</xdr:rowOff>
        </xdr:from>
        <xdr:to xmlns:xdr="http://schemas.openxmlformats.org/drawingml/2006/spreadsheetDrawing">
          <xdr:col>2</xdr:col>
          <xdr:colOff>1322705</xdr:colOff>
          <xdr:row>58</xdr:row>
          <xdr:rowOff>0</xdr:rowOff>
        </xdr:to>
        <xdr:sp textlink="">
          <xdr:nvSpPr>
            <xdr:cNvPr id="71828" name="チェック 148" hidden="1">
              <a:extLst>
                <a:ext uri="{63B3BB69-23CF-44E3-9099-C40C66FF867C}">
                  <a14:compatExt spid="_x0000_s71828"/>
                </a:ext>
              </a:extLst>
            </xdr:cNvPr>
            <xdr:cNvSpPr>
              <a:spLocks noRot="1" noChangeShapeType="1"/>
            </xdr:cNvSpPr>
          </xdr:nvSpPr>
          <xdr:spPr>
            <a:xfrm>
              <a:off x="296545" y="20733385"/>
              <a:ext cx="241363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1039495</xdr:colOff>
          <xdr:row>52</xdr:row>
          <xdr:rowOff>230505</xdr:rowOff>
        </xdr:from>
        <xdr:to xmlns:xdr="http://schemas.openxmlformats.org/drawingml/2006/spreadsheetDrawing">
          <xdr:col>6</xdr:col>
          <xdr:colOff>40640</xdr:colOff>
          <xdr:row>54</xdr:row>
          <xdr:rowOff>15240</xdr:rowOff>
        </xdr:to>
        <xdr:sp textlink="">
          <xdr:nvSpPr>
            <xdr:cNvPr id="71829" name="チェック 149" hidden="1">
              <a:extLst>
                <a:ext uri="{63B3BB69-23CF-44E3-9099-C40C66FF867C}">
                  <a14:compatExt spid="_x0000_s71829"/>
                </a:ext>
              </a:extLst>
            </xdr:cNvPr>
            <xdr:cNvSpPr>
              <a:spLocks noRot="1" noChangeShapeType="1"/>
            </xdr:cNvSpPr>
          </xdr:nvSpPr>
          <xdr:spPr>
            <a:xfrm>
              <a:off x="2426970" y="19852005"/>
              <a:ext cx="3632200" cy="260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543560</xdr:colOff>
          <xdr:row>56</xdr:row>
          <xdr:rowOff>200025</xdr:rowOff>
        </xdr:from>
        <xdr:to xmlns:xdr="http://schemas.openxmlformats.org/drawingml/2006/spreadsheetDrawing">
          <xdr:col>4</xdr:col>
          <xdr:colOff>407670</xdr:colOff>
          <xdr:row>57</xdr:row>
          <xdr:rowOff>228600</xdr:rowOff>
        </xdr:to>
        <xdr:sp textlink="">
          <xdr:nvSpPr>
            <xdr:cNvPr id="71830" name="チェック 150" hidden="1">
              <a:extLst>
                <a:ext uri="{63B3BB69-23CF-44E3-9099-C40C66FF867C}">
                  <a14:compatExt spid="_x0000_s71830"/>
                </a:ext>
              </a:extLst>
            </xdr:cNvPr>
            <xdr:cNvSpPr>
              <a:spLocks noRot="1" noChangeShapeType="1"/>
            </xdr:cNvSpPr>
          </xdr:nvSpPr>
          <xdr:spPr>
            <a:xfrm>
              <a:off x="3289300" y="20713700"/>
              <a:ext cx="95504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37465</xdr:colOff>
          <xdr:row>53</xdr:row>
          <xdr:rowOff>29210</xdr:rowOff>
        </xdr:from>
        <xdr:to xmlns:xdr="http://schemas.openxmlformats.org/drawingml/2006/spreadsheetDrawing">
          <xdr:col>8</xdr:col>
          <xdr:colOff>151130</xdr:colOff>
          <xdr:row>53</xdr:row>
          <xdr:rowOff>219710</xdr:rowOff>
        </xdr:to>
        <xdr:sp textlink="">
          <xdr:nvSpPr>
            <xdr:cNvPr id="71831" name="チェック 151" hidden="1">
              <a:extLst>
                <a:ext uri="{63B3BB69-23CF-44E3-9099-C40C66FF867C}">
                  <a14:compatExt spid="_x0000_s71831"/>
                </a:ext>
              </a:extLst>
            </xdr:cNvPr>
            <xdr:cNvSpPr>
              <a:spLocks noRot="1" noChangeShapeType="1"/>
            </xdr:cNvSpPr>
          </xdr:nvSpPr>
          <xdr:spPr>
            <a:xfrm>
              <a:off x="7146925" y="19888835"/>
              <a:ext cx="120459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37465</xdr:colOff>
          <xdr:row>54</xdr:row>
          <xdr:rowOff>76835</xdr:rowOff>
        </xdr:from>
        <xdr:to xmlns:xdr="http://schemas.openxmlformats.org/drawingml/2006/spreadsheetDrawing">
          <xdr:col>8</xdr:col>
          <xdr:colOff>1168400</xdr:colOff>
          <xdr:row>55</xdr:row>
          <xdr:rowOff>93345</xdr:rowOff>
        </xdr:to>
        <xdr:sp textlink="">
          <xdr:nvSpPr>
            <xdr:cNvPr id="71832" name="チェック 152" hidden="1">
              <a:extLst>
                <a:ext uri="{63B3BB69-23CF-44E3-9099-C40C66FF867C}">
                  <a14:compatExt spid="_x0000_s71832"/>
                </a:ext>
              </a:extLst>
            </xdr:cNvPr>
            <xdr:cNvSpPr>
              <a:spLocks noRot="1" noChangeShapeType="1"/>
            </xdr:cNvSpPr>
          </xdr:nvSpPr>
          <xdr:spPr>
            <a:xfrm>
              <a:off x="7146925" y="20174585"/>
              <a:ext cx="2221865"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37465</xdr:colOff>
          <xdr:row>55</xdr:row>
          <xdr:rowOff>19050</xdr:rowOff>
        </xdr:from>
        <xdr:to xmlns:xdr="http://schemas.openxmlformats.org/drawingml/2006/spreadsheetDrawing">
          <xdr:col>8</xdr:col>
          <xdr:colOff>977900</xdr:colOff>
          <xdr:row>56</xdr:row>
          <xdr:rowOff>95250</xdr:rowOff>
        </xdr:to>
        <xdr:sp textlink="">
          <xdr:nvSpPr>
            <xdr:cNvPr id="71833" name="チェック 153" hidden="1">
              <a:extLst>
                <a:ext uri="{63B3BB69-23CF-44E3-9099-C40C66FF867C}">
                  <a14:compatExt spid="_x0000_s71833"/>
                </a:ext>
              </a:extLst>
            </xdr:cNvPr>
            <xdr:cNvSpPr>
              <a:spLocks noRot="1" noChangeShapeType="1"/>
            </xdr:cNvSpPr>
          </xdr:nvSpPr>
          <xdr:spPr>
            <a:xfrm>
              <a:off x="7146925" y="20354925"/>
              <a:ext cx="2031365"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7620</xdr:colOff>
          <xdr:row>54</xdr:row>
          <xdr:rowOff>85725</xdr:rowOff>
        </xdr:from>
        <xdr:to xmlns:xdr="http://schemas.openxmlformats.org/drawingml/2006/spreadsheetDrawing">
          <xdr:col>12</xdr:col>
          <xdr:colOff>76200</xdr:colOff>
          <xdr:row>55</xdr:row>
          <xdr:rowOff>103505</xdr:rowOff>
        </xdr:to>
        <xdr:sp textlink="">
          <xdr:nvSpPr>
            <xdr:cNvPr id="71834" name="チェック 154" hidden="1">
              <a:extLst>
                <a:ext uri="{63B3BB69-23CF-44E3-9099-C40C66FF867C}">
                  <a14:compatExt spid="_x0000_s71834"/>
                </a:ext>
              </a:extLst>
            </xdr:cNvPr>
            <xdr:cNvSpPr>
              <a:spLocks noRot="1" noChangeShapeType="1"/>
            </xdr:cNvSpPr>
          </xdr:nvSpPr>
          <xdr:spPr>
            <a:xfrm>
              <a:off x="9610725" y="20183475"/>
              <a:ext cx="2785745"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7620</xdr:colOff>
          <xdr:row>55</xdr:row>
          <xdr:rowOff>19050</xdr:rowOff>
        </xdr:from>
        <xdr:to xmlns:xdr="http://schemas.openxmlformats.org/drawingml/2006/spreadsheetDrawing">
          <xdr:col>11</xdr:col>
          <xdr:colOff>287655</xdr:colOff>
          <xdr:row>56</xdr:row>
          <xdr:rowOff>113665</xdr:rowOff>
        </xdr:to>
        <xdr:sp textlink="">
          <xdr:nvSpPr>
            <xdr:cNvPr id="71835" name="チェック 155" hidden="1">
              <a:extLst>
                <a:ext uri="{63B3BB69-23CF-44E3-9099-C40C66FF867C}">
                  <a14:compatExt spid="_x0000_s71835"/>
                </a:ext>
              </a:extLst>
            </xdr:cNvPr>
            <xdr:cNvSpPr>
              <a:spLocks noRot="1" noChangeShapeType="1"/>
            </xdr:cNvSpPr>
          </xdr:nvSpPr>
          <xdr:spPr>
            <a:xfrm>
              <a:off x="9610725" y="20354925"/>
              <a:ext cx="2438400" cy="2724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267335</xdr:colOff>
          <xdr:row>56</xdr:row>
          <xdr:rowOff>29210</xdr:rowOff>
        </xdr:from>
        <xdr:to xmlns:xdr="http://schemas.openxmlformats.org/drawingml/2006/spreadsheetDrawing">
          <xdr:col>9</xdr:col>
          <xdr:colOff>1343025</xdr:colOff>
          <xdr:row>57</xdr:row>
          <xdr:rowOff>66040</xdr:rowOff>
        </xdr:to>
        <xdr:sp textlink="">
          <xdr:nvSpPr>
            <xdr:cNvPr id="71836" name="チェック 156" hidden="1">
              <a:extLst>
                <a:ext uri="{63B3BB69-23CF-44E3-9099-C40C66FF867C}">
                  <a14:compatExt spid="_x0000_s71836"/>
                </a:ext>
              </a:extLst>
            </xdr:cNvPr>
            <xdr:cNvSpPr>
              <a:spLocks noRot="1" noChangeShapeType="1"/>
            </xdr:cNvSpPr>
          </xdr:nvSpPr>
          <xdr:spPr>
            <a:xfrm>
              <a:off x="9870440" y="20542885"/>
              <a:ext cx="1075690"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46990</xdr:colOff>
          <xdr:row>56</xdr:row>
          <xdr:rowOff>29210</xdr:rowOff>
        </xdr:from>
        <xdr:to xmlns:xdr="http://schemas.openxmlformats.org/drawingml/2006/spreadsheetDrawing">
          <xdr:col>8</xdr:col>
          <xdr:colOff>1283335</xdr:colOff>
          <xdr:row>57</xdr:row>
          <xdr:rowOff>57150</xdr:rowOff>
        </xdr:to>
        <xdr:sp textlink="">
          <xdr:nvSpPr>
            <xdr:cNvPr id="71837" name="チェック 157" hidden="1">
              <a:extLst>
                <a:ext uri="{63B3BB69-23CF-44E3-9099-C40C66FF867C}">
                  <a14:compatExt spid="_x0000_s71837"/>
                </a:ext>
              </a:extLst>
            </xdr:cNvPr>
            <xdr:cNvSpPr>
              <a:spLocks noRot="1" noChangeShapeType="1"/>
            </xdr:cNvSpPr>
          </xdr:nvSpPr>
          <xdr:spPr>
            <a:xfrm>
              <a:off x="7156450" y="20542885"/>
              <a:ext cx="2327275" cy="266065"/>
            </a:xfrm>
            <a:prstGeom prst="rect"/>
          </xdr:spPr>
        </xdr:sp>
        <xdr:clientData/>
      </xdr:twoCellAnchor>
    </mc:Choice>
    <mc:Fallback/>
  </mc:AlternateContent>
  <xdr:twoCellAnchor>
    <xdr:from xmlns:xdr="http://schemas.openxmlformats.org/drawingml/2006/spreadsheetDrawing">
      <xdr:col>7</xdr:col>
      <xdr:colOff>163195</xdr:colOff>
      <xdr:row>53</xdr:row>
      <xdr:rowOff>177165</xdr:rowOff>
    </xdr:from>
    <xdr:to xmlns:xdr="http://schemas.openxmlformats.org/drawingml/2006/spreadsheetDrawing">
      <xdr:col>12</xdr:col>
      <xdr:colOff>157480</xdr:colOff>
      <xdr:row>54</xdr:row>
      <xdr:rowOff>172085</xdr:rowOff>
    </xdr:to>
    <xdr:sp macro="" textlink="">
      <xdr:nvSpPr>
        <xdr:cNvPr id="6234" name="テキスト ボックス 158"/>
        <xdr:cNvSpPr txBox="1"/>
      </xdr:nvSpPr>
      <xdr:spPr>
        <a:xfrm>
          <a:off x="7272655" y="20036790"/>
          <a:ext cx="5205095" cy="233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543560</xdr:colOff>
          <xdr:row>55</xdr:row>
          <xdr:rowOff>158750</xdr:rowOff>
        </xdr:from>
        <xdr:to xmlns:xdr="http://schemas.openxmlformats.org/drawingml/2006/spreadsheetDrawing">
          <xdr:col>5</xdr:col>
          <xdr:colOff>990600</xdr:colOff>
          <xdr:row>56</xdr:row>
          <xdr:rowOff>208915</xdr:rowOff>
        </xdr:to>
        <xdr:sp textlink="">
          <xdr:nvSpPr>
            <xdr:cNvPr id="71839" name="チェック 159" hidden="1">
              <a:extLst>
                <a:ext uri="{63B3BB69-23CF-44E3-9099-C40C66FF867C}">
                  <a14:compatExt spid="_x0000_s71839"/>
                </a:ext>
              </a:extLst>
            </xdr:cNvPr>
            <xdr:cNvSpPr>
              <a:spLocks noRot="1" noChangeShapeType="1"/>
            </xdr:cNvSpPr>
          </xdr:nvSpPr>
          <xdr:spPr>
            <a:xfrm>
              <a:off x="3289300" y="20494625"/>
              <a:ext cx="26289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1031875</xdr:colOff>
          <xdr:row>53</xdr:row>
          <xdr:rowOff>208280</xdr:rowOff>
        </xdr:from>
        <xdr:to xmlns:xdr="http://schemas.openxmlformats.org/drawingml/2006/spreadsheetDrawing">
          <xdr:col>6</xdr:col>
          <xdr:colOff>118110</xdr:colOff>
          <xdr:row>54</xdr:row>
          <xdr:rowOff>208280</xdr:rowOff>
        </xdr:to>
        <xdr:sp textlink="">
          <xdr:nvSpPr>
            <xdr:cNvPr id="71840" name="チェック 160" hidden="1">
              <a:extLst>
                <a:ext uri="{63B3BB69-23CF-44E3-9099-C40C66FF867C}">
                  <a14:compatExt spid="_x0000_s71840"/>
                </a:ext>
              </a:extLst>
            </xdr:cNvPr>
            <xdr:cNvSpPr>
              <a:spLocks noRot="1" noChangeShapeType="1"/>
            </xdr:cNvSpPr>
          </xdr:nvSpPr>
          <xdr:spPr>
            <a:xfrm>
              <a:off x="2419350" y="20067905"/>
              <a:ext cx="37172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543560</xdr:colOff>
          <xdr:row>54</xdr:row>
          <xdr:rowOff>172085</xdr:rowOff>
        </xdr:from>
        <xdr:to xmlns:xdr="http://schemas.openxmlformats.org/drawingml/2006/spreadsheetDrawing">
          <xdr:col>5</xdr:col>
          <xdr:colOff>585470</xdr:colOff>
          <xdr:row>56</xdr:row>
          <xdr:rowOff>0</xdr:rowOff>
        </xdr:to>
        <xdr:sp textlink="">
          <xdr:nvSpPr>
            <xdr:cNvPr id="71841" name="チェック 161" hidden="1">
              <a:extLst>
                <a:ext uri="{63B3BB69-23CF-44E3-9099-C40C66FF867C}">
                  <a14:compatExt spid="_x0000_s71841"/>
                </a:ext>
              </a:extLst>
            </xdr:cNvPr>
            <xdr:cNvSpPr>
              <a:spLocks noRot="1" noChangeShapeType="1"/>
            </xdr:cNvSpPr>
          </xdr:nvSpPr>
          <xdr:spPr>
            <a:xfrm>
              <a:off x="3289300" y="20269835"/>
              <a:ext cx="2223770" cy="243840"/>
            </a:xfrm>
            <a:prstGeom prst="rec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11</xdr:col>
      <xdr:colOff>77470</xdr:colOff>
      <xdr:row>7</xdr:row>
      <xdr:rowOff>19685</xdr:rowOff>
    </xdr:from>
    <xdr:to xmlns:xdr="http://schemas.openxmlformats.org/drawingml/2006/spreadsheetDrawing">
      <xdr:col>11</xdr:col>
      <xdr:colOff>411480</xdr:colOff>
      <xdr:row>8</xdr:row>
      <xdr:rowOff>267970</xdr:rowOff>
    </xdr:to>
    <xdr:sp macro="" textlink="">
      <xdr:nvSpPr>
        <xdr:cNvPr id="2" name="右大かっこ 1"/>
        <xdr:cNvSpPr/>
      </xdr:nvSpPr>
      <xdr:spPr>
        <a:xfrm>
          <a:off x="7129145" y="2822575"/>
          <a:ext cx="334010" cy="758190"/>
        </a:xfrm>
        <a:prstGeom prst="rightBracket">
          <a:avLst>
            <a:gd name="adj" fmla="val 11129"/>
          </a:avLst>
        </a:prstGeom>
        <a:noFill/>
        <a:ln w="28575">
          <a:solidFill>
            <a:sysClr val="windowText" lastClr="000000"/>
          </a:solidFill>
        </a:ln>
      </xdr:spPr>
      <xdr:txBody>
        <a:bodyPr vertOverflow="overflow" horzOverflow="overflow" upright="1"/>
        <a:lstStyle/>
        <a:p>
          <a:endParaRPr/>
        </a:p>
      </xdr:txBody>
    </xdr:sp>
    <xdr:clientData/>
  </xdr:twoCellAnchor>
  <xdr:twoCellAnchor>
    <xdr:from xmlns:xdr="http://schemas.openxmlformats.org/drawingml/2006/spreadsheetDrawing">
      <xdr:col>12</xdr:col>
      <xdr:colOff>17145</xdr:colOff>
      <xdr:row>7</xdr:row>
      <xdr:rowOff>133985</xdr:rowOff>
    </xdr:from>
    <xdr:to xmlns:xdr="http://schemas.openxmlformats.org/drawingml/2006/spreadsheetDrawing">
      <xdr:col>21</xdr:col>
      <xdr:colOff>266065</xdr:colOff>
      <xdr:row>8</xdr:row>
      <xdr:rowOff>113665</xdr:rowOff>
    </xdr:to>
    <xdr:sp macro="" textlink="">
      <xdr:nvSpPr>
        <xdr:cNvPr id="3" name="テキスト ボックス 2"/>
        <xdr:cNvSpPr txBox="1">
          <a:spLocks noChangeArrowheads="1"/>
        </xdr:cNvSpPr>
      </xdr:nvSpPr>
      <xdr:spPr>
        <a:xfrm>
          <a:off x="7539990" y="2936875"/>
          <a:ext cx="5015230" cy="489585"/>
        </a:xfrm>
        <a:prstGeom prst="rect">
          <a:avLst/>
        </a:prstGeom>
        <a:noFill/>
        <a:ln>
          <a:miter/>
        </a:ln>
      </xdr:spPr>
      <xdr:txBody>
        <a:bodyPr vertOverflow="clip" horzOverflow="overflow" wrap="square" lIns="23812" tIns="4762" rIns="4762" bIns="4762" anchor="t" upright="1"/>
        <a:lstStyle/>
        <a:p>
          <a:pPr algn="l">
            <a:lnSpc>
              <a:spcPts val="1320"/>
            </a:lnSpc>
          </a:pPr>
          <a:r>
            <a:rPr lang="ja-JP" altLang="en-US" sz="1100" b="0" i="0" u="sng"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機器台数等との著しい矛盾が生じていないか確認します。</a:t>
          </a:r>
          <a:endParaRPr lang="ja-JP" altLang="en-US" sz="1100" b="0" i="0" u="sng"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endParaRP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18415</xdr:colOff>
          <xdr:row>34</xdr:row>
          <xdr:rowOff>162560</xdr:rowOff>
        </xdr:from>
        <xdr:to xmlns:xdr="http://schemas.openxmlformats.org/drawingml/2006/spreadsheetDrawing">
          <xdr:col>2</xdr:col>
          <xdr:colOff>267335</xdr:colOff>
          <xdr:row>37</xdr:row>
          <xdr:rowOff>104775</xdr:rowOff>
        </xdr:to>
        <xdr:sp textlink="">
          <xdr:nvSpPr>
            <xdr:cNvPr id="75777" name="チェック 1" hidden="1">
              <a:extLst>
                <a:ext uri="{63B3BB69-23CF-44E3-9099-C40C66FF867C}">
                  <a14:compatExt spid="_x0000_s75777"/>
                </a:ext>
              </a:extLst>
            </xdr:cNvPr>
            <xdr:cNvSpPr>
              <a:spLocks noRot="1" noChangeShapeType="1"/>
            </xdr:cNvSpPr>
          </xdr:nvSpPr>
          <xdr:spPr>
            <a:xfrm>
              <a:off x="1144270" y="11709400"/>
              <a:ext cx="248920" cy="437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1697355</xdr:colOff>
          <xdr:row>37</xdr:row>
          <xdr:rowOff>0</xdr:rowOff>
        </xdr:from>
        <xdr:to xmlns:xdr="http://schemas.openxmlformats.org/drawingml/2006/spreadsheetDrawing">
          <xdr:col>3</xdr:col>
          <xdr:colOff>89535</xdr:colOff>
          <xdr:row>38</xdr:row>
          <xdr:rowOff>48260</xdr:rowOff>
        </xdr:to>
        <xdr:sp textlink="">
          <xdr:nvSpPr>
            <xdr:cNvPr id="75778" name="チェック 2" hidden="1">
              <a:extLst>
                <a:ext uri="{63B3BB69-23CF-44E3-9099-C40C66FF867C}">
                  <a14:compatExt spid="_x0000_s75778"/>
                </a:ext>
              </a:extLst>
            </xdr:cNvPr>
            <xdr:cNvSpPr>
              <a:spLocks noRot="1" noChangeShapeType="1"/>
            </xdr:cNvSpPr>
          </xdr:nvSpPr>
          <xdr:spPr>
            <a:xfrm>
              <a:off x="2823210" y="12042140"/>
              <a:ext cx="304165"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1697355</xdr:colOff>
          <xdr:row>35</xdr:row>
          <xdr:rowOff>0</xdr:rowOff>
        </xdr:from>
        <xdr:to xmlns:xdr="http://schemas.openxmlformats.org/drawingml/2006/spreadsheetDrawing">
          <xdr:col>3</xdr:col>
          <xdr:colOff>89535</xdr:colOff>
          <xdr:row>37</xdr:row>
          <xdr:rowOff>38735</xdr:rowOff>
        </xdr:to>
        <xdr:sp textlink="">
          <xdr:nvSpPr>
            <xdr:cNvPr id="75779" name="チェック 3" hidden="1">
              <a:extLst>
                <a:ext uri="{63B3BB69-23CF-44E3-9099-C40C66FF867C}">
                  <a14:compatExt spid="_x0000_s75779"/>
                </a:ext>
              </a:extLst>
            </xdr:cNvPr>
            <xdr:cNvSpPr>
              <a:spLocks noRot="1" noChangeShapeType="1"/>
            </xdr:cNvSpPr>
          </xdr:nvSpPr>
          <xdr:spPr>
            <a:xfrm>
              <a:off x="2823210" y="11775440"/>
              <a:ext cx="30416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18</xdr:row>
          <xdr:rowOff>0</xdr:rowOff>
        </xdr:from>
        <xdr:to xmlns:xdr="http://schemas.openxmlformats.org/drawingml/2006/spreadsheetDrawing">
          <xdr:col>1</xdr:col>
          <xdr:colOff>248285</xdr:colOff>
          <xdr:row>19</xdr:row>
          <xdr:rowOff>18415</xdr:rowOff>
        </xdr:to>
        <xdr:sp textlink="">
          <xdr:nvSpPr>
            <xdr:cNvPr id="75780" name="チェック 4" hidden="1">
              <a:extLst>
                <a:ext uri="{63B3BB69-23CF-44E3-9099-C40C66FF867C}">
                  <a14:compatExt spid="_x0000_s75780"/>
                </a:ext>
              </a:extLst>
            </xdr:cNvPr>
            <xdr:cNvSpPr>
              <a:spLocks noRot="1" noChangeShapeType="1"/>
            </xdr:cNvSpPr>
          </xdr:nvSpPr>
          <xdr:spPr>
            <a:xfrm>
              <a:off x="95250" y="5906770"/>
              <a:ext cx="38862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18</xdr:row>
          <xdr:rowOff>381635</xdr:rowOff>
        </xdr:from>
        <xdr:to xmlns:xdr="http://schemas.openxmlformats.org/drawingml/2006/spreadsheetDrawing">
          <xdr:col>1</xdr:col>
          <xdr:colOff>248285</xdr:colOff>
          <xdr:row>20</xdr:row>
          <xdr:rowOff>0</xdr:rowOff>
        </xdr:to>
        <xdr:sp textlink="">
          <xdr:nvSpPr>
            <xdr:cNvPr id="75782" name="チェック 6" hidden="1">
              <a:extLst>
                <a:ext uri="{63B3BB69-23CF-44E3-9099-C40C66FF867C}">
                  <a14:compatExt spid="_x0000_s75782"/>
                </a:ext>
              </a:extLst>
            </xdr:cNvPr>
            <xdr:cNvSpPr>
              <a:spLocks noRot="1" noChangeShapeType="1"/>
            </xdr:cNvSpPr>
          </xdr:nvSpPr>
          <xdr:spPr>
            <a:xfrm>
              <a:off x="95250" y="6288405"/>
              <a:ext cx="388620" cy="437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18415</xdr:colOff>
          <xdr:row>36</xdr:row>
          <xdr:rowOff>218440</xdr:rowOff>
        </xdr:from>
        <xdr:to xmlns:xdr="http://schemas.openxmlformats.org/drawingml/2006/spreadsheetDrawing">
          <xdr:col>2</xdr:col>
          <xdr:colOff>257810</xdr:colOff>
          <xdr:row>38</xdr:row>
          <xdr:rowOff>38100</xdr:rowOff>
        </xdr:to>
        <xdr:sp textlink="">
          <xdr:nvSpPr>
            <xdr:cNvPr id="75783" name="チェック 7" hidden="1">
              <a:extLst>
                <a:ext uri="{63B3BB69-23CF-44E3-9099-C40C66FF867C}">
                  <a14:compatExt spid="_x0000_s75783"/>
                </a:ext>
              </a:extLst>
            </xdr:cNvPr>
            <xdr:cNvSpPr>
              <a:spLocks noRot="1" noChangeShapeType="1"/>
            </xdr:cNvSpPr>
          </xdr:nvSpPr>
          <xdr:spPr>
            <a:xfrm>
              <a:off x="1144270" y="12031980"/>
              <a:ext cx="239395"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805815</xdr:colOff>
          <xdr:row>34</xdr:row>
          <xdr:rowOff>142240</xdr:rowOff>
        </xdr:from>
        <xdr:to xmlns:xdr="http://schemas.openxmlformats.org/drawingml/2006/spreadsheetDrawing">
          <xdr:col>5</xdr:col>
          <xdr:colOff>107950</xdr:colOff>
          <xdr:row>37</xdr:row>
          <xdr:rowOff>114935</xdr:rowOff>
        </xdr:to>
        <xdr:sp textlink="">
          <xdr:nvSpPr>
            <xdr:cNvPr id="75784" name="チェック 8" hidden="1">
              <a:extLst>
                <a:ext uri="{63B3BB69-23CF-44E3-9099-C40C66FF867C}">
                  <a14:compatExt spid="_x0000_s75784"/>
                </a:ext>
              </a:extLst>
            </xdr:cNvPr>
            <xdr:cNvSpPr>
              <a:spLocks noRot="1" noChangeShapeType="1"/>
            </xdr:cNvSpPr>
          </xdr:nvSpPr>
          <xdr:spPr>
            <a:xfrm>
              <a:off x="4961255" y="11689080"/>
              <a:ext cx="306070" cy="467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805815</xdr:colOff>
          <xdr:row>36</xdr:row>
          <xdr:rowOff>218440</xdr:rowOff>
        </xdr:from>
        <xdr:to xmlns:xdr="http://schemas.openxmlformats.org/drawingml/2006/spreadsheetDrawing">
          <xdr:col>5</xdr:col>
          <xdr:colOff>107950</xdr:colOff>
          <xdr:row>38</xdr:row>
          <xdr:rowOff>38100</xdr:rowOff>
        </xdr:to>
        <xdr:sp textlink="">
          <xdr:nvSpPr>
            <xdr:cNvPr id="75800" name="チェック 24" hidden="1">
              <a:extLst>
                <a:ext uri="{63B3BB69-23CF-44E3-9099-C40C66FF867C}">
                  <a14:compatExt spid="_x0000_s75800"/>
                </a:ext>
              </a:extLst>
            </xdr:cNvPr>
            <xdr:cNvSpPr>
              <a:spLocks noRot="1" noChangeShapeType="1"/>
            </xdr:cNvSpPr>
          </xdr:nvSpPr>
          <xdr:spPr>
            <a:xfrm>
              <a:off x="4961255" y="12031980"/>
              <a:ext cx="30607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297180</xdr:colOff>
          <xdr:row>36</xdr:row>
          <xdr:rowOff>208280</xdr:rowOff>
        </xdr:from>
        <xdr:to xmlns:xdr="http://schemas.openxmlformats.org/drawingml/2006/spreadsheetDrawing">
          <xdr:col>8</xdr:col>
          <xdr:colOff>106680</xdr:colOff>
          <xdr:row>38</xdr:row>
          <xdr:rowOff>36830</xdr:rowOff>
        </xdr:to>
        <xdr:sp textlink="">
          <xdr:nvSpPr>
            <xdr:cNvPr id="75801" name="チェック 25" hidden="1">
              <a:extLst>
                <a:ext uri="{63B3BB69-23CF-44E3-9099-C40C66FF867C}">
                  <a14:compatExt spid="_x0000_s75801"/>
                </a:ext>
              </a:extLst>
            </xdr:cNvPr>
            <xdr:cNvSpPr>
              <a:spLocks noRot="1" noChangeShapeType="1"/>
            </xdr:cNvSpPr>
          </xdr:nvSpPr>
          <xdr:spPr>
            <a:xfrm>
              <a:off x="6928485" y="12021820"/>
              <a:ext cx="30670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1727200</xdr:colOff>
          <xdr:row>44</xdr:row>
          <xdr:rowOff>143510</xdr:rowOff>
        </xdr:from>
        <xdr:to xmlns:xdr="http://schemas.openxmlformats.org/drawingml/2006/spreadsheetDrawing">
          <xdr:col>3</xdr:col>
          <xdr:colOff>119380</xdr:colOff>
          <xdr:row>46</xdr:row>
          <xdr:rowOff>106680</xdr:rowOff>
        </xdr:to>
        <xdr:sp textlink="">
          <xdr:nvSpPr>
            <xdr:cNvPr id="75802" name="チェック 26" hidden="1">
              <a:extLst>
                <a:ext uri="{63B3BB69-23CF-44E3-9099-C40C66FF867C}">
                  <a14:compatExt spid="_x0000_s75802"/>
                </a:ext>
              </a:extLst>
            </xdr:cNvPr>
            <xdr:cNvSpPr>
              <a:spLocks noRot="1" noChangeShapeType="1"/>
            </xdr:cNvSpPr>
          </xdr:nvSpPr>
          <xdr:spPr>
            <a:xfrm>
              <a:off x="2853055" y="13940790"/>
              <a:ext cx="304165" cy="429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470535</xdr:colOff>
          <xdr:row>44</xdr:row>
          <xdr:rowOff>143510</xdr:rowOff>
        </xdr:from>
        <xdr:to xmlns:xdr="http://schemas.openxmlformats.org/drawingml/2006/spreadsheetDrawing">
          <xdr:col>6</xdr:col>
          <xdr:colOff>38100</xdr:colOff>
          <xdr:row>46</xdr:row>
          <xdr:rowOff>106680</xdr:rowOff>
        </xdr:to>
        <xdr:sp textlink="">
          <xdr:nvSpPr>
            <xdr:cNvPr id="75803" name="チェック 27" hidden="1">
              <a:extLst>
                <a:ext uri="{63B3BB69-23CF-44E3-9099-C40C66FF867C}">
                  <a14:compatExt spid="_x0000_s75803"/>
                </a:ext>
              </a:extLst>
            </xdr:cNvPr>
            <xdr:cNvSpPr>
              <a:spLocks noRot="1" noChangeShapeType="1"/>
            </xdr:cNvSpPr>
          </xdr:nvSpPr>
          <xdr:spPr>
            <a:xfrm>
              <a:off x="5629910" y="13940790"/>
              <a:ext cx="303530" cy="429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513715</xdr:colOff>
          <xdr:row>44</xdr:row>
          <xdr:rowOff>124460</xdr:rowOff>
        </xdr:from>
        <xdr:to xmlns:xdr="http://schemas.openxmlformats.org/drawingml/2006/spreadsheetDrawing">
          <xdr:col>2</xdr:col>
          <xdr:colOff>762635</xdr:colOff>
          <xdr:row>46</xdr:row>
          <xdr:rowOff>95250</xdr:rowOff>
        </xdr:to>
        <xdr:sp textlink="">
          <xdr:nvSpPr>
            <xdr:cNvPr id="75804" name="チェック 28" hidden="1">
              <a:extLst>
                <a:ext uri="{63B3BB69-23CF-44E3-9099-C40C66FF867C}">
                  <a14:compatExt spid="_x0000_s75804"/>
                </a:ext>
              </a:extLst>
            </xdr:cNvPr>
            <xdr:cNvSpPr>
              <a:spLocks noRot="1" noChangeShapeType="1"/>
            </xdr:cNvSpPr>
          </xdr:nvSpPr>
          <xdr:spPr>
            <a:xfrm>
              <a:off x="1639570" y="13921740"/>
              <a:ext cx="248920" cy="437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1113155</xdr:colOff>
          <xdr:row>44</xdr:row>
          <xdr:rowOff>143510</xdr:rowOff>
        </xdr:from>
        <xdr:to xmlns:xdr="http://schemas.openxmlformats.org/drawingml/2006/spreadsheetDrawing">
          <xdr:col>4</xdr:col>
          <xdr:colOff>302260</xdr:colOff>
          <xdr:row>46</xdr:row>
          <xdr:rowOff>106680</xdr:rowOff>
        </xdr:to>
        <xdr:sp textlink="">
          <xdr:nvSpPr>
            <xdr:cNvPr id="75805" name="チェック 29" hidden="1">
              <a:extLst>
                <a:ext uri="{63B3BB69-23CF-44E3-9099-C40C66FF867C}">
                  <a14:compatExt spid="_x0000_s75805"/>
                </a:ext>
              </a:extLst>
            </xdr:cNvPr>
            <xdr:cNvSpPr>
              <a:spLocks noRot="1" noChangeShapeType="1"/>
            </xdr:cNvSpPr>
          </xdr:nvSpPr>
          <xdr:spPr>
            <a:xfrm>
              <a:off x="4150995" y="13940790"/>
              <a:ext cx="306705" cy="429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523240</xdr:colOff>
          <xdr:row>52</xdr:row>
          <xdr:rowOff>28575</xdr:rowOff>
        </xdr:from>
        <xdr:to xmlns:xdr="http://schemas.openxmlformats.org/drawingml/2006/spreadsheetDrawing">
          <xdr:col>2</xdr:col>
          <xdr:colOff>772160</xdr:colOff>
          <xdr:row>54</xdr:row>
          <xdr:rowOff>113665</xdr:rowOff>
        </xdr:to>
        <xdr:sp textlink="">
          <xdr:nvSpPr>
            <xdr:cNvPr id="75806" name="チェック 30" hidden="1">
              <a:extLst>
                <a:ext uri="{63B3BB69-23CF-44E3-9099-C40C66FF867C}">
                  <a14:compatExt spid="_x0000_s75806"/>
                </a:ext>
              </a:extLst>
            </xdr:cNvPr>
            <xdr:cNvSpPr>
              <a:spLocks noRot="1" noChangeShapeType="1"/>
            </xdr:cNvSpPr>
          </xdr:nvSpPr>
          <xdr:spPr>
            <a:xfrm>
              <a:off x="1649095" y="15587980"/>
              <a:ext cx="248920" cy="4375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513715</xdr:colOff>
          <xdr:row>47</xdr:row>
          <xdr:rowOff>142240</xdr:rowOff>
        </xdr:from>
        <xdr:to xmlns:xdr="http://schemas.openxmlformats.org/drawingml/2006/spreadsheetDrawing">
          <xdr:col>2</xdr:col>
          <xdr:colOff>762635</xdr:colOff>
          <xdr:row>49</xdr:row>
          <xdr:rowOff>133350</xdr:rowOff>
        </xdr:to>
        <xdr:sp textlink="">
          <xdr:nvSpPr>
            <xdr:cNvPr id="75807" name="チェック 31" hidden="1">
              <a:extLst>
                <a:ext uri="{63B3BB69-23CF-44E3-9099-C40C66FF867C}">
                  <a14:compatExt spid="_x0000_s75807"/>
                </a:ext>
              </a:extLst>
            </xdr:cNvPr>
            <xdr:cNvSpPr>
              <a:spLocks noRot="1" noChangeShapeType="1"/>
            </xdr:cNvSpPr>
          </xdr:nvSpPr>
          <xdr:spPr>
            <a:xfrm>
              <a:off x="1639570" y="14634845"/>
              <a:ext cx="248920" cy="4483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523240</xdr:colOff>
          <xdr:row>46</xdr:row>
          <xdr:rowOff>133350</xdr:rowOff>
        </xdr:from>
        <xdr:to xmlns:xdr="http://schemas.openxmlformats.org/drawingml/2006/spreadsheetDrawing">
          <xdr:col>2</xdr:col>
          <xdr:colOff>772160</xdr:colOff>
          <xdr:row>48</xdr:row>
          <xdr:rowOff>114935</xdr:rowOff>
        </xdr:to>
        <xdr:sp textlink="">
          <xdr:nvSpPr>
            <xdr:cNvPr id="75808" name="チェック 32" hidden="1">
              <a:extLst>
                <a:ext uri="{63B3BB69-23CF-44E3-9099-C40C66FF867C}">
                  <a14:compatExt spid="_x0000_s75808"/>
                </a:ext>
              </a:extLst>
            </xdr:cNvPr>
            <xdr:cNvSpPr>
              <a:spLocks noRot="1" noChangeShapeType="1"/>
            </xdr:cNvSpPr>
          </xdr:nvSpPr>
          <xdr:spPr>
            <a:xfrm>
              <a:off x="1649095" y="14397355"/>
              <a:ext cx="248920" cy="4387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523240</xdr:colOff>
          <xdr:row>45</xdr:row>
          <xdr:rowOff>152400</xdr:rowOff>
        </xdr:from>
        <xdr:to xmlns:xdr="http://schemas.openxmlformats.org/drawingml/2006/spreadsheetDrawing">
          <xdr:col>2</xdr:col>
          <xdr:colOff>772160</xdr:colOff>
          <xdr:row>47</xdr:row>
          <xdr:rowOff>133350</xdr:rowOff>
        </xdr:to>
        <xdr:sp textlink="">
          <xdr:nvSpPr>
            <xdr:cNvPr id="75809" name="チェック 33" hidden="1">
              <a:extLst>
                <a:ext uri="{63B3BB69-23CF-44E3-9099-C40C66FF867C}">
                  <a14:compatExt spid="_x0000_s75809"/>
                </a:ext>
              </a:extLst>
            </xdr:cNvPr>
            <xdr:cNvSpPr>
              <a:spLocks noRot="1" noChangeShapeType="1"/>
            </xdr:cNvSpPr>
          </xdr:nvSpPr>
          <xdr:spPr>
            <a:xfrm>
              <a:off x="1649095" y="14187805"/>
              <a:ext cx="248920" cy="438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95250</xdr:colOff>
          <xdr:row>17</xdr:row>
          <xdr:rowOff>0</xdr:rowOff>
        </xdr:from>
        <xdr:to xmlns:xdr="http://schemas.openxmlformats.org/drawingml/2006/spreadsheetDrawing">
          <xdr:col>1</xdr:col>
          <xdr:colOff>248285</xdr:colOff>
          <xdr:row>18</xdr:row>
          <xdr:rowOff>55245</xdr:rowOff>
        </xdr:to>
        <xdr:sp textlink="">
          <xdr:nvSpPr>
            <xdr:cNvPr id="75812" name="チェック 36" hidden="1">
              <a:extLst>
                <a:ext uri="{63B3BB69-23CF-44E3-9099-C40C66FF867C}">
                  <a14:compatExt spid="_x0000_s75812"/>
                </a:ext>
              </a:extLst>
            </xdr:cNvPr>
            <xdr:cNvSpPr>
              <a:spLocks noRot="1" noChangeShapeType="1"/>
            </xdr:cNvSpPr>
          </xdr:nvSpPr>
          <xdr:spPr>
            <a:xfrm>
              <a:off x="95250" y="5516245"/>
              <a:ext cx="388620" cy="445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56</xdr:row>
          <xdr:rowOff>240030</xdr:rowOff>
        </xdr:from>
        <xdr:to xmlns:xdr="http://schemas.openxmlformats.org/drawingml/2006/spreadsheetDrawing">
          <xdr:col>2</xdr:col>
          <xdr:colOff>1200150</xdr:colOff>
          <xdr:row>57</xdr:row>
          <xdr:rowOff>198755</xdr:rowOff>
        </xdr:to>
        <xdr:sp textlink="">
          <xdr:nvSpPr>
            <xdr:cNvPr id="75850" name="チェック 74" hidden="1">
              <a:extLst>
                <a:ext uri="{63B3BB69-23CF-44E3-9099-C40C66FF867C}">
                  <a14:compatExt spid="_x0000_s75850"/>
                </a:ext>
              </a:extLst>
            </xdr:cNvPr>
            <xdr:cNvSpPr>
              <a:spLocks noRot="1" noChangeShapeType="1"/>
            </xdr:cNvSpPr>
          </xdr:nvSpPr>
          <xdr:spPr>
            <a:xfrm>
              <a:off x="235585" y="16567785"/>
              <a:ext cx="209042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58</xdr:row>
          <xdr:rowOff>220345</xdr:rowOff>
        </xdr:from>
        <xdr:to xmlns:xdr="http://schemas.openxmlformats.org/drawingml/2006/spreadsheetDrawing">
          <xdr:col>2</xdr:col>
          <xdr:colOff>1437005</xdr:colOff>
          <xdr:row>60</xdr:row>
          <xdr:rowOff>16510</xdr:rowOff>
        </xdr:to>
        <xdr:sp textlink="">
          <xdr:nvSpPr>
            <xdr:cNvPr id="75851" name="チェック 75" hidden="1">
              <a:extLst>
                <a:ext uri="{63B3BB69-23CF-44E3-9099-C40C66FF867C}">
                  <a14:compatExt spid="_x0000_s75851"/>
                </a:ext>
              </a:extLst>
            </xdr:cNvPr>
            <xdr:cNvSpPr>
              <a:spLocks noRot="1" noChangeShapeType="1"/>
            </xdr:cNvSpPr>
          </xdr:nvSpPr>
          <xdr:spPr>
            <a:xfrm>
              <a:off x="235585" y="17040225"/>
              <a:ext cx="232727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60</xdr:row>
          <xdr:rowOff>39370</xdr:rowOff>
        </xdr:from>
        <xdr:to xmlns:xdr="http://schemas.openxmlformats.org/drawingml/2006/spreadsheetDrawing">
          <xdr:col>2</xdr:col>
          <xdr:colOff>1246505</xdr:colOff>
          <xdr:row>61</xdr:row>
          <xdr:rowOff>11430</xdr:rowOff>
        </xdr:to>
        <xdr:sp textlink="">
          <xdr:nvSpPr>
            <xdr:cNvPr id="75852" name="チェック 76" hidden="1">
              <a:extLst>
                <a:ext uri="{63B3BB69-23CF-44E3-9099-C40C66FF867C}">
                  <a14:compatExt spid="_x0000_s75852"/>
                </a:ext>
              </a:extLst>
            </xdr:cNvPr>
            <xdr:cNvSpPr>
              <a:spLocks noRot="1" noChangeShapeType="1"/>
            </xdr:cNvSpPr>
          </xdr:nvSpPr>
          <xdr:spPr>
            <a:xfrm>
              <a:off x="235585" y="17275175"/>
              <a:ext cx="21367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57</xdr:row>
          <xdr:rowOff>222250</xdr:rowOff>
        </xdr:from>
        <xdr:to xmlns:xdr="http://schemas.openxmlformats.org/drawingml/2006/spreadsheetDrawing">
          <xdr:col>2</xdr:col>
          <xdr:colOff>1437005</xdr:colOff>
          <xdr:row>58</xdr:row>
          <xdr:rowOff>193040</xdr:rowOff>
        </xdr:to>
        <xdr:sp textlink="">
          <xdr:nvSpPr>
            <xdr:cNvPr id="75853" name="チェック 77" hidden="1">
              <a:extLst>
                <a:ext uri="{63B3BB69-23CF-44E3-9099-C40C66FF867C}">
                  <a14:compatExt spid="_x0000_s75853"/>
                </a:ext>
              </a:extLst>
            </xdr:cNvPr>
            <xdr:cNvSpPr>
              <a:spLocks noRot="1" noChangeShapeType="1"/>
            </xdr:cNvSpPr>
          </xdr:nvSpPr>
          <xdr:spPr>
            <a:xfrm>
              <a:off x="235585" y="16804005"/>
              <a:ext cx="23272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61</xdr:row>
          <xdr:rowOff>17780</xdr:rowOff>
        </xdr:from>
        <xdr:to xmlns:xdr="http://schemas.openxmlformats.org/drawingml/2006/spreadsheetDrawing">
          <xdr:col>2</xdr:col>
          <xdr:colOff>1609090</xdr:colOff>
          <xdr:row>61</xdr:row>
          <xdr:rowOff>227965</xdr:rowOff>
        </xdr:to>
        <xdr:sp textlink="">
          <xdr:nvSpPr>
            <xdr:cNvPr id="75854" name="チェック 78" hidden="1">
              <a:extLst>
                <a:ext uri="{63B3BB69-23CF-44E3-9099-C40C66FF867C}">
                  <a14:compatExt spid="_x0000_s75854"/>
                </a:ext>
              </a:extLst>
            </xdr:cNvPr>
            <xdr:cNvSpPr>
              <a:spLocks noRot="1" noChangeShapeType="1"/>
            </xdr:cNvSpPr>
          </xdr:nvSpPr>
          <xdr:spPr>
            <a:xfrm>
              <a:off x="235585" y="17491710"/>
              <a:ext cx="24993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1102995</xdr:colOff>
          <xdr:row>56</xdr:row>
          <xdr:rowOff>234315</xdr:rowOff>
        </xdr:from>
        <xdr:to xmlns:xdr="http://schemas.openxmlformats.org/drawingml/2006/spreadsheetDrawing">
          <xdr:col>5</xdr:col>
          <xdr:colOff>16510</xdr:colOff>
          <xdr:row>57</xdr:row>
          <xdr:rowOff>202565</xdr:rowOff>
        </xdr:to>
        <xdr:sp textlink="">
          <xdr:nvSpPr>
            <xdr:cNvPr id="75855" name="チェック 79" hidden="1">
              <a:extLst>
                <a:ext uri="{63B3BB69-23CF-44E3-9099-C40C66FF867C}">
                  <a14:compatExt spid="_x0000_s75855"/>
                </a:ext>
              </a:extLst>
            </xdr:cNvPr>
            <xdr:cNvSpPr>
              <a:spLocks noRot="1" noChangeShapeType="1"/>
            </xdr:cNvSpPr>
          </xdr:nvSpPr>
          <xdr:spPr>
            <a:xfrm>
              <a:off x="2228850" y="16562070"/>
              <a:ext cx="294703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1814830</xdr:colOff>
          <xdr:row>60</xdr:row>
          <xdr:rowOff>234315</xdr:rowOff>
        </xdr:from>
        <xdr:to xmlns:xdr="http://schemas.openxmlformats.org/drawingml/2006/spreadsheetDrawing">
          <xdr:col>3</xdr:col>
          <xdr:colOff>873760</xdr:colOff>
          <xdr:row>61</xdr:row>
          <xdr:rowOff>208915</xdr:rowOff>
        </xdr:to>
        <xdr:sp textlink="">
          <xdr:nvSpPr>
            <xdr:cNvPr id="75856" name="チェック 80" hidden="1">
              <a:extLst>
                <a:ext uri="{63B3BB69-23CF-44E3-9099-C40C66FF867C}">
                  <a14:compatExt spid="_x0000_s75856"/>
                </a:ext>
              </a:extLst>
            </xdr:cNvPr>
            <xdr:cNvSpPr>
              <a:spLocks noRot="1" noChangeShapeType="1"/>
            </xdr:cNvSpPr>
          </xdr:nvSpPr>
          <xdr:spPr>
            <a:xfrm>
              <a:off x="2940685" y="17470120"/>
              <a:ext cx="97091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38100</xdr:colOff>
          <xdr:row>57</xdr:row>
          <xdr:rowOff>21590</xdr:rowOff>
        </xdr:from>
        <xdr:to xmlns:xdr="http://schemas.openxmlformats.org/drawingml/2006/spreadsheetDrawing">
          <xdr:col>8</xdr:col>
          <xdr:colOff>828675</xdr:colOff>
          <xdr:row>57</xdr:row>
          <xdr:rowOff>170180</xdr:rowOff>
        </xdr:to>
        <xdr:sp textlink="">
          <xdr:nvSpPr>
            <xdr:cNvPr id="75857" name="チェック 81" hidden="1">
              <a:extLst>
                <a:ext uri="{63B3BB69-23CF-44E3-9099-C40C66FF867C}">
                  <a14:compatExt spid="_x0000_s75857"/>
                </a:ext>
              </a:extLst>
            </xdr:cNvPr>
            <xdr:cNvSpPr>
              <a:spLocks noRot="1" noChangeShapeType="1"/>
            </xdr:cNvSpPr>
          </xdr:nvSpPr>
          <xdr:spPr>
            <a:xfrm>
              <a:off x="6669405" y="16603345"/>
              <a:ext cx="1287780" cy="148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38100</xdr:colOff>
          <xdr:row>58</xdr:row>
          <xdr:rowOff>57150</xdr:rowOff>
        </xdr:from>
        <xdr:to xmlns:xdr="http://schemas.openxmlformats.org/drawingml/2006/spreadsheetDrawing">
          <xdr:col>10</xdr:col>
          <xdr:colOff>0</xdr:colOff>
          <xdr:row>59</xdr:row>
          <xdr:rowOff>23495</xdr:rowOff>
        </xdr:to>
        <xdr:sp textlink="">
          <xdr:nvSpPr>
            <xdr:cNvPr id="75858" name="チェック 82" hidden="1">
              <a:extLst>
                <a:ext uri="{63B3BB69-23CF-44E3-9099-C40C66FF867C}">
                  <a14:compatExt spid="_x0000_s75858"/>
                </a:ext>
              </a:extLst>
            </xdr:cNvPr>
            <xdr:cNvSpPr>
              <a:spLocks noRot="1" noChangeShapeType="1"/>
            </xdr:cNvSpPr>
          </xdr:nvSpPr>
          <xdr:spPr>
            <a:xfrm>
              <a:off x="6669405" y="16877030"/>
              <a:ext cx="2221865"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38100</xdr:colOff>
          <xdr:row>59</xdr:row>
          <xdr:rowOff>37465</xdr:rowOff>
        </xdr:from>
        <xdr:to xmlns:xdr="http://schemas.openxmlformats.org/drawingml/2006/spreadsheetDrawing">
          <xdr:col>9</xdr:col>
          <xdr:colOff>751840</xdr:colOff>
          <xdr:row>60</xdr:row>
          <xdr:rowOff>41910</xdr:rowOff>
        </xdr:to>
        <xdr:sp textlink="">
          <xdr:nvSpPr>
            <xdr:cNvPr id="75859" name="チェック 83" hidden="1">
              <a:extLst>
                <a:ext uri="{63B3BB69-23CF-44E3-9099-C40C66FF867C}">
                  <a14:compatExt spid="_x0000_s75859"/>
                </a:ext>
              </a:extLst>
            </xdr:cNvPr>
            <xdr:cNvSpPr>
              <a:spLocks noRot="1" noChangeShapeType="1"/>
            </xdr:cNvSpPr>
          </xdr:nvSpPr>
          <xdr:spPr>
            <a:xfrm>
              <a:off x="6669405" y="17095470"/>
              <a:ext cx="2092325"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881380</xdr:colOff>
          <xdr:row>58</xdr:row>
          <xdr:rowOff>63500</xdr:rowOff>
        </xdr:from>
        <xdr:to xmlns:xdr="http://schemas.openxmlformats.org/drawingml/2006/spreadsheetDrawing">
          <xdr:col>12</xdr:col>
          <xdr:colOff>1133475</xdr:colOff>
          <xdr:row>59</xdr:row>
          <xdr:rowOff>59690</xdr:rowOff>
        </xdr:to>
        <xdr:sp textlink="">
          <xdr:nvSpPr>
            <xdr:cNvPr id="75860" name="チェック 84" hidden="1">
              <a:extLst>
                <a:ext uri="{63B3BB69-23CF-44E3-9099-C40C66FF867C}">
                  <a14:compatExt spid="_x0000_s75860"/>
                </a:ext>
              </a:extLst>
            </xdr:cNvPr>
            <xdr:cNvSpPr>
              <a:spLocks noRot="1" noChangeShapeType="1"/>
            </xdr:cNvSpPr>
          </xdr:nvSpPr>
          <xdr:spPr>
            <a:xfrm>
              <a:off x="8891270" y="16883380"/>
              <a:ext cx="2597785"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881380</xdr:colOff>
          <xdr:row>59</xdr:row>
          <xdr:rowOff>37465</xdr:rowOff>
        </xdr:from>
        <xdr:to xmlns:xdr="http://schemas.openxmlformats.org/drawingml/2006/spreadsheetDrawing">
          <xdr:col>12</xdr:col>
          <xdr:colOff>742315</xdr:colOff>
          <xdr:row>60</xdr:row>
          <xdr:rowOff>49530</xdr:rowOff>
        </xdr:to>
        <xdr:sp textlink="">
          <xdr:nvSpPr>
            <xdr:cNvPr id="75861" name="チェック 85" hidden="1">
              <a:extLst>
                <a:ext uri="{63B3BB69-23CF-44E3-9099-C40C66FF867C}">
                  <a14:compatExt spid="_x0000_s75861"/>
                </a:ext>
              </a:extLst>
            </xdr:cNvPr>
            <xdr:cNvSpPr>
              <a:spLocks noRot="1" noChangeShapeType="1"/>
            </xdr:cNvSpPr>
          </xdr:nvSpPr>
          <xdr:spPr>
            <a:xfrm>
              <a:off x="8891270" y="17095470"/>
              <a:ext cx="220662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428625</xdr:colOff>
          <xdr:row>60</xdr:row>
          <xdr:rowOff>21590</xdr:rowOff>
        </xdr:from>
        <xdr:to xmlns:xdr="http://schemas.openxmlformats.org/drawingml/2006/spreadsheetDrawing">
          <xdr:col>11</xdr:col>
          <xdr:colOff>551815</xdr:colOff>
          <xdr:row>60</xdr:row>
          <xdr:rowOff>226695</xdr:rowOff>
        </xdr:to>
        <xdr:sp textlink="">
          <xdr:nvSpPr>
            <xdr:cNvPr id="75862" name="チェック 86" hidden="1">
              <a:extLst>
                <a:ext uri="{63B3BB69-23CF-44E3-9099-C40C66FF867C}">
                  <a14:compatExt spid="_x0000_s75862"/>
                </a:ext>
              </a:extLst>
            </xdr:cNvPr>
            <xdr:cNvSpPr>
              <a:spLocks noRot="1" noChangeShapeType="1"/>
            </xdr:cNvSpPr>
          </xdr:nvSpPr>
          <xdr:spPr>
            <a:xfrm>
              <a:off x="9319895" y="17257395"/>
              <a:ext cx="978535"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38100</xdr:colOff>
          <xdr:row>60</xdr:row>
          <xdr:rowOff>21590</xdr:rowOff>
        </xdr:from>
        <xdr:to xmlns:xdr="http://schemas.openxmlformats.org/drawingml/2006/spreadsheetDrawing">
          <xdr:col>10</xdr:col>
          <xdr:colOff>419100</xdr:colOff>
          <xdr:row>60</xdr:row>
          <xdr:rowOff>191135</xdr:rowOff>
        </xdr:to>
        <xdr:sp textlink="">
          <xdr:nvSpPr>
            <xdr:cNvPr id="75863" name="チェック 87" hidden="1">
              <a:extLst>
                <a:ext uri="{63B3BB69-23CF-44E3-9099-C40C66FF867C}">
                  <a14:compatExt spid="_x0000_s75863"/>
                </a:ext>
              </a:extLst>
            </xdr:cNvPr>
            <xdr:cNvSpPr>
              <a:spLocks noRot="1" noChangeShapeType="1"/>
            </xdr:cNvSpPr>
          </xdr:nvSpPr>
          <xdr:spPr>
            <a:xfrm>
              <a:off x="6669405" y="17257395"/>
              <a:ext cx="2640965" cy="169545"/>
            </a:xfrm>
            <a:prstGeom prst="rect"/>
          </xdr:spPr>
        </xdr:sp>
        <xdr:clientData/>
      </xdr:twoCellAnchor>
    </mc:Choice>
    <mc:Fallback/>
  </mc:AlternateContent>
  <xdr:twoCellAnchor>
    <xdr:from xmlns:xdr="http://schemas.openxmlformats.org/drawingml/2006/spreadsheetDrawing">
      <xdr:col>7</xdr:col>
      <xdr:colOff>163195</xdr:colOff>
      <xdr:row>57</xdr:row>
      <xdr:rowOff>131445</xdr:rowOff>
    </xdr:from>
    <xdr:to xmlns:xdr="http://schemas.openxmlformats.org/drawingml/2006/spreadsheetDrawing">
      <xdr:col>12</xdr:col>
      <xdr:colOff>1265555</xdr:colOff>
      <xdr:row>58</xdr:row>
      <xdr:rowOff>127635</xdr:rowOff>
    </xdr:to>
    <xdr:sp macro="" textlink="">
      <xdr:nvSpPr>
        <xdr:cNvPr id="10277" name="テキスト ボックス 88"/>
        <xdr:cNvSpPr txBox="1"/>
      </xdr:nvSpPr>
      <xdr:spPr>
        <a:xfrm>
          <a:off x="6794500" y="16713200"/>
          <a:ext cx="4826635" cy="2343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1513840</xdr:colOff>
          <xdr:row>60</xdr:row>
          <xdr:rowOff>29845</xdr:rowOff>
        </xdr:from>
        <xdr:to xmlns:xdr="http://schemas.openxmlformats.org/drawingml/2006/spreadsheetDrawing">
          <xdr:col>5</xdr:col>
          <xdr:colOff>55245</xdr:colOff>
          <xdr:row>61</xdr:row>
          <xdr:rowOff>635</xdr:rowOff>
        </xdr:to>
        <xdr:sp textlink="">
          <xdr:nvSpPr>
            <xdr:cNvPr id="75865" name="チェック 89" hidden="1">
              <a:extLst>
                <a:ext uri="{63B3BB69-23CF-44E3-9099-C40C66FF867C}">
                  <a14:compatExt spid="_x0000_s75865"/>
                </a:ext>
              </a:extLst>
            </xdr:cNvPr>
            <xdr:cNvSpPr>
              <a:spLocks noRot="1" noChangeShapeType="1"/>
            </xdr:cNvSpPr>
          </xdr:nvSpPr>
          <xdr:spPr>
            <a:xfrm>
              <a:off x="2639695" y="17265650"/>
              <a:ext cx="25749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1102995</xdr:colOff>
          <xdr:row>57</xdr:row>
          <xdr:rowOff>213995</xdr:rowOff>
        </xdr:from>
        <xdr:to xmlns:xdr="http://schemas.openxmlformats.org/drawingml/2006/spreadsheetDrawing">
          <xdr:col>5</xdr:col>
          <xdr:colOff>102235</xdr:colOff>
          <xdr:row>58</xdr:row>
          <xdr:rowOff>184785</xdr:rowOff>
        </xdr:to>
        <xdr:sp textlink="">
          <xdr:nvSpPr>
            <xdr:cNvPr id="75866" name="チェック 90" hidden="1">
              <a:extLst>
                <a:ext uri="{63B3BB69-23CF-44E3-9099-C40C66FF867C}">
                  <a14:compatExt spid="_x0000_s75866"/>
                </a:ext>
              </a:extLst>
            </xdr:cNvPr>
            <xdr:cNvSpPr>
              <a:spLocks noRot="1" noChangeShapeType="1"/>
            </xdr:cNvSpPr>
          </xdr:nvSpPr>
          <xdr:spPr>
            <a:xfrm>
              <a:off x="2228850" y="16795750"/>
              <a:ext cx="303276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1513840</xdr:colOff>
          <xdr:row>58</xdr:row>
          <xdr:rowOff>200660</xdr:rowOff>
        </xdr:from>
        <xdr:to xmlns:xdr="http://schemas.openxmlformats.org/drawingml/2006/spreadsheetDrawing">
          <xdr:col>4</xdr:col>
          <xdr:colOff>655320</xdr:colOff>
          <xdr:row>60</xdr:row>
          <xdr:rowOff>12065</xdr:rowOff>
        </xdr:to>
        <xdr:sp textlink="">
          <xdr:nvSpPr>
            <xdr:cNvPr id="75867" name="チェック 91" hidden="1">
              <a:extLst>
                <a:ext uri="{63B3BB69-23CF-44E3-9099-C40C66FF867C}">
                  <a14:compatExt spid="_x0000_s75867"/>
                </a:ext>
              </a:extLst>
            </xdr:cNvPr>
            <xdr:cNvSpPr>
              <a:spLocks noRot="1" noChangeShapeType="1"/>
            </xdr:cNvSpPr>
          </xdr:nvSpPr>
          <xdr:spPr>
            <a:xfrm>
              <a:off x="2639695" y="17020540"/>
              <a:ext cx="2171065" cy="227330"/>
            </a:xfrm>
            <a:prstGeom prst="rec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xdr:col>
          <xdr:colOff>514985</xdr:colOff>
          <xdr:row>34</xdr:row>
          <xdr:rowOff>410845</xdr:rowOff>
        </xdr:from>
        <xdr:to xmlns:xdr="http://schemas.openxmlformats.org/drawingml/2006/spreadsheetDrawing">
          <xdr:col>1</xdr:col>
          <xdr:colOff>833120</xdr:colOff>
          <xdr:row>39</xdr:row>
          <xdr:rowOff>8890</xdr:rowOff>
        </xdr:to>
        <xdr:grpSp>
          <xdr:nvGrpSpPr>
            <xdr:cNvPr id="3" name="グループ化 38"/>
            <xdr:cNvGrpSpPr/>
          </xdr:nvGrpSpPr>
          <xdr:grpSpPr>
            <a:xfrm>
              <a:off x="811530" y="13566775"/>
              <a:ext cx="318135" cy="1284605"/>
              <a:chOff x="1057275" y="6591302"/>
              <a:chExt cx="247650" cy="971533"/>
            </a:xfrm>
          </xdr:grpSpPr>
          <xdr:sp textlink="">
            <xdr:nvSpPr>
              <xdr:cNvPr id="73730" name="チェック 699" hidden="1">
                <a:extLst>
                  <a:ext uri="{63B3BB69-23CF-44E3-9099-C40C66FF867C}">
                    <a14:compatExt spid="_x0000_s73730"/>
                  </a:ext>
                </a:extLst>
              </xdr:cNvPr>
              <xdr:cNvSpPr>
                <a:spLocks noRot="1" noChangeShapeType="1"/>
              </xdr:cNvSpPr>
            </xdr:nvSpPr>
            <xdr:spPr>
              <a:xfrm>
                <a:off x="1057275" y="6591302"/>
                <a:ext cx="247650" cy="257173"/>
              </a:xfrm>
              <a:prstGeom prst="rect"/>
            </xdr:spPr>
          </xdr:sp>
          <xdr:sp textlink="">
            <xdr:nvSpPr>
              <xdr:cNvPr id="73731" name="チェック 700" hidden="1">
                <a:extLst>
                  <a:ext uri="{63B3BB69-23CF-44E3-9099-C40C66FF867C}">
                    <a14:compatExt spid="_x0000_s73731"/>
                  </a:ext>
                </a:extLst>
              </xdr:cNvPr>
              <xdr:cNvSpPr>
                <a:spLocks noRot="1" noChangeShapeType="1"/>
              </xdr:cNvSpPr>
            </xdr:nvSpPr>
            <xdr:spPr>
              <a:xfrm>
                <a:off x="1057275" y="6838950"/>
                <a:ext cx="247650" cy="247650"/>
              </a:xfrm>
              <a:prstGeom prst="rect"/>
            </xdr:spPr>
          </xdr:sp>
          <xdr:sp textlink="">
            <xdr:nvSpPr>
              <xdr:cNvPr id="73732" name="チェック 701" hidden="1">
                <a:extLst>
                  <a:ext uri="{63B3BB69-23CF-44E3-9099-C40C66FF867C}">
                    <a14:compatExt spid="_x0000_s73732"/>
                  </a:ext>
                </a:extLst>
              </xdr:cNvPr>
              <xdr:cNvSpPr>
                <a:spLocks noRot="1" noChangeShapeType="1"/>
              </xdr:cNvSpPr>
            </xdr:nvSpPr>
            <xdr:spPr>
              <a:xfrm>
                <a:off x="1057275" y="7086598"/>
                <a:ext cx="247650" cy="257176"/>
              </a:xfrm>
              <a:prstGeom prst="rect"/>
            </xdr:spPr>
          </xdr:sp>
          <xdr:sp textlink="">
            <xdr:nvSpPr>
              <xdr:cNvPr id="73733" name="チェック 702" hidden="1">
                <a:extLst>
                  <a:ext uri="{63B3BB69-23CF-44E3-9099-C40C66FF867C}">
                    <a14:compatExt spid="_x0000_s73733"/>
                  </a:ext>
                </a:extLst>
              </xdr:cNvPr>
              <xdr:cNvSpPr>
                <a:spLocks noRot="1" noChangeShapeType="1"/>
              </xdr:cNvSpPr>
            </xdr:nvSpPr>
            <xdr:spPr>
              <a:xfrm>
                <a:off x="1057275" y="7315184"/>
                <a:ext cx="247650" cy="2476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514985</xdr:colOff>
          <xdr:row>34</xdr:row>
          <xdr:rowOff>401320</xdr:rowOff>
        </xdr:from>
        <xdr:to xmlns:xdr="http://schemas.openxmlformats.org/drawingml/2006/spreadsheetDrawing">
          <xdr:col>3</xdr:col>
          <xdr:colOff>763270</xdr:colOff>
          <xdr:row>37</xdr:row>
          <xdr:rowOff>18415</xdr:rowOff>
        </xdr:to>
        <xdr:grpSp>
          <xdr:nvGrpSpPr>
            <xdr:cNvPr id="5" name="グループ化 46"/>
            <xdr:cNvGrpSpPr/>
          </xdr:nvGrpSpPr>
          <xdr:grpSpPr>
            <a:xfrm>
              <a:off x="3254375" y="13557250"/>
              <a:ext cx="248285" cy="669925"/>
              <a:chOff x="3981450" y="6838926"/>
              <a:chExt cx="247650" cy="495338"/>
            </a:xfrm>
          </xdr:grpSpPr>
          <xdr:sp textlink="">
            <xdr:nvSpPr>
              <xdr:cNvPr id="73735" name="チェック 703" hidden="1">
                <a:extLst>
                  <a:ext uri="{63B3BB69-23CF-44E3-9099-C40C66FF867C}">
                    <a14:compatExt spid="_x0000_s73735"/>
                  </a:ext>
                </a:extLst>
              </xdr:cNvPr>
              <xdr:cNvSpPr>
                <a:spLocks noRot="1" noChangeShapeType="1"/>
              </xdr:cNvSpPr>
            </xdr:nvSpPr>
            <xdr:spPr>
              <a:xfrm>
                <a:off x="3981450" y="6838926"/>
                <a:ext cx="247650" cy="247650"/>
              </a:xfrm>
              <a:prstGeom prst="rect"/>
            </xdr:spPr>
          </xdr:sp>
          <xdr:sp textlink="">
            <xdr:nvSpPr>
              <xdr:cNvPr id="73736" name="チェック 704" hidden="1">
                <a:extLst>
                  <a:ext uri="{63B3BB69-23CF-44E3-9099-C40C66FF867C}">
                    <a14:compatExt spid="_x0000_s73736"/>
                  </a:ext>
                </a:extLst>
              </xdr:cNvPr>
              <xdr:cNvSpPr>
                <a:spLocks noRot="1" noChangeShapeType="1"/>
              </xdr:cNvSpPr>
            </xdr:nvSpPr>
            <xdr:spPr>
              <a:xfrm>
                <a:off x="3981450" y="7086614"/>
                <a:ext cx="247650" cy="247650"/>
              </a:xfrm>
              <a:prstGeom prst="rect"/>
            </xdr:spPr>
          </xdr:sp>
        </xdr:grpSp>
        <xdr:clientData/>
      </xdr:twoCellAnchor>
    </mc:Choice>
    <mc:Fallback/>
  </mc:AlternateContent>
  <xdr:twoCellAnchor>
    <xdr:from xmlns:xdr="http://schemas.openxmlformats.org/drawingml/2006/spreadsheetDrawing">
      <xdr:col>3</xdr:col>
      <xdr:colOff>634365</xdr:colOff>
      <xdr:row>39</xdr:row>
      <xdr:rowOff>106680</xdr:rowOff>
    </xdr:from>
    <xdr:to xmlns:xdr="http://schemas.openxmlformats.org/drawingml/2006/spreadsheetDrawing">
      <xdr:col>7</xdr:col>
      <xdr:colOff>789305</xdr:colOff>
      <xdr:row>41</xdr:row>
      <xdr:rowOff>76835</xdr:rowOff>
    </xdr:to>
    <xdr:grpSp>
      <xdr:nvGrpSpPr>
        <xdr:cNvPr id="7" name="グループ化 22"/>
        <xdr:cNvGrpSpPr/>
      </xdr:nvGrpSpPr>
      <xdr:grpSpPr>
        <a:xfrm>
          <a:off x="3373755" y="14949170"/>
          <a:ext cx="4518660" cy="1020445"/>
          <a:chOff x="3579091" y="8924596"/>
          <a:chExt cx="7171751" cy="1054353"/>
        </a:xfrm>
      </xdr:grpSpPr>
      <xdr:sp macro="" textlink="">
        <xdr:nvSpPr>
          <xdr:cNvPr id="8" name="テキスト ボックス 38"/>
          <xdr:cNvSpPr txBox="1">
            <a:spLocks noChangeArrowheads="1"/>
          </xdr:cNvSpPr>
        </xdr:nvSpPr>
        <xdr:spPr>
          <a:xfrm>
            <a:off x="3579091" y="9338454"/>
            <a:ext cx="7171751" cy="640495"/>
          </a:xfrm>
          <a:prstGeom prst="rect">
            <a:avLst/>
          </a:prstGeom>
          <a:noFill/>
          <a:ln>
            <a:miter/>
          </a:ln>
        </xdr:spPr>
        <xdr:txBody>
          <a:bodyPr vertOverflow="clip" horzOverflow="overflow" wrap="square" lIns="17462" tIns="4762" rIns="4762" bIns="4762" anchor="t" upright="1"/>
          <a:lstStyle/>
          <a:p>
            <a:pPr algn="l">
              <a:lnSpc>
                <a:spcPts val="1620"/>
              </a:lnSpc>
            </a:pP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メイリオ"/>
                <a:ea typeface="メイリオ"/>
              </a:rPr>
              <a:t>＜点線内の機器等の導入に際し、必要な場合のみチェックすること＞</a:t>
            </a:r>
          </a:p>
        </xdr:txBody>
      </xdr:sp>
      <xdr:sp macro="" textlink="">
        <xdr:nvSpPr>
          <xdr:cNvPr id="9" name="下矢印 3"/>
          <xdr:cNvSpPr>
            <a:spLocks noChangeArrowheads="1"/>
          </xdr:cNvSpPr>
        </xdr:nvSpPr>
        <xdr:spPr>
          <a:xfrm>
            <a:off x="4589782" y="8924596"/>
            <a:ext cx="567648" cy="463127"/>
          </a:xfrm>
          <a:prstGeom prst="downArrow">
            <a:avLst>
              <a:gd name="adj1" fmla="val 50000"/>
              <a:gd name="adj2" fmla="val 63834"/>
            </a:avLst>
          </a:prstGeom>
          <a:solidFill>
            <a:srgbClr val="4F81BD"/>
          </a:solidFill>
          <a:ln w="19050">
            <a:solidFill>
              <a:sysClr val="windowText" lastClr="000000"/>
            </a:solidFill>
            <a:miter/>
          </a:ln>
        </xdr:spPr>
        <xdr:txBody>
          <a:bodyPr vertOverflow="overflow" horzOverflow="overflow" upright="1"/>
          <a:lstStyle/>
          <a:p>
            <a:endParaRP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xdr:col>
          <xdr:colOff>497205</xdr:colOff>
          <xdr:row>40</xdr:row>
          <xdr:rowOff>0</xdr:rowOff>
        </xdr:from>
        <xdr:to xmlns:xdr="http://schemas.openxmlformats.org/drawingml/2006/spreadsheetDrawing">
          <xdr:col>1</xdr:col>
          <xdr:colOff>789305</xdr:colOff>
          <xdr:row>43</xdr:row>
          <xdr:rowOff>0</xdr:rowOff>
        </xdr:to>
        <xdr:grpSp>
          <xdr:nvGrpSpPr>
            <xdr:cNvPr id="11" name="グループ化 35"/>
            <xdr:cNvGrpSpPr/>
          </xdr:nvGrpSpPr>
          <xdr:grpSpPr>
            <a:xfrm>
              <a:off x="793750" y="15575915"/>
              <a:ext cx="292100" cy="950595"/>
              <a:chOff x="1042894" y="8220039"/>
              <a:chExt cx="252506" cy="624574"/>
            </a:xfrm>
          </xdr:grpSpPr>
          <xdr:sp textlink="">
            <xdr:nvSpPr>
              <xdr:cNvPr id="73741" name="チェック 705" hidden="1">
                <a:extLst>
                  <a:ext uri="{63B3BB69-23CF-44E3-9099-C40C66FF867C}">
                    <a14:compatExt spid="_x0000_s73741"/>
                  </a:ext>
                </a:extLst>
              </xdr:cNvPr>
              <xdr:cNvSpPr>
                <a:spLocks noRot="1" noChangeShapeType="1"/>
              </xdr:cNvSpPr>
            </xdr:nvSpPr>
            <xdr:spPr>
              <a:xfrm>
                <a:off x="1047750" y="8220039"/>
                <a:ext cx="247650" cy="257175"/>
              </a:xfrm>
              <a:prstGeom prst="rect"/>
            </xdr:spPr>
          </xdr:sp>
          <xdr:sp textlink="">
            <xdr:nvSpPr>
              <xdr:cNvPr id="73742" name="チェック 706" hidden="1">
                <a:extLst>
                  <a:ext uri="{63B3BB69-23CF-44E3-9099-C40C66FF867C}">
                    <a14:compatExt spid="_x0000_s73742"/>
                  </a:ext>
                </a:extLst>
              </xdr:cNvPr>
              <xdr:cNvSpPr>
                <a:spLocks noRot="1" noChangeShapeType="1"/>
              </xdr:cNvSpPr>
            </xdr:nvSpPr>
            <xdr:spPr>
              <a:xfrm>
                <a:off x="1047750" y="8414804"/>
                <a:ext cx="247650" cy="247650"/>
              </a:xfrm>
              <a:prstGeom prst="rect"/>
            </xdr:spPr>
          </xdr:sp>
          <xdr:sp textlink="">
            <xdr:nvSpPr>
              <xdr:cNvPr id="73743" name="チェック 707" hidden="1">
                <a:extLst>
                  <a:ext uri="{63B3BB69-23CF-44E3-9099-C40C66FF867C}">
                    <a14:compatExt spid="_x0000_s73743"/>
                  </a:ext>
                </a:extLst>
              </xdr:cNvPr>
              <xdr:cNvSpPr>
                <a:spLocks noRot="1" noChangeShapeType="1"/>
              </xdr:cNvSpPr>
            </xdr:nvSpPr>
            <xdr:spPr>
              <a:xfrm>
                <a:off x="1042894" y="8596963"/>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514985</xdr:colOff>
          <xdr:row>46</xdr:row>
          <xdr:rowOff>85725</xdr:rowOff>
        </xdr:from>
        <xdr:to xmlns:xdr="http://schemas.openxmlformats.org/drawingml/2006/spreadsheetDrawing">
          <xdr:col>1</xdr:col>
          <xdr:colOff>695325</xdr:colOff>
          <xdr:row>47</xdr:row>
          <xdr:rowOff>382905</xdr:rowOff>
        </xdr:to>
        <xdr:grpSp>
          <xdr:nvGrpSpPr>
            <xdr:cNvPr id="13" name="グループ化 35"/>
            <xdr:cNvGrpSpPr/>
          </xdr:nvGrpSpPr>
          <xdr:grpSpPr>
            <a:xfrm>
              <a:off x="811530" y="17717135"/>
              <a:ext cx="180340" cy="716280"/>
              <a:chOff x="1047751" y="8220074"/>
              <a:chExt cx="260092" cy="533059"/>
            </a:xfrm>
          </xdr:grpSpPr>
          <xdr:sp textlink="">
            <xdr:nvSpPr>
              <xdr:cNvPr id="73745" name="チェック 708" hidden="1">
                <a:extLst>
                  <a:ext uri="{63B3BB69-23CF-44E3-9099-C40C66FF867C}">
                    <a14:compatExt spid="_x0000_s73745"/>
                  </a:ext>
                </a:extLst>
              </xdr:cNvPr>
              <xdr:cNvSpPr>
                <a:spLocks noRot="1" noChangeShapeType="1"/>
              </xdr:cNvSpPr>
            </xdr:nvSpPr>
            <xdr:spPr>
              <a:xfrm>
                <a:off x="1047751" y="8220074"/>
                <a:ext cx="247650" cy="257176"/>
              </a:xfrm>
              <a:prstGeom prst="rect"/>
            </xdr:spPr>
          </xdr:sp>
          <xdr:sp textlink="">
            <xdr:nvSpPr>
              <xdr:cNvPr id="73746" name="チェック 709" hidden="1">
                <a:extLst>
                  <a:ext uri="{63B3BB69-23CF-44E3-9099-C40C66FF867C}">
                    <a14:compatExt spid="_x0000_s73746"/>
                  </a:ext>
                </a:extLst>
              </xdr:cNvPr>
              <xdr:cNvSpPr>
                <a:spLocks noRot="1" noChangeShapeType="1"/>
              </xdr:cNvSpPr>
            </xdr:nvSpPr>
            <xdr:spPr>
              <a:xfrm>
                <a:off x="1060193" y="8505483"/>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523875</xdr:colOff>
          <xdr:row>48</xdr:row>
          <xdr:rowOff>10160</xdr:rowOff>
        </xdr:from>
        <xdr:to xmlns:xdr="http://schemas.openxmlformats.org/drawingml/2006/spreadsheetDrawing">
          <xdr:col>1</xdr:col>
          <xdr:colOff>763270</xdr:colOff>
          <xdr:row>50</xdr:row>
          <xdr:rowOff>19050</xdr:rowOff>
        </xdr:to>
        <xdr:grpSp>
          <xdr:nvGrpSpPr>
            <xdr:cNvPr id="15" name="グループ化 35"/>
            <xdr:cNvGrpSpPr/>
          </xdr:nvGrpSpPr>
          <xdr:grpSpPr>
            <a:xfrm>
              <a:off x="820420" y="18479770"/>
              <a:ext cx="239395" cy="847090"/>
              <a:chOff x="1047750" y="8220058"/>
              <a:chExt cx="247651" cy="485786"/>
            </a:xfrm>
          </xdr:grpSpPr>
          <xdr:sp textlink="">
            <xdr:nvSpPr>
              <xdr:cNvPr id="73748" name="チェック 712" hidden="1">
                <a:extLst>
                  <a:ext uri="{63B3BB69-23CF-44E3-9099-C40C66FF867C}">
                    <a14:compatExt spid="_x0000_s73748"/>
                  </a:ext>
                </a:extLst>
              </xdr:cNvPr>
              <xdr:cNvSpPr>
                <a:spLocks noRot="1" noChangeShapeType="1"/>
              </xdr:cNvSpPr>
            </xdr:nvSpPr>
            <xdr:spPr>
              <a:xfrm>
                <a:off x="1047750" y="8220058"/>
                <a:ext cx="247650" cy="257175"/>
              </a:xfrm>
              <a:prstGeom prst="rect"/>
            </xdr:spPr>
          </xdr:sp>
          <xdr:sp textlink="">
            <xdr:nvSpPr>
              <xdr:cNvPr id="73749" name="チェック 713" hidden="1">
                <a:extLst>
                  <a:ext uri="{63B3BB69-23CF-44E3-9099-C40C66FF867C}">
                    <a14:compatExt spid="_x0000_s73749"/>
                  </a:ext>
                </a:extLst>
              </xdr:cNvPr>
              <xdr:cNvSpPr>
                <a:spLocks noRot="1" noChangeShapeType="1"/>
              </xdr:cNvSpPr>
            </xdr:nvSpPr>
            <xdr:spPr>
              <a:xfrm>
                <a:off x="1047751" y="8458194"/>
                <a:ext cx="2476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504190</xdr:colOff>
          <xdr:row>14</xdr:row>
          <xdr:rowOff>200025</xdr:rowOff>
        </xdr:from>
        <xdr:to xmlns:xdr="http://schemas.openxmlformats.org/drawingml/2006/spreadsheetDrawing">
          <xdr:col>1</xdr:col>
          <xdr:colOff>886460</xdr:colOff>
          <xdr:row>16</xdr:row>
          <xdr:rowOff>27940</xdr:rowOff>
        </xdr:to>
        <xdr:sp textlink="">
          <xdr:nvSpPr>
            <xdr:cNvPr id="73750" name="チェック 1135" hidden="1">
              <a:extLst>
                <a:ext uri="{63B3BB69-23CF-44E3-9099-C40C66FF867C}">
                  <a14:compatExt spid="_x0000_s73750"/>
                </a:ext>
              </a:extLst>
            </xdr:cNvPr>
            <xdr:cNvSpPr>
              <a:spLocks noRot="1" noChangeShapeType="1"/>
            </xdr:cNvSpPr>
          </xdr:nvSpPr>
          <xdr:spPr>
            <a:xfrm>
              <a:off x="800735" y="5609590"/>
              <a:ext cx="382270" cy="430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504190</xdr:colOff>
          <xdr:row>16</xdr:row>
          <xdr:rowOff>37465</xdr:rowOff>
        </xdr:from>
        <xdr:to xmlns:xdr="http://schemas.openxmlformats.org/drawingml/2006/spreadsheetDrawing">
          <xdr:col>1</xdr:col>
          <xdr:colOff>886460</xdr:colOff>
          <xdr:row>16</xdr:row>
          <xdr:rowOff>466725</xdr:rowOff>
        </xdr:to>
        <xdr:sp textlink="">
          <xdr:nvSpPr>
            <xdr:cNvPr id="73751" name="チェック 1136" hidden="1">
              <a:extLst>
                <a:ext uri="{63B3BB69-23CF-44E3-9099-C40C66FF867C}">
                  <a14:compatExt spid="_x0000_s73751"/>
                </a:ext>
              </a:extLst>
            </xdr:cNvPr>
            <xdr:cNvSpPr>
              <a:spLocks noRot="1" noChangeShapeType="1"/>
            </xdr:cNvSpPr>
          </xdr:nvSpPr>
          <xdr:spPr>
            <a:xfrm>
              <a:off x="800735" y="6049645"/>
              <a:ext cx="382270" cy="4292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486410</xdr:colOff>
          <xdr:row>16</xdr:row>
          <xdr:rowOff>438785</xdr:rowOff>
        </xdr:from>
        <xdr:to xmlns:xdr="http://schemas.openxmlformats.org/drawingml/2006/spreadsheetDrawing">
          <xdr:col>1</xdr:col>
          <xdr:colOff>866775</xdr:colOff>
          <xdr:row>18</xdr:row>
          <xdr:rowOff>67310</xdr:rowOff>
        </xdr:to>
        <xdr:sp textlink="">
          <xdr:nvSpPr>
            <xdr:cNvPr id="73752" name="チェック 1137" hidden="1">
              <a:extLst>
                <a:ext uri="{63B3BB69-23CF-44E3-9099-C40C66FF867C}">
                  <a14:compatExt spid="_x0000_s73752"/>
                </a:ext>
              </a:extLst>
            </xdr:cNvPr>
            <xdr:cNvSpPr>
              <a:spLocks noRot="1" noChangeShapeType="1"/>
            </xdr:cNvSpPr>
          </xdr:nvSpPr>
          <xdr:spPr>
            <a:xfrm>
              <a:off x="782955" y="6450965"/>
              <a:ext cx="380365" cy="428625"/>
            </a:xfrm>
            <a:prstGeom prst="rect"/>
          </xdr:spPr>
        </xdr:sp>
        <xdr:clientData/>
      </xdr:twoCellAnchor>
    </mc:Choice>
    <mc:Fallback/>
  </mc:AlternateContent>
  <xdr:twoCellAnchor>
    <xdr:from xmlns:xdr="http://schemas.openxmlformats.org/drawingml/2006/spreadsheetDrawing">
      <xdr:col>1</xdr:col>
      <xdr:colOff>15875</xdr:colOff>
      <xdr:row>34</xdr:row>
      <xdr:rowOff>393065</xdr:rowOff>
    </xdr:from>
    <xdr:to xmlns:xdr="http://schemas.openxmlformats.org/drawingml/2006/spreadsheetDrawing">
      <xdr:col>6</xdr:col>
      <xdr:colOff>300990</xdr:colOff>
      <xdr:row>36</xdr:row>
      <xdr:rowOff>287020</xdr:rowOff>
    </xdr:to>
    <xdr:sp macro="" textlink="">
      <xdr:nvSpPr>
        <xdr:cNvPr id="16" name="正方形/長方形 28"/>
        <xdr:cNvSpPr>
          <a:spLocks noChangeArrowheads="1"/>
        </xdr:cNvSpPr>
      </xdr:nvSpPr>
      <xdr:spPr>
        <a:xfrm>
          <a:off x="312420" y="13548995"/>
          <a:ext cx="6000750" cy="629920"/>
        </a:xfrm>
        <a:prstGeom prst="rect">
          <a:avLst/>
        </a:prstGeom>
        <a:noFill/>
        <a:ln w="19050">
          <a:solidFill>
            <a:sysClr val="windowText" lastClr="000000"/>
          </a:solidFill>
          <a:prstDash val="sysDash"/>
          <a:miter/>
        </a:ln>
      </xdr:spPr>
      <xdr:txBody>
        <a:bodyPr vertOverflow="overflow" horzOverflow="overflow" upright="1"/>
        <a:lstStyle/>
        <a:p>
          <a:endParaRPr/>
        </a:p>
      </xdr:txBody>
    </xdr:sp>
    <xdr:clientData/>
  </xdr:twoCellAnchor>
  <xdr:twoCellAnchor>
    <xdr:from xmlns:xdr="http://schemas.openxmlformats.org/drawingml/2006/spreadsheetDrawing">
      <xdr:col>1</xdr:col>
      <xdr:colOff>8255</xdr:colOff>
      <xdr:row>37</xdr:row>
      <xdr:rowOff>28575</xdr:rowOff>
    </xdr:from>
    <xdr:to xmlns:xdr="http://schemas.openxmlformats.org/drawingml/2006/spreadsheetDrawing">
      <xdr:col>12</xdr:col>
      <xdr:colOff>34290</xdr:colOff>
      <xdr:row>39</xdr:row>
      <xdr:rowOff>28575</xdr:rowOff>
    </xdr:to>
    <xdr:sp macro="" textlink="">
      <xdr:nvSpPr>
        <xdr:cNvPr id="17" name="正方形/長方形 29"/>
        <xdr:cNvSpPr>
          <a:spLocks noChangeArrowheads="1"/>
        </xdr:cNvSpPr>
      </xdr:nvSpPr>
      <xdr:spPr>
        <a:xfrm>
          <a:off x="304800" y="14237335"/>
          <a:ext cx="11222990" cy="633730"/>
        </a:xfrm>
        <a:prstGeom prst="rect">
          <a:avLst/>
        </a:prstGeom>
        <a:noFill/>
        <a:ln w="19050">
          <a:solidFill>
            <a:sysClr val="windowText" lastClr="000000"/>
          </a:solidFill>
          <a:prstDash val="sysDash"/>
          <a:miter/>
        </a:ln>
      </xdr:spPr>
      <xdr:txBody>
        <a:bodyPr vertOverflow="overflow" horzOverflow="overflow" upright="1"/>
        <a:lstStyle/>
        <a:p>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486410</xdr:colOff>
          <xdr:row>19</xdr:row>
          <xdr:rowOff>381000</xdr:rowOff>
        </xdr:from>
        <xdr:to xmlns:xdr="http://schemas.openxmlformats.org/drawingml/2006/spreadsheetDrawing">
          <xdr:col>1</xdr:col>
          <xdr:colOff>866775</xdr:colOff>
          <xdr:row>21</xdr:row>
          <xdr:rowOff>105410</xdr:rowOff>
        </xdr:to>
        <xdr:sp textlink="">
          <xdr:nvSpPr>
            <xdr:cNvPr id="73755" name="チェック 1579" hidden="1">
              <a:extLst>
                <a:ext uri="{63B3BB69-23CF-44E3-9099-C40C66FF867C}">
                  <a14:compatExt spid="_x0000_s73755"/>
                </a:ext>
              </a:extLst>
            </xdr:cNvPr>
            <xdr:cNvSpPr>
              <a:spLocks noRot="1" noChangeShapeType="1"/>
            </xdr:cNvSpPr>
          </xdr:nvSpPr>
          <xdr:spPr>
            <a:xfrm>
              <a:off x="782955" y="7517130"/>
              <a:ext cx="380365" cy="486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486410</xdr:colOff>
          <xdr:row>18</xdr:row>
          <xdr:rowOff>0</xdr:rowOff>
        </xdr:from>
        <xdr:to xmlns:xdr="http://schemas.openxmlformats.org/drawingml/2006/spreadsheetDrawing">
          <xdr:col>2</xdr:col>
          <xdr:colOff>1028065</xdr:colOff>
          <xdr:row>18</xdr:row>
          <xdr:rowOff>323850</xdr:rowOff>
        </xdr:to>
        <xdr:sp textlink="">
          <xdr:nvSpPr>
            <xdr:cNvPr id="73757" name="チェック 1641" hidden="1">
              <a:extLst>
                <a:ext uri="{63B3BB69-23CF-44E3-9099-C40C66FF867C}">
                  <a14:compatExt spid="_x0000_s73757"/>
                </a:ext>
              </a:extLst>
            </xdr:cNvPr>
            <xdr:cNvSpPr>
              <a:spLocks noRot="1" noChangeShapeType="1"/>
            </xdr:cNvSpPr>
          </xdr:nvSpPr>
          <xdr:spPr>
            <a:xfrm>
              <a:off x="782955" y="6812280"/>
              <a:ext cx="1632585" cy="323850"/>
            </a:xfrm>
            <a:prstGeom prst="rec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11</xdr:col>
      <xdr:colOff>77470</xdr:colOff>
      <xdr:row>7</xdr:row>
      <xdr:rowOff>19685</xdr:rowOff>
    </xdr:from>
    <xdr:to xmlns:xdr="http://schemas.openxmlformats.org/drawingml/2006/spreadsheetDrawing">
      <xdr:col>11</xdr:col>
      <xdr:colOff>411480</xdr:colOff>
      <xdr:row>8</xdr:row>
      <xdr:rowOff>267970</xdr:rowOff>
    </xdr:to>
    <xdr:sp macro="" textlink="">
      <xdr:nvSpPr>
        <xdr:cNvPr id="2" name="右大かっこ 1"/>
        <xdr:cNvSpPr/>
      </xdr:nvSpPr>
      <xdr:spPr>
        <a:xfrm>
          <a:off x="7595235" y="2854325"/>
          <a:ext cx="334010" cy="758190"/>
        </a:xfrm>
        <a:prstGeom prst="rightBracket">
          <a:avLst>
            <a:gd name="adj" fmla="val 11129"/>
          </a:avLst>
        </a:prstGeom>
        <a:noFill/>
        <a:ln w="28575">
          <a:solidFill>
            <a:sysClr val="windowText" lastClr="000000"/>
          </a:solidFill>
        </a:ln>
      </xdr:spPr>
      <xdr:txBody>
        <a:bodyPr vertOverflow="overflow" horzOverflow="overflow" upright="1"/>
        <a:lstStyle/>
        <a:p>
          <a:endParaRPr/>
        </a:p>
      </xdr:txBody>
    </xdr:sp>
    <xdr:clientData/>
  </xdr:twoCellAnchor>
  <xdr:twoCellAnchor>
    <xdr:from xmlns:xdr="http://schemas.openxmlformats.org/drawingml/2006/spreadsheetDrawing">
      <xdr:col>12</xdr:col>
      <xdr:colOff>17145</xdr:colOff>
      <xdr:row>7</xdr:row>
      <xdr:rowOff>133985</xdr:rowOff>
    </xdr:from>
    <xdr:to xmlns:xdr="http://schemas.openxmlformats.org/drawingml/2006/spreadsheetDrawing">
      <xdr:col>21</xdr:col>
      <xdr:colOff>266065</xdr:colOff>
      <xdr:row>8</xdr:row>
      <xdr:rowOff>113665</xdr:rowOff>
    </xdr:to>
    <xdr:sp macro="" textlink="">
      <xdr:nvSpPr>
        <xdr:cNvPr id="3" name="テキスト ボックス 2"/>
        <xdr:cNvSpPr txBox="1">
          <a:spLocks noChangeArrowheads="1"/>
        </xdr:cNvSpPr>
      </xdr:nvSpPr>
      <xdr:spPr>
        <a:xfrm>
          <a:off x="8006080" y="2968625"/>
          <a:ext cx="5015230" cy="489585"/>
        </a:xfrm>
        <a:prstGeom prst="rect">
          <a:avLst/>
        </a:prstGeom>
        <a:noFill/>
        <a:ln>
          <a:miter/>
        </a:ln>
      </xdr:spPr>
      <xdr:txBody>
        <a:bodyPr vertOverflow="clip" horzOverflow="overflow" wrap="square" lIns="23812" tIns="4762" rIns="4762" bIns="4762" anchor="t" upright="1"/>
        <a:lstStyle/>
        <a:p>
          <a:pPr algn="l">
            <a:lnSpc>
              <a:spcPts val="1320"/>
            </a:lnSpc>
          </a:pPr>
          <a:r>
            <a:rPr lang="ja-JP" altLang="en-US" sz="1100" b="0" i="0" u="sng"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機器台数等との著しい矛盾が生じていないか確認します。</a:t>
          </a:r>
        </a:p>
        <a:p>
          <a:pPr algn="l"/>
          <a:endParaRP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1581785</xdr:colOff>
          <xdr:row>31</xdr:row>
          <xdr:rowOff>85725</xdr:rowOff>
        </xdr:from>
        <xdr:to xmlns:xdr="http://schemas.openxmlformats.org/drawingml/2006/spreadsheetDrawing">
          <xdr:col>2</xdr:col>
          <xdr:colOff>104775</xdr:colOff>
          <xdr:row>33</xdr:row>
          <xdr:rowOff>113665</xdr:rowOff>
        </xdr:to>
        <xdr:sp textlink="">
          <xdr:nvSpPr>
            <xdr:cNvPr id="79873" name="チェック 1" hidden="1">
              <a:extLst>
                <a:ext uri="{63B3BB69-23CF-44E3-9099-C40C66FF867C}">
                  <a14:compatExt spid="_x0000_s79873"/>
                </a:ext>
              </a:extLst>
            </xdr:cNvPr>
            <xdr:cNvSpPr>
              <a:spLocks noRot="1" noChangeShapeType="1"/>
            </xdr:cNvSpPr>
          </xdr:nvSpPr>
          <xdr:spPr>
            <a:xfrm>
              <a:off x="1817370" y="8871585"/>
              <a:ext cx="339090" cy="504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1581785</xdr:colOff>
          <xdr:row>30</xdr:row>
          <xdr:rowOff>55245</xdr:rowOff>
        </xdr:from>
        <xdr:to xmlns:xdr="http://schemas.openxmlformats.org/drawingml/2006/spreadsheetDrawing">
          <xdr:col>2</xdr:col>
          <xdr:colOff>106045</xdr:colOff>
          <xdr:row>32</xdr:row>
          <xdr:rowOff>60960</xdr:rowOff>
        </xdr:to>
        <xdr:sp textlink="">
          <xdr:nvSpPr>
            <xdr:cNvPr id="79874" name="チェック 2" hidden="1">
              <a:extLst>
                <a:ext uri="{63B3BB69-23CF-44E3-9099-C40C66FF867C}">
                  <a14:compatExt spid="_x0000_s79874"/>
                </a:ext>
              </a:extLst>
            </xdr:cNvPr>
            <xdr:cNvSpPr>
              <a:spLocks noRot="1" noChangeShapeType="1"/>
            </xdr:cNvSpPr>
          </xdr:nvSpPr>
          <xdr:spPr>
            <a:xfrm>
              <a:off x="1817370" y="8631555"/>
              <a:ext cx="340360" cy="453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561975</xdr:colOff>
          <xdr:row>31</xdr:row>
          <xdr:rowOff>161290</xdr:rowOff>
        </xdr:from>
        <xdr:to xmlns:xdr="http://schemas.openxmlformats.org/drawingml/2006/spreadsheetDrawing">
          <xdr:col>4</xdr:col>
          <xdr:colOff>0</xdr:colOff>
          <xdr:row>33</xdr:row>
          <xdr:rowOff>29210</xdr:rowOff>
        </xdr:to>
        <xdr:sp textlink="">
          <xdr:nvSpPr>
            <xdr:cNvPr id="79875" name="チェック 3" hidden="1">
              <a:extLst>
                <a:ext uri="{63B3BB69-23CF-44E3-9099-C40C66FF867C}">
                  <a14:compatExt spid="_x0000_s79875"/>
                </a:ext>
              </a:extLst>
            </xdr:cNvPr>
            <xdr:cNvSpPr>
              <a:spLocks noRot="1" noChangeShapeType="1"/>
            </xdr:cNvSpPr>
          </xdr:nvSpPr>
          <xdr:spPr>
            <a:xfrm>
              <a:off x="3731260" y="8947150"/>
              <a:ext cx="319405" cy="344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561975</xdr:colOff>
          <xdr:row>30</xdr:row>
          <xdr:rowOff>86360</xdr:rowOff>
        </xdr:from>
        <xdr:to xmlns:xdr="http://schemas.openxmlformats.org/drawingml/2006/spreadsheetDrawing">
          <xdr:col>4</xdr:col>
          <xdr:colOff>0</xdr:colOff>
          <xdr:row>32</xdr:row>
          <xdr:rowOff>53340</xdr:rowOff>
        </xdr:to>
        <xdr:sp textlink="">
          <xdr:nvSpPr>
            <xdr:cNvPr id="79876" name="チェック 4" hidden="1">
              <a:extLst>
                <a:ext uri="{63B3BB69-23CF-44E3-9099-C40C66FF867C}">
                  <a14:compatExt spid="_x0000_s79876"/>
                </a:ext>
              </a:extLst>
            </xdr:cNvPr>
            <xdr:cNvSpPr>
              <a:spLocks noRot="1" noChangeShapeType="1"/>
            </xdr:cNvSpPr>
          </xdr:nvSpPr>
          <xdr:spPr>
            <a:xfrm>
              <a:off x="3731260" y="8662670"/>
              <a:ext cx="319405" cy="414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1615440</xdr:colOff>
          <xdr:row>34</xdr:row>
          <xdr:rowOff>934720</xdr:rowOff>
        </xdr:from>
        <xdr:to xmlns:xdr="http://schemas.openxmlformats.org/drawingml/2006/spreadsheetDrawing">
          <xdr:col>2</xdr:col>
          <xdr:colOff>102870</xdr:colOff>
          <xdr:row>36</xdr:row>
          <xdr:rowOff>85725</xdr:rowOff>
        </xdr:to>
        <xdr:sp textlink="">
          <xdr:nvSpPr>
            <xdr:cNvPr id="79877" name="チェック 5" hidden="1">
              <a:extLst>
                <a:ext uri="{63B3BB69-23CF-44E3-9099-C40C66FF867C}">
                  <a14:compatExt spid="_x0000_s79877"/>
                </a:ext>
              </a:extLst>
            </xdr:cNvPr>
            <xdr:cNvSpPr>
              <a:spLocks noRot="1" noChangeShapeType="1"/>
            </xdr:cNvSpPr>
          </xdr:nvSpPr>
          <xdr:spPr>
            <a:xfrm>
              <a:off x="1851025" y="10434955"/>
              <a:ext cx="303530" cy="3987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1615440</xdr:colOff>
          <xdr:row>35</xdr:row>
          <xdr:rowOff>152400</xdr:rowOff>
        </xdr:from>
        <xdr:to xmlns:xdr="http://schemas.openxmlformats.org/drawingml/2006/spreadsheetDrawing">
          <xdr:col>2</xdr:col>
          <xdr:colOff>102870</xdr:colOff>
          <xdr:row>37</xdr:row>
          <xdr:rowOff>85725</xdr:rowOff>
        </xdr:to>
        <xdr:sp textlink="">
          <xdr:nvSpPr>
            <xdr:cNvPr id="79878" name="チェック 6" hidden="1">
              <a:extLst>
                <a:ext uri="{63B3BB69-23CF-44E3-9099-C40C66FF867C}">
                  <a14:compatExt spid="_x0000_s79878"/>
                </a:ext>
              </a:extLst>
            </xdr:cNvPr>
            <xdr:cNvSpPr>
              <a:spLocks noRot="1" noChangeShapeType="1"/>
            </xdr:cNvSpPr>
          </xdr:nvSpPr>
          <xdr:spPr>
            <a:xfrm>
              <a:off x="1851025" y="10662285"/>
              <a:ext cx="303530" cy="409575"/>
            </a:xfrm>
            <a:prstGeom prst="rect"/>
          </xdr:spPr>
        </xdr:sp>
        <xdr:clientData/>
      </xdr:twoCellAnchor>
    </mc:Choice>
    <mc:Fallback/>
  </mc:AlternateContent>
  <xdr:twoCellAnchor>
    <xdr:from xmlns:xdr="http://schemas.openxmlformats.org/drawingml/2006/spreadsheetDrawing">
      <xdr:col>1</xdr:col>
      <xdr:colOff>1551305</xdr:colOff>
      <xdr:row>30</xdr:row>
      <xdr:rowOff>151765</xdr:rowOff>
    </xdr:from>
    <xdr:to xmlns:xdr="http://schemas.openxmlformats.org/drawingml/2006/spreadsheetDrawing">
      <xdr:col>5</xdr:col>
      <xdr:colOff>246380</xdr:colOff>
      <xdr:row>32</xdr:row>
      <xdr:rowOff>208915</xdr:rowOff>
    </xdr:to>
    <xdr:sp macro="" textlink="">
      <xdr:nvSpPr>
        <xdr:cNvPr id="2" name="正方形/長方形 1"/>
        <xdr:cNvSpPr/>
      </xdr:nvSpPr>
      <xdr:spPr>
        <a:xfrm>
          <a:off x="1786890" y="8728075"/>
          <a:ext cx="3391535" cy="5048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1096645</xdr:colOff>
      <xdr:row>34</xdr:row>
      <xdr:rowOff>142240</xdr:rowOff>
    </xdr:from>
    <xdr:to xmlns:xdr="http://schemas.openxmlformats.org/drawingml/2006/spreadsheetDrawing">
      <xdr:col>7</xdr:col>
      <xdr:colOff>962025</xdr:colOff>
      <xdr:row>36</xdr:row>
      <xdr:rowOff>29210</xdr:rowOff>
    </xdr:to>
    <xdr:grpSp>
      <xdr:nvGrpSpPr>
        <xdr:cNvPr id="4" name="グループ化 2"/>
        <xdr:cNvGrpSpPr/>
      </xdr:nvGrpSpPr>
      <xdr:grpSpPr>
        <a:xfrm>
          <a:off x="3148330" y="9642475"/>
          <a:ext cx="4508500" cy="1134745"/>
          <a:chOff x="3295649" y="8934450"/>
          <a:chExt cx="4924425" cy="1133474"/>
        </a:xfrm>
      </xdr:grpSpPr>
      <xdr:sp macro="" textlink="">
        <xdr:nvSpPr>
          <xdr:cNvPr id="5" name="テキスト ボックス 3"/>
          <xdr:cNvSpPr txBox="1"/>
        </xdr:nvSpPr>
        <xdr:spPr>
          <a:xfrm>
            <a:off x="3295649" y="9429749"/>
            <a:ext cx="4924425" cy="638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b="1">
                <a:latin typeface="メイリオ"/>
                <a:ea typeface="メイリオ"/>
              </a:rPr>
              <a:t>＜点線内の機器等の導入に際し、必要な場合のみチェックすること＞</a:t>
            </a:r>
          </a:p>
        </xdr:txBody>
      </xdr:sp>
      <xdr:sp macro="" textlink="">
        <xdr:nvSpPr>
          <xdr:cNvPr id="6" name="下矢印 38"/>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104775</xdr:colOff>
          <xdr:row>16</xdr:row>
          <xdr:rowOff>133350</xdr:rowOff>
        </xdr:from>
        <xdr:to xmlns:xdr="http://schemas.openxmlformats.org/drawingml/2006/spreadsheetDrawing">
          <xdr:col>1</xdr:col>
          <xdr:colOff>266065</xdr:colOff>
          <xdr:row>18</xdr:row>
          <xdr:rowOff>133350</xdr:rowOff>
        </xdr:to>
        <xdr:sp textlink="">
          <xdr:nvSpPr>
            <xdr:cNvPr id="79883" name="チェック 11" hidden="1">
              <a:extLst>
                <a:ext uri="{63B3BB69-23CF-44E3-9099-C40C66FF867C}">
                  <a14:compatExt spid="_x0000_s79883"/>
                </a:ext>
              </a:extLst>
            </xdr:cNvPr>
            <xdr:cNvSpPr>
              <a:spLocks noRot="1" noChangeShapeType="1"/>
            </xdr:cNvSpPr>
          </xdr:nvSpPr>
          <xdr:spPr>
            <a:xfrm>
              <a:off x="104775" y="4251960"/>
              <a:ext cx="396875" cy="457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1590675</xdr:colOff>
          <xdr:row>32</xdr:row>
          <xdr:rowOff>152400</xdr:rowOff>
        </xdr:from>
        <xdr:to xmlns:xdr="http://schemas.openxmlformats.org/drawingml/2006/spreadsheetDrawing">
          <xdr:col>2</xdr:col>
          <xdr:colOff>181610</xdr:colOff>
          <xdr:row>34</xdr:row>
          <xdr:rowOff>122555</xdr:rowOff>
        </xdr:to>
        <xdr:sp textlink="">
          <xdr:nvSpPr>
            <xdr:cNvPr id="79884" name="チェック 12" hidden="1">
              <a:extLst>
                <a:ext uri="{63B3BB69-23CF-44E3-9099-C40C66FF867C}">
                  <a14:compatExt spid="_x0000_s79884"/>
                </a:ext>
              </a:extLst>
            </xdr:cNvPr>
            <xdr:cNvSpPr>
              <a:spLocks noRot="1" noChangeShapeType="1"/>
            </xdr:cNvSpPr>
          </xdr:nvSpPr>
          <xdr:spPr>
            <a:xfrm>
              <a:off x="1826260" y="9176385"/>
              <a:ext cx="407035" cy="446405"/>
            </a:xfrm>
            <a:prstGeom prst="rect"/>
          </xdr:spPr>
        </xdr:sp>
        <xdr:clientData/>
      </xdr:twoCellAnchor>
    </mc:Choice>
    <mc:Fallback/>
  </mc:AlternateContent>
  <xdr:twoCellAnchor>
    <xdr:from xmlns:xdr="http://schemas.openxmlformats.org/drawingml/2006/spreadsheetDrawing">
      <xdr:col>1</xdr:col>
      <xdr:colOff>1562100</xdr:colOff>
      <xdr:row>33</xdr:row>
      <xdr:rowOff>38100</xdr:rowOff>
    </xdr:from>
    <xdr:to xmlns:xdr="http://schemas.openxmlformats.org/drawingml/2006/spreadsheetDrawing">
      <xdr:col>9</xdr:col>
      <xdr:colOff>904875</xdr:colOff>
      <xdr:row>34</xdr:row>
      <xdr:rowOff>39370</xdr:rowOff>
    </xdr:to>
    <xdr:sp macro="" textlink="">
      <xdr:nvSpPr>
        <xdr:cNvPr id="7" name="正方形/長方形 5"/>
        <xdr:cNvSpPr/>
      </xdr:nvSpPr>
      <xdr:spPr>
        <a:xfrm>
          <a:off x="1797685" y="9300210"/>
          <a:ext cx="7635240" cy="23939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56515</xdr:colOff>
          <xdr:row>11</xdr:row>
          <xdr:rowOff>200025</xdr:rowOff>
        </xdr:from>
        <xdr:to xmlns:xdr="http://schemas.openxmlformats.org/drawingml/2006/spreadsheetDrawing">
          <xdr:col>1</xdr:col>
          <xdr:colOff>466725</xdr:colOff>
          <xdr:row>13</xdr:row>
          <xdr:rowOff>86360</xdr:rowOff>
        </xdr:to>
        <xdr:sp textlink="">
          <xdr:nvSpPr>
            <xdr:cNvPr id="79886" name="チェック 14" hidden="1">
              <a:extLst>
                <a:ext uri="{63B3BB69-23CF-44E3-9099-C40C66FF867C}">
                  <a14:compatExt spid="_x0000_s79886"/>
                </a:ext>
              </a:extLst>
            </xdr:cNvPr>
            <xdr:cNvSpPr>
              <a:spLocks noRot="1" noChangeShapeType="1"/>
            </xdr:cNvSpPr>
          </xdr:nvSpPr>
          <xdr:spPr>
            <a:xfrm>
              <a:off x="292100" y="2851785"/>
              <a:ext cx="410210" cy="473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56515</xdr:colOff>
          <xdr:row>11</xdr:row>
          <xdr:rowOff>200025</xdr:rowOff>
        </xdr:from>
        <xdr:to xmlns:xdr="http://schemas.openxmlformats.org/drawingml/2006/spreadsheetDrawing">
          <xdr:col>2</xdr:col>
          <xdr:colOff>466725</xdr:colOff>
          <xdr:row>13</xdr:row>
          <xdr:rowOff>86360</xdr:rowOff>
        </xdr:to>
        <xdr:sp textlink="">
          <xdr:nvSpPr>
            <xdr:cNvPr id="79887" name="チェック 15" hidden="1">
              <a:extLst>
                <a:ext uri="{63B3BB69-23CF-44E3-9099-C40C66FF867C}">
                  <a14:compatExt spid="_x0000_s79887"/>
                </a:ext>
              </a:extLst>
            </xdr:cNvPr>
            <xdr:cNvSpPr>
              <a:spLocks noRot="1" noChangeShapeType="1"/>
            </xdr:cNvSpPr>
          </xdr:nvSpPr>
          <xdr:spPr>
            <a:xfrm>
              <a:off x="2108200" y="2851785"/>
              <a:ext cx="410210" cy="473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1617345</xdr:colOff>
          <xdr:row>36</xdr:row>
          <xdr:rowOff>161290</xdr:rowOff>
        </xdr:from>
        <xdr:to xmlns:xdr="http://schemas.openxmlformats.org/drawingml/2006/spreadsheetDrawing">
          <xdr:col>2</xdr:col>
          <xdr:colOff>104775</xdr:colOff>
          <xdr:row>38</xdr:row>
          <xdr:rowOff>95250</xdr:rowOff>
        </xdr:to>
        <xdr:sp textlink="">
          <xdr:nvSpPr>
            <xdr:cNvPr id="79888" name="チェック 16" hidden="1">
              <a:extLst>
                <a:ext uri="{63B3BB69-23CF-44E3-9099-C40C66FF867C}">
                  <a14:compatExt spid="_x0000_s79888"/>
                </a:ext>
              </a:extLst>
            </xdr:cNvPr>
            <xdr:cNvSpPr>
              <a:spLocks noRot="1" noChangeShapeType="1"/>
            </xdr:cNvSpPr>
          </xdr:nvSpPr>
          <xdr:spPr>
            <a:xfrm>
              <a:off x="1852930" y="10909300"/>
              <a:ext cx="303530" cy="410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111760</xdr:colOff>
          <xdr:row>11</xdr:row>
          <xdr:rowOff>171450</xdr:rowOff>
        </xdr:from>
        <xdr:to xmlns:xdr="http://schemas.openxmlformats.org/drawingml/2006/spreadsheetDrawing">
          <xdr:col>6</xdr:col>
          <xdr:colOff>483235</xdr:colOff>
          <xdr:row>13</xdr:row>
          <xdr:rowOff>113665</xdr:rowOff>
        </xdr:to>
        <xdr:sp textlink="">
          <xdr:nvSpPr>
            <xdr:cNvPr id="79889" name="チェック 17" hidden="1">
              <a:extLst>
                <a:ext uri="{63B3BB69-23CF-44E3-9099-C40C66FF867C}">
                  <a14:compatExt spid="_x0000_s79889"/>
                </a:ext>
              </a:extLst>
            </xdr:cNvPr>
            <xdr:cNvSpPr>
              <a:spLocks noRot="1" noChangeShapeType="1"/>
            </xdr:cNvSpPr>
          </xdr:nvSpPr>
          <xdr:spPr>
            <a:xfrm>
              <a:off x="5925185" y="2823210"/>
              <a:ext cx="371475" cy="528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1054100</xdr:colOff>
          <xdr:row>11</xdr:row>
          <xdr:rowOff>209550</xdr:rowOff>
        </xdr:from>
        <xdr:to xmlns:xdr="http://schemas.openxmlformats.org/drawingml/2006/spreadsheetDrawing">
          <xdr:col>8</xdr:col>
          <xdr:colOff>238125</xdr:colOff>
          <xdr:row>13</xdr:row>
          <xdr:rowOff>95250</xdr:rowOff>
        </xdr:to>
        <xdr:sp textlink="">
          <xdr:nvSpPr>
            <xdr:cNvPr id="79890" name="チェック 18" hidden="1">
              <a:extLst>
                <a:ext uri="{63B3BB69-23CF-44E3-9099-C40C66FF867C}">
                  <a14:compatExt spid="_x0000_s79890"/>
                </a:ext>
              </a:extLst>
            </xdr:cNvPr>
            <xdr:cNvSpPr>
              <a:spLocks noRot="1" noChangeShapeType="1"/>
            </xdr:cNvSpPr>
          </xdr:nvSpPr>
          <xdr:spPr>
            <a:xfrm>
              <a:off x="7748905" y="2861310"/>
              <a:ext cx="388620" cy="472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1508760</xdr:colOff>
          <xdr:row>11</xdr:row>
          <xdr:rowOff>209550</xdr:rowOff>
        </xdr:from>
        <xdr:to xmlns:xdr="http://schemas.openxmlformats.org/drawingml/2006/spreadsheetDrawing">
          <xdr:col>9</xdr:col>
          <xdr:colOff>1870710</xdr:colOff>
          <xdr:row>13</xdr:row>
          <xdr:rowOff>95250</xdr:rowOff>
        </xdr:to>
        <xdr:sp textlink="">
          <xdr:nvSpPr>
            <xdr:cNvPr id="79891" name="チェック 19" hidden="1">
              <a:extLst>
                <a:ext uri="{63B3BB69-23CF-44E3-9099-C40C66FF867C}">
                  <a14:compatExt spid="_x0000_s79891"/>
                </a:ext>
              </a:extLst>
            </xdr:cNvPr>
            <xdr:cNvSpPr>
              <a:spLocks noRot="1" noChangeShapeType="1"/>
            </xdr:cNvSpPr>
          </xdr:nvSpPr>
          <xdr:spPr>
            <a:xfrm>
              <a:off x="10036810" y="2861310"/>
              <a:ext cx="361950" cy="472440"/>
            </a:xfrm>
            <a:prstGeom prst="rec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1576705</xdr:colOff>
          <xdr:row>32</xdr:row>
          <xdr:rowOff>146685</xdr:rowOff>
        </xdr:from>
        <xdr:to xmlns:xdr="http://schemas.openxmlformats.org/drawingml/2006/spreadsheetDrawing">
          <xdr:col>2</xdr:col>
          <xdr:colOff>92710</xdr:colOff>
          <xdr:row>34</xdr:row>
          <xdr:rowOff>108585</xdr:rowOff>
        </xdr:to>
        <xdr:sp textlink="">
          <xdr:nvSpPr>
            <xdr:cNvPr id="98305" name="チェック 1" hidden="1">
              <a:extLst>
                <a:ext uri="{63B3BB69-23CF-44E3-9099-C40C66FF867C}">
                  <a14:compatExt spid="_x0000_s98305"/>
                </a:ext>
              </a:extLst>
            </xdr:cNvPr>
            <xdr:cNvSpPr>
              <a:spLocks noRot="1" noChangeShapeType="1"/>
            </xdr:cNvSpPr>
          </xdr:nvSpPr>
          <xdr:spPr>
            <a:xfrm>
              <a:off x="1812290" y="9082405"/>
              <a:ext cx="332105" cy="533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1585595</xdr:colOff>
          <xdr:row>34</xdr:row>
          <xdr:rowOff>276860</xdr:rowOff>
        </xdr:from>
        <xdr:to xmlns:xdr="http://schemas.openxmlformats.org/drawingml/2006/spreadsheetDrawing">
          <xdr:col>2</xdr:col>
          <xdr:colOff>73025</xdr:colOff>
          <xdr:row>36</xdr:row>
          <xdr:rowOff>9525</xdr:rowOff>
        </xdr:to>
        <xdr:sp textlink="">
          <xdr:nvSpPr>
            <xdr:cNvPr id="98306" name="チェック 2" hidden="1">
              <a:extLst>
                <a:ext uri="{63B3BB69-23CF-44E3-9099-C40C66FF867C}">
                  <a14:compatExt spid="_x0000_s98306"/>
                </a:ext>
              </a:extLst>
            </xdr:cNvPr>
            <xdr:cNvSpPr>
              <a:spLocks noRot="1" noChangeShapeType="1"/>
            </xdr:cNvSpPr>
          </xdr:nvSpPr>
          <xdr:spPr>
            <a:xfrm>
              <a:off x="1821180" y="9784080"/>
              <a:ext cx="303530" cy="304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1585595</xdr:colOff>
          <xdr:row>34</xdr:row>
          <xdr:rowOff>10160</xdr:rowOff>
        </xdr:from>
        <xdr:to xmlns:xdr="http://schemas.openxmlformats.org/drawingml/2006/spreadsheetDrawing">
          <xdr:col>2</xdr:col>
          <xdr:colOff>73025</xdr:colOff>
          <xdr:row>34</xdr:row>
          <xdr:rowOff>257810</xdr:rowOff>
        </xdr:to>
        <xdr:sp textlink="">
          <xdr:nvSpPr>
            <xdr:cNvPr id="98307" name="チェック 3" hidden="1">
              <a:extLst>
                <a:ext uri="{63B3BB69-23CF-44E3-9099-C40C66FF867C}">
                  <a14:compatExt spid="_x0000_s98307"/>
                </a:ext>
              </a:extLst>
            </xdr:cNvPr>
            <xdr:cNvSpPr>
              <a:spLocks noRot="1" noChangeShapeType="1"/>
            </xdr:cNvSpPr>
          </xdr:nvSpPr>
          <xdr:spPr>
            <a:xfrm>
              <a:off x="1821180" y="9517380"/>
              <a:ext cx="30353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180975</xdr:colOff>
          <xdr:row>15</xdr:row>
          <xdr:rowOff>266700</xdr:rowOff>
        </xdr:from>
        <xdr:to xmlns:xdr="http://schemas.openxmlformats.org/drawingml/2006/spreadsheetDrawing">
          <xdr:col>1</xdr:col>
          <xdr:colOff>152400</xdr:colOff>
          <xdr:row>17</xdr:row>
          <xdr:rowOff>38100</xdr:rowOff>
        </xdr:to>
        <xdr:sp textlink="">
          <xdr:nvSpPr>
            <xdr:cNvPr id="98308" name="チェック 4" hidden="1">
              <a:extLst>
                <a:ext uri="{63B3BB69-23CF-44E3-9099-C40C66FF867C}">
                  <a14:compatExt spid="_x0000_s98308"/>
                </a:ext>
              </a:extLst>
            </xdr:cNvPr>
            <xdr:cNvSpPr>
              <a:spLocks noRot="1" noChangeShapeType="1"/>
            </xdr:cNvSpPr>
          </xdr:nvSpPr>
          <xdr:spPr>
            <a:xfrm>
              <a:off x="180975" y="5020310"/>
              <a:ext cx="20701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171450</xdr:colOff>
          <xdr:row>13</xdr:row>
          <xdr:rowOff>171450</xdr:rowOff>
        </xdr:from>
        <xdr:to xmlns:xdr="http://schemas.openxmlformats.org/drawingml/2006/spreadsheetDrawing">
          <xdr:col>1</xdr:col>
          <xdr:colOff>266065</xdr:colOff>
          <xdr:row>15</xdr:row>
          <xdr:rowOff>57150</xdr:rowOff>
        </xdr:to>
        <xdr:sp textlink="">
          <xdr:nvSpPr>
            <xdr:cNvPr id="98309" name="チェック 5" hidden="1">
              <a:extLst>
                <a:ext uri="{63B3BB69-23CF-44E3-9099-C40C66FF867C}">
                  <a14:compatExt spid="_x0000_s98309"/>
                </a:ext>
              </a:extLst>
            </xdr:cNvPr>
            <xdr:cNvSpPr>
              <a:spLocks noRot="1" noChangeShapeType="1"/>
            </xdr:cNvSpPr>
          </xdr:nvSpPr>
          <xdr:spPr>
            <a:xfrm>
              <a:off x="171450" y="4401185"/>
              <a:ext cx="330200" cy="409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180975</xdr:colOff>
          <xdr:row>16</xdr:row>
          <xdr:rowOff>285750</xdr:rowOff>
        </xdr:from>
        <xdr:to xmlns:xdr="http://schemas.openxmlformats.org/drawingml/2006/spreadsheetDrawing">
          <xdr:col>1</xdr:col>
          <xdr:colOff>248285</xdr:colOff>
          <xdr:row>18</xdr:row>
          <xdr:rowOff>19685</xdr:rowOff>
        </xdr:to>
        <xdr:sp textlink="">
          <xdr:nvSpPr>
            <xdr:cNvPr id="98310" name="チェック 6" hidden="1">
              <a:extLst>
                <a:ext uri="{63B3BB69-23CF-44E3-9099-C40C66FF867C}">
                  <a14:compatExt spid="_x0000_s98310"/>
                </a:ext>
              </a:extLst>
            </xdr:cNvPr>
            <xdr:cNvSpPr>
              <a:spLocks noRot="1" noChangeShapeType="1"/>
            </xdr:cNvSpPr>
          </xdr:nvSpPr>
          <xdr:spPr>
            <a:xfrm>
              <a:off x="180975" y="5325110"/>
              <a:ext cx="302895" cy="343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180975</xdr:colOff>
          <xdr:row>17</xdr:row>
          <xdr:rowOff>276860</xdr:rowOff>
        </xdr:from>
        <xdr:to xmlns:xdr="http://schemas.openxmlformats.org/drawingml/2006/spreadsheetDrawing">
          <xdr:col>1</xdr:col>
          <xdr:colOff>152400</xdr:colOff>
          <xdr:row>19</xdr:row>
          <xdr:rowOff>19050</xdr:rowOff>
        </xdr:to>
        <xdr:sp textlink="">
          <xdr:nvSpPr>
            <xdr:cNvPr id="98311" name="チェック 7" hidden="1">
              <a:extLst>
                <a:ext uri="{63B3BB69-23CF-44E3-9099-C40C66FF867C}">
                  <a14:compatExt spid="_x0000_s98311"/>
                </a:ext>
              </a:extLst>
            </xdr:cNvPr>
            <xdr:cNvSpPr>
              <a:spLocks noRot="1" noChangeShapeType="1"/>
            </xdr:cNvSpPr>
          </xdr:nvSpPr>
          <xdr:spPr>
            <a:xfrm>
              <a:off x="180975" y="5630545"/>
              <a:ext cx="207010" cy="4565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1592580</xdr:colOff>
          <xdr:row>30</xdr:row>
          <xdr:rowOff>250825</xdr:rowOff>
        </xdr:from>
        <xdr:to xmlns:xdr="http://schemas.openxmlformats.org/drawingml/2006/spreadsheetDrawing">
          <xdr:col>2</xdr:col>
          <xdr:colOff>80645</xdr:colOff>
          <xdr:row>32</xdr:row>
          <xdr:rowOff>3175</xdr:rowOff>
        </xdr:to>
        <xdr:sp textlink="">
          <xdr:nvSpPr>
            <xdr:cNvPr id="98312" name="チェック 8" hidden="1">
              <a:extLst>
                <a:ext uri="{63B3BB69-23CF-44E3-9099-C40C66FF867C}">
                  <a14:compatExt spid="_x0000_s98312"/>
                </a:ext>
              </a:extLst>
            </xdr:cNvPr>
            <xdr:cNvSpPr>
              <a:spLocks noRot="1" noChangeShapeType="1"/>
            </xdr:cNvSpPr>
          </xdr:nvSpPr>
          <xdr:spPr>
            <a:xfrm>
              <a:off x="1828165" y="8615045"/>
              <a:ext cx="304165"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1585595</xdr:colOff>
          <xdr:row>32</xdr:row>
          <xdr:rowOff>19050</xdr:rowOff>
        </xdr:from>
        <xdr:to xmlns:xdr="http://schemas.openxmlformats.org/drawingml/2006/spreadsheetDrawing">
          <xdr:col>2</xdr:col>
          <xdr:colOff>73025</xdr:colOff>
          <xdr:row>32</xdr:row>
          <xdr:rowOff>257810</xdr:rowOff>
        </xdr:to>
        <xdr:sp textlink="">
          <xdr:nvSpPr>
            <xdr:cNvPr id="98313" name="チェック 9" hidden="1">
              <a:extLst>
                <a:ext uri="{63B3BB69-23CF-44E3-9099-C40C66FF867C}">
                  <a14:compatExt spid="_x0000_s98313"/>
                </a:ext>
              </a:extLst>
            </xdr:cNvPr>
            <xdr:cNvSpPr>
              <a:spLocks noRot="1" noChangeShapeType="1"/>
            </xdr:cNvSpPr>
          </xdr:nvSpPr>
          <xdr:spPr>
            <a:xfrm>
              <a:off x="1821180" y="8954770"/>
              <a:ext cx="30353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1592580</xdr:colOff>
          <xdr:row>29</xdr:row>
          <xdr:rowOff>221615</xdr:rowOff>
        </xdr:from>
        <xdr:to xmlns:xdr="http://schemas.openxmlformats.org/drawingml/2006/spreadsheetDrawing">
          <xdr:col>2</xdr:col>
          <xdr:colOff>80645</xdr:colOff>
          <xdr:row>30</xdr:row>
          <xdr:rowOff>269875</xdr:rowOff>
        </xdr:to>
        <xdr:sp textlink="">
          <xdr:nvSpPr>
            <xdr:cNvPr id="98314" name="チェック 10" hidden="1">
              <a:extLst>
                <a:ext uri="{63B3BB69-23CF-44E3-9099-C40C66FF867C}">
                  <a14:compatExt spid="_x0000_s98314"/>
                </a:ext>
              </a:extLst>
            </xdr:cNvPr>
            <xdr:cNvSpPr>
              <a:spLocks noRot="1" noChangeShapeType="1"/>
            </xdr:cNvSpPr>
          </xdr:nvSpPr>
          <xdr:spPr>
            <a:xfrm>
              <a:off x="1828165" y="8347710"/>
              <a:ext cx="30416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171450</xdr:colOff>
          <xdr:row>14</xdr:row>
          <xdr:rowOff>200025</xdr:rowOff>
        </xdr:from>
        <xdr:to xmlns:xdr="http://schemas.openxmlformats.org/drawingml/2006/spreadsheetDrawing">
          <xdr:col>1</xdr:col>
          <xdr:colOff>457835</xdr:colOff>
          <xdr:row>16</xdr:row>
          <xdr:rowOff>48260</xdr:rowOff>
        </xdr:to>
        <xdr:sp textlink="">
          <xdr:nvSpPr>
            <xdr:cNvPr id="98315" name="チェック 11" hidden="1">
              <a:extLst>
                <a:ext uri="{63B3BB69-23CF-44E3-9099-C40C66FF867C}">
                  <a14:compatExt spid="_x0000_s98315"/>
                </a:ext>
              </a:extLst>
            </xdr:cNvPr>
            <xdr:cNvSpPr>
              <a:spLocks noRot="1" noChangeShapeType="1"/>
            </xdr:cNvSpPr>
          </xdr:nvSpPr>
          <xdr:spPr>
            <a:xfrm>
              <a:off x="171450" y="4658360"/>
              <a:ext cx="521970" cy="429260"/>
            </a:xfrm>
            <a:prstGeom prst="rec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mlns:xdr="http://schemas.openxmlformats.org/drawingml/2006/spreadsheetDrawing">
      <xdr:col>11</xdr:col>
      <xdr:colOff>76200</xdr:colOff>
      <xdr:row>9</xdr:row>
      <xdr:rowOff>36195</xdr:rowOff>
    </xdr:from>
    <xdr:to xmlns:xdr="http://schemas.openxmlformats.org/drawingml/2006/spreadsheetDrawing">
      <xdr:col>11</xdr:col>
      <xdr:colOff>392430</xdr:colOff>
      <xdr:row>10</xdr:row>
      <xdr:rowOff>23495</xdr:rowOff>
    </xdr:to>
    <xdr:sp macro="" textlink="">
      <xdr:nvSpPr>
        <xdr:cNvPr id="2" name="右大かっこ 1"/>
        <xdr:cNvSpPr/>
      </xdr:nvSpPr>
      <xdr:spPr>
        <a:xfrm>
          <a:off x="5721350" y="2503805"/>
          <a:ext cx="316230" cy="304165"/>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43180</xdr:colOff>
      <xdr:row>9</xdr:row>
      <xdr:rowOff>26035</xdr:rowOff>
    </xdr:from>
    <xdr:to xmlns:xdr="http://schemas.openxmlformats.org/drawingml/2006/spreadsheetDrawing">
      <xdr:col>22</xdr:col>
      <xdr:colOff>190500</xdr:colOff>
      <xdr:row>10</xdr:row>
      <xdr:rowOff>16510</xdr:rowOff>
    </xdr:to>
    <xdr:sp macro="" textlink="">
      <xdr:nvSpPr>
        <xdr:cNvPr id="3" name="テキスト ボックス 2"/>
        <xdr:cNvSpPr txBox="1"/>
      </xdr:nvSpPr>
      <xdr:spPr>
        <a:xfrm>
          <a:off x="6080760" y="2493645"/>
          <a:ext cx="4159250" cy="3073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u="sng"/>
            <a:t>機器台数等との著しい矛盾が生じていないか確認します。</a:t>
          </a:r>
          <a:endParaRPr kumimoji="1" lang="en-US" altLang="ja-JP" sz="1200" u="sng"/>
        </a:p>
        <a:p>
          <a:endParaRPr kumimoji="1" lang="ja-JP" altLang="en-US" sz="12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sheetData sheetId="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26.xml" /><Relationship Id="rId5" Type="http://schemas.openxmlformats.org/officeDocument/2006/relationships/ctrlProp" Target="../ctrlProps/ctrlProp27.xml" /><Relationship Id="rId6" Type="http://schemas.openxmlformats.org/officeDocument/2006/relationships/ctrlProp" Target="../ctrlProps/ctrlProp28.xml" /><Relationship Id="rId7" Type="http://schemas.openxmlformats.org/officeDocument/2006/relationships/ctrlProp" Target="../ctrlProps/ctrlProp29.xml" /><Relationship Id="rId8" Type="http://schemas.openxmlformats.org/officeDocument/2006/relationships/ctrlProp" Target="../ctrlProps/ctrlProp30.xml" /><Relationship Id="rId9" Type="http://schemas.openxmlformats.org/officeDocument/2006/relationships/ctrlProp" Target="../ctrlProps/ctrlProp31.xml" /><Relationship Id="rId10" Type="http://schemas.openxmlformats.org/officeDocument/2006/relationships/ctrlProp" Target="../ctrlProps/ctrlProp32.xml" /><Relationship Id="rId11" Type="http://schemas.openxmlformats.org/officeDocument/2006/relationships/ctrlProp" Target="../ctrlProps/ctrlProp33.xml" /><Relationship Id="rId12" Type="http://schemas.openxmlformats.org/officeDocument/2006/relationships/ctrlProp" Target="../ctrlProps/ctrlProp34.xml" /><Relationship Id="rId13" Type="http://schemas.openxmlformats.org/officeDocument/2006/relationships/ctrlProp" Target="../ctrlProps/ctrlProp35.xml" /><Relationship Id="rId14" Type="http://schemas.openxmlformats.org/officeDocument/2006/relationships/ctrlProp" Target="../ctrlProps/ctrlProp36.xml" /><Relationship Id="rId15" Type="http://schemas.openxmlformats.org/officeDocument/2006/relationships/ctrlProp" Target="../ctrlProps/ctrlProp37.xml" /><Relationship Id="rId16" Type="http://schemas.openxmlformats.org/officeDocument/2006/relationships/ctrlProp" Target="../ctrlProps/ctrlProp38.xml" /><Relationship Id="rId17" Type="http://schemas.openxmlformats.org/officeDocument/2006/relationships/ctrlProp" Target="../ctrlProps/ctrlProp39.xml" /><Relationship Id="rId18" Type="http://schemas.openxmlformats.org/officeDocument/2006/relationships/ctrlProp" Target="../ctrlProps/ctrlProp40.xml" /><Relationship Id="rId19" Type="http://schemas.openxmlformats.org/officeDocument/2006/relationships/ctrlProp" Target="../ctrlProps/ctrlProp41.xml" /><Relationship Id="rId20" Type="http://schemas.openxmlformats.org/officeDocument/2006/relationships/ctrlProp" Target="../ctrlProps/ctrlProp42.xml" /><Relationship Id="rId21" Type="http://schemas.openxmlformats.org/officeDocument/2006/relationships/ctrlProp" Target="../ctrlProps/ctrlProp43.xml" /><Relationship Id="rId22" Type="http://schemas.openxmlformats.org/officeDocument/2006/relationships/ctrlProp" Target="../ctrlProps/ctrlProp44.xml" /><Relationship Id="rId23" Type="http://schemas.openxmlformats.org/officeDocument/2006/relationships/ctrlProp" Target="../ctrlProps/ctrlProp45.xml" /><Relationship Id="rId24" Type="http://schemas.openxmlformats.org/officeDocument/2006/relationships/ctrlProp" Target="../ctrlProps/ctrlProp46.xml" /><Relationship Id="rId25" Type="http://schemas.openxmlformats.org/officeDocument/2006/relationships/ctrlProp" Target="../ctrlProps/ctrlProp47.xml" /><Relationship Id="rId26" Type="http://schemas.openxmlformats.org/officeDocument/2006/relationships/ctrlProp" Target="../ctrlProps/ctrlProp48.xml" /><Relationship Id="rId27" Type="http://schemas.openxmlformats.org/officeDocument/2006/relationships/ctrlProp" Target="../ctrlProps/ctrlProp49.xml" /><Relationship Id="rId28" Type="http://schemas.openxmlformats.org/officeDocument/2006/relationships/ctrlProp" Target="../ctrlProps/ctrlProp50.xml" /><Relationship Id="rId29" Type="http://schemas.openxmlformats.org/officeDocument/2006/relationships/ctrlProp" Target="../ctrlProps/ctrlProp51.xml" /><Relationship Id="rId30" Type="http://schemas.openxmlformats.org/officeDocument/2006/relationships/ctrlProp" Target="../ctrlProps/ctrlProp52.xml" /><Relationship Id="rId31" Type="http://schemas.openxmlformats.org/officeDocument/2006/relationships/ctrlProp" Target="../ctrlProps/ctrlProp53.xml" /><Relationship Id="rId32" Type="http://schemas.openxmlformats.org/officeDocument/2006/relationships/ctrlProp" Target="../ctrlProps/ctrlProp54.xml" /><Relationship Id="rId33" Type="http://schemas.openxmlformats.org/officeDocument/2006/relationships/ctrlProp" Target="../ctrlProps/ctrlProp55.xml" /><Relationship Id="rId34" Type="http://schemas.openxmlformats.org/officeDocument/2006/relationships/ctrlProp" Target="../ctrlProps/ctrlProp56.xml" /><Relationship Id="rId35" Type="http://schemas.openxmlformats.org/officeDocument/2006/relationships/ctrlProp" Target="../ctrlProps/ctrlProp57.xml" /><Relationship Id="rId36" Type="http://schemas.openxmlformats.org/officeDocument/2006/relationships/ctrlProp" Target="../ctrlProps/ctrlProp58.xml" /><Relationship Id="rId37" Type="http://schemas.openxmlformats.org/officeDocument/2006/relationships/ctrlProp" Target="../ctrlProps/ctrlProp59.xml" /><Relationship Id="rId38" Type="http://schemas.openxmlformats.org/officeDocument/2006/relationships/ctrlProp" Target="../ctrlProps/ctrlProp60.xml" /><Relationship Id="rId39" Type="http://schemas.openxmlformats.org/officeDocument/2006/relationships/ctrlProp" Target="../ctrlProps/ctrlProp6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5.xml" /><Relationship Id="rId3" Type="http://schemas.openxmlformats.org/officeDocument/2006/relationships/vmlDrawing" Target="../drawings/vmlDrawing3.vml" /><Relationship Id="rId4" Type="http://schemas.openxmlformats.org/officeDocument/2006/relationships/ctrlProp" Target="../ctrlProps/ctrlProp62.xml" /><Relationship Id="rId5" Type="http://schemas.openxmlformats.org/officeDocument/2006/relationships/ctrlProp" Target="../ctrlProps/ctrlProp63.xml" /><Relationship Id="rId6" Type="http://schemas.openxmlformats.org/officeDocument/2006/relationships/ctrlProp" Target="../ctrlProps/ctrlProp64.xml" /><Relationship Id="rId7" Type="http://schemas.openxmlformats.org/officeDocument/2006/relationships/ctrlProp" Target="../ctrlProps/ctrlProp65.xml" /><Relationship Id="rId8" Type="http://schemas.openxmlformats.org/officeDocument/2006/relationships/ctrlProp" Target="../ctrlProps/ctrlProp66.xml" /><Relationship Id="rId9" Type="http://schemas.openxmlformats.org/officeDocument/2006/relationships/ctrlProp" Target="../ctrlProps/ctrlProp67.xml" /><Relationship Id="rId10" Type="http://schemas.openxmlformats.org/officeDocument/2006/relationships/ctrlProp" Target="../ctrlProps/ctrlProp68.xml" /><Relationship Id="rId11" Type="http://schemas.openxmlformats.org/officeDocument/2006/relationships/ctrlProp" Target="../ctrlProps/ctrlProp69.xml" /><Relationship Id="rId12" Type="http://schemas.openxmlformats.org/officeDocument/2006/relationships/ctrlProp" Target="../ctrlProps/ctrlProp70.xml" /><Relationship Id="rId13" Type="http://schemas.openxmlformats.org/officeDocument/2006/relationships/ctrlProp" Target="../ctrlProps/ctrlProp71.xml" /><Relationship Id="rId14" Type="http://schemas.openxmlformats.org/officeDocument/2006/relationships/ctrlProp" Target="../ctrlProps/ctrlProp72.xml" /><Relationship Id="rId15" Type="http://schemas.openxmlformats.org/officeDocument/2006/relationships/ctrlProp" Target="../ctrlProps/ctrlProp73.xml" /><Relationship Id="rId16" Type="http://schemas.openxmlformats.org/officeDocument/2006/relationships/ctrlProp" Target="../ctrlProps/ctrlProp74.xml" /><Relationship Id="rId17" Type="http://schemas.openxmlformats.org/officeDocument/2006/relationships/ctrlProp" Target="../ctrlProps/ctrlProp75.xml" /><Relationship Id="rId18" Type="http://schemas.openxmlformats.org/officeDocument/2006/relationships/ctrlProp" Target="../ctrlProps/ctrlProp76.xml" /><Relationship Id="rId19" Type="http://schemas.openxmlformats.org/officeDocument/2006/relationships/ctrlProp" Target="../ctrlProps/ctrlProp77.xml" /><Relationship Id="rId20" Type="http://schemas.openxmlformats.org/officeDocument/2006/relationships/ctrlProp" Target="../ctrlProps/ctrlProp78.xml" /><Relationship Id="rId21" Type="http://schemas.openxmlformats.org/officeDocument/2006/relationships/ctrlProp" Target="../ctrlProps/ctrlProp79.xml" /><Relationship Id="rId22" Type="http://schemas.openxmlformats.org/officeDocument/2006/relationships/ctrlProp" Target="../ctrlProps/ctrlProp80.xml" /><Relationship Id="rId23" Type="http://schemas.openxmlformats.org/officeDocument/2006/relationships/ctrlProp" Target="../ctrlProps/ctrlProp81.xml" /><Relationship Id="rId24" Type="http://schemas.openxmlformats.org/officeDocument/2006/relationships/ctrlProp" Target="../ctrlProps/ctrlProp82.xml" /><Relationship Id="rId25" Type="http://schemas.openxmlformats.org/officeDocument/2006/relationships/ctrlProp" Target="../ctrlProps/ctrlProp83.xml" /><Relationship Id="rId26" Type="http://schemas.openxmlformats.org/officeDocument/2006/relationships/ctrlProp" Target="../ctrlProps/ctrlProp84.xml" /><Relationship Id="rId27" Type="http://schemas.openxmlformats.org/officeDocument/2006/relationships/ctrlProp" Target="../ctrlProps/ctrlProp85.xml" /><Relationship Id="rId28" Type="http://schemas.openxmlformats.org/officeDocument/2006/relationships/ctrlProp" Target="../ctrlProps/ctrlProp86.xml" /><Relationship Id="rId29" Type="http://schemas.openxmlformats.org/officeDocument/2006/relationships/ctrlProp" Target="../ctrlProps/ctrlProp87.xml" /><Relationship Id="rId30" Type="http://schemas.openxmlformats.org/officeDocument/2006/relationships/ctrlProp" Target="../ctrlProps/ctrlProp88.xml" /><Relationship Id="rId31" Type="http://schemas.openxmlformats.org/officeDocument/2006/relationships/ctrlProp" Target="../ctrlProps/ctrlProp89.xml" /><Relationship Id="rId32" Type="http://schemas.openxmlformats.org/officeDocument/2006/relationships/ctrlProp" Target="../ctrlProps/ctrlProp90.xml" /><Relationship Id="rId33" Type="http://schemas.openxmlformats.org/officeDocument/2006/relationships/ctrlProp" Target="../ctrlProps/ctrlProp91.xml" /><Relationship Id="rId34" Type="http://schemas.openxmlformats.org/officeDocument/2006/relationships/ctrlProp" Target="../ctrlProps/ctrlProp92.xml" /><Relationship Id="rId35" Type="http://schemas.openxmlformats.org/officeDocument/2006/relationships/ctrlProp" Target="../ctrlProps/ctrlProp93.xml" /><Relationship Id="rId36" Type="http://schemas.openxmlformats.org/officeDocument/2006/relationships/ctrlProp" Target="../ctrlProps/ctrlProp94.xml" /><Relationship Id="rId37" Type="http://schemas.openxmlformats.org/officeDocument/2006/relationships/ctrlProp" Target="../ctrlProps/ctrlProp95.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7.xml" /><Relationship Id="rId3" Type="http://schemas.openxmlformats.org/officeDocument/2006/relationships/vmlDrawing" Target="../drawings/vmlDrawing4.vml" /><Relationship Id="rId4" Type="http://schemas.openxmlformats.org/officeDocument/2006/relationships/ctrlProp" Target="../ctrlProps/ctrlProp96.xml" /><Relationship Id="rId5" Type="http://schemas.openxmlformats.org/officeDocument/2006/relationships/ctrlProp" Target="../ctrlProps/ctrlProp97.xml" /><Relationship Id="rId6" Type="http://schemas.openxmlformats.org/officeDocument/2006/relationships/ctrlProp" Target="../ctrlProps/ctrlProp98.xml" /><Relationship Id="rId7" Type="http://schemas.openxmlformats.org/officeDocument/2006/relationships/ctrlProp" Target="../ctrlProps/ctrlProp99.xml" /><Relationship Id="rId8" Type="http://schemas.openxmlformats.org/officeDocument/2006/relationships/ctrlProp" Target="../ctrlProps/ctrlProp100.xml" /><Relationship Id="rId9" Type="http://schemas.openxmlformats.org/officeDocument/2006/relationships/ctrlProp" Target="../ctrlProps/ctrlProp101.xml" /><Relationship Id="rId10" Type="http://schemas.openxmlformats.org/officeDocument/2006/relationships/ctrlProp" Target="../ctrlProps/ctrlProp102.xml" /><Relationship Id="rId11" Type="http://schemas.openxmlformats.org/officeDocument/2006/relationships/ctrlProp" Target="../ctrlProps/ctrlProp103.xml" /><Relationship Id="rId12" Type="http://schemas.openxmlformats.org/officeDocument/2006/relationships/ctrlProp" Target="../ctrlProps/ctrlProp104.xml" /><Relationship Id="rId13" Type="http://schemas.openxmlformats.org/officeDocument/2006/relationships/ctrlProp" Target="../ctrlProps/ctrlProp105.xml" /><Relationship Id="rId14" Type="http://schemas.openxmlformats.org/officeDocument/2006/relationships/ctrlProp" Target="../ctrlProps/ctrlProp106.xml" /><Relationship Id="rId15" Type="http://schemas.openxmlformats.org/officeDocument/2006/relationships/ctrlProp" Target="../ctrlProps/ctrlProp107.xml" /><Relationship Id="rId16" Type="http://schemas.openxmlformats.org/officeDocument/2006/relationships/ctrlProp" Target="../ctrlProps/ctrlProp108.xml" /><Relationship Id="rId17" Type="http://schemas.openxmlformats.org/officeDocument/2006/relationships/ctrlProp" Target="../ctrlProps/ctrlProp109.xml" /><Relationship Id="rId18" Type="http://schemas.openxmlformats.org/officeDocument/2006/relationships/ctrlProp" Target="../ctrlProps/ctrlProp110.xml" /><Relationship Id="rId19" Type="http://schemas.openxmlformats.org/officeDocument/2006/relationships/ctrlProp" Target="../ctrlProps/ctrlProp111.xml" /><Relationship Id="rId20" Type="http://schemas.openxmlformats.org/officeDocument/2006/relationships/ctrlProp" Target="../ctrlProps/ctrlProp112.xml" /><Relationship Id="rId21" Type="http://schemas.openxmlformats.org/officeDocument/2006/relationships/ctrlProp" Target="../ctrlProps/ctrlProp113.xml" /><Relationship Id="rId22" Type="http://schemas.openxmlformats.org/officeDocument/2006/relationships/ctrlProp" Target="../ctrlProps/ctrlProp114.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8.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9.xml" /><Relationship Id="rId3" Type="http://schemas.openxmlformats.org/officeDocument/2006/relationships/vmlDrawing" Target="../drawings/vmlDrawing5.vml" /><Relationship Id="rId4" Type="http://schemas.openxmlformats.org/officeDocument/2006/relationships/ctrlProp" Target="../ctrlProps/ctrlProp115.xml" /><Relationship Id="rId5" Type="http://schemas.openxmlformats.org/officeDocument/2006/relationships/ctrlProp" Target="../ctrlProps/ctrlProp116.xml" /><Relationship Id="rId6" Type="http://schemas.openxmlformats.org/officeDocument/2006/relationships/ctrlProp" Target="../ctrlProps/ctrlProp117.xml" /><Relationship Id="rId7" Type="http://schemas.openxmlformats.org/officeDocument/2006/relationships/ctrlProp" Target="../ctrlProps/ctrlProp118.xml" /><Relationship Id="rId8" Type="http://schemas.openxmlformats.org/officeDocument/2006/relationships/ctrlProp" Target="../ctrlProps/ctrlProp119.xml" /><Relationship Id="rId9" Type="http://schemas.openxmlformats.org/officeDocument/2006/relationships/ctrlProp" Target="../ctrlProps/ctrlProp120.xml" /><Relationship Id="rId10" Type="http://schemas.openxmlformats.org/officeDocument/2006/relationships/ctrlProp" Target="../ctrlProps/ctrlProp121.xml" /><Relationship Id="rId11" Type="http://schemas.openxmlformats.org/officeDocument/2006/relationships/ctrlProp" Target="../ctrlProps/ctrlProp122.xml" /><Relationship Id="rId12" Type="http://schemas.openxmlformats.org/officeDocument/2006/relationships/ctrlProp" Target="../ctrlProps/ctrlProp123.xml" /><Relationship Id="rId13" Type="http://schemas.openxmlformats.org/officeDocument/2006/relationships/ctrlProp" Target="../ctrlProps/ctrlProp124.xml" /><Relationship Id="rId14" Type="http://schemas.openxmlformats.org/officeDocument/2006/relationships/ctrlProp" Target="../ctrlProps/ctrlProp125.xml" /><Relationship Id="rId15" Type="http://schemas.openxmlformats.org/officeDocument/2006/relationships/ctrlProp" Target="../ctrlProps/ctrlProp126.xml" /><Relationship Id="rId16" Type="http://schemas.openxmlformats.org/officeDocument/2006/relationships/ctrlProp" Target="../ctrlProps/ctrlProp127.xml" /><Relationship Id="rId17" Type="http://schemas.openxmlformats.org/officeDocument/2006/relationships/ctrlProp" Target="../ctrlProps/ctrlProp128.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0.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1.xml" /><Relationship Id="rId3" Type="http://schemas.openxmlformats.org/officeDocument/2006/relationships/vmlDrawing" Target="../drawings/vmlDrawing6.vml" /><Relationship Id="rId4" Type="http://schemas.openxmlformats.org/officeDocument/2006/relationships/ctrlProp" Target="../ctrlProps/ctrlProp129.xml" /><Relationship Id="rId5" Type="http://schemas.openxmlformats.org/officeDocument/2006/relationships/ctrlProp" Target="../ctrlProps/ctrlProp130.xml" /><Relationship Id="rId6" Type="http://schemas.openxmlformats.org/officeDocument/2006/relationships/ctrlProp" Target="../ctrlProps/ctrlProp131.xml" /><Relationship Id="rId7" Type="http://schemas.openxmlformats.org/officeDocument/2006/relationships/ctrlProp" Target="../ctrlProps/ctrlProp132.xml" /><Relationship Id="rId8" Type="http://schemas.openxmlformats.org/officeDocument/2006/relationships/ctrlProp" Target="../ctrlProps/ctrlProp133.xml" /><Relationship Id="rId9" Type="http://schemas.openxmlformats.org/officeDocument/2006/relationships/ctrlProp" Target="../ctrlProps/ctrlProp134.xml" /><Relationship Id="rId10" Type="http://schemas.openxmlformats.org/officeDocument/2006/relationships/ctrlProp" Target="../ctrlProps/ctrlProp135.xml" /><Relationship Id="rId11" Type="http://schemas.openxmlformats.org/officeDocument/2006/relationships/ctrlProp" Target="../ctrlProps/ctrlProp136.xml" /><Relationship Id="rId12" Type="http://schemas.openxmlformats.org/officeDocument/2006/relationships/ctrlProp" Target="../ctrlProps/ctrlProp137.xml" /><Relationship Id="rId13" Type="http://schemas.openxmlformats.org/officeDocument/2006/relationships/ctrlProp" Target="../ctrlProps/ctrlProp138.xml" /><Relationship Id="rId14" Type="http://schemas.openxmlformats.org/officeDocument/2006/relationships/ctrlProp" Target="../ctrlProps/ctrlProp139.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2.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3.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4.xml" /><Relationship Id="rId3" Type="http://schemas.openxmlformats.org/officeDocument/2006/relationships/vmlDrawing" Target="../drawings/vmlDrawing7.vml" /><Relationship Id="rId4" Type="http://schemas.openxmlformats.org/officeDocument/2006/relationships/ctrlProp" Target="../ctrlProps/ctrlProp140.xml" /><Relationship Id="rId5" Type="http://schemas.openxmlformats.org/officeDocument/2006/relationships/ctrlProp" Target="../ctrlProps/ctrlProp141.xml" /><Relationship Id="rId6" Type="http://schemas.openxmlformats.org/officeDocument/2006/relationships/ctrlProp" Target="../ctrlProps/ctrlProp142.xml" /><Relationship Id="rId7" Type="http://schemas.openxmlformats.org/officeDocument/2006/relationships/ctrlProp" Target="../ctrlProps/ctrlProp143.xml" /><Relationship Id="rId8" Type="http://schemas.openxmlformats.org/officeDocument/2006/relationships/ctrlProp" Target="../ctrlProps/ctrlProp144.xml" /><Relationship Id="rId9" Type="http://schemas.openxmlformats.org/officeDocument/2006/relationships/ctrlProp" Target="../ctrlProps/ctrlProp145.xml" /><Relationship Id="rId10" Type="http://schemas.openxmlformats.org/officeDocument/2006/relationships/ctrlProp" Target="../ctrlProps/ctrlProp146.xml" /><Relationship Id="rId11" Type="http://schemas.openxmlformats.org/officeDocument/2006/relationships/ctrlProp" Target="../ctrlProps/ctrlProp147.xml" /><Relationship Id="rId12" Type="http://schemas.openxmlformats.org/officeDocument/2006/relationships/ctrlProp" Target="../ctrlProps/ctrlProp148.xml" /><Relationship Id="rId13" Type="http://schemas.openxmlformats.org/officeDocument/2006/relationships/ctrlProp" Target="../ctrlProps/ctrlProp149.xml" /><Relationship Id="rId14" Type="http://schemas.openxmlformats.org/officeDocument/2006/relationships/ctrlProp" Target="../ctrlProps/ctrlProp150.xml" /><Relationship Id="rId15" Type="http://schemas.openxmlformats.org/officeDocument/2006/relationships/ctrlProp" Target="../ctrlProps/ctrlProp151.xml" /><Relationship Id="rId16" Type="http://schemas.openxmlformats.org/officeDocument/2006/relationships/ctrlProp" Target="../ctrlProps/ctrlProp152.xml" /><Relationship Id="rId17" Type="http://schemas.openxmlformats.org/officeDocument/2006/relationships/ctrlProp" Target="../ctrlProps/ctrlProp153.xml" /><Relationship Id="rId18" Type="http://schemas.openxmlformats.org/officeDocument/2006/relationships/ctrlProp" Target="../ctrlProps/ctrlProp154.xml" /><Relationship Id="rId19" Type="http://schemas.openxmlformats.org/officeDocument/2006/relationships/ctrlProp" Target="../ctrlProps/ctrlProp155.xml" /><Relationship Id="rId20" Type="http://schemas.openxmlformats.org/officeDocument/2006/relationships/ctrlProp" Target="../ctrlProps/ctrlProp156.xml" /><Relationship Id="rId21" Type="http://schemas.openxmlformats.org/officeDocument/2006/relationships/ctrlProp" Target="../ctrlProps/ctrlProp157.xml" /><Relationship Id="rId22" Type="http://schemas.openxmlformats.org/officeDocument/2006/relationships/ctrlProp" Target="../ctrlProps/ctrlProp158.xml" /><Relationship Id="rId23" Type="http://schemas.openxmlformats.org/officeDocument/2006/relationships/ctrlProp" Target="../ctrlProps/ctrlProp159.xml" /><Relationship Id="rId24" Type="http://schemas.openxmlformats.org/officeDocument/2006/relationships/ctrlProp" Target="../ctrlProps/ctrlProp160.xml" /><Relationship Id="rId25" Type="http://schemas.openxmlformats.org/officeDocument/2006/relationships/ctrlProp" Target="../ctrlProps/ctrlProp161.xml" /><Relationship Id="rId26" Type="http://schemas.openxmlformats.org/officeDocument/2006/relationships/ctrlProp" Target="../ctrlProps/ctrlProp162.xml" /><Relationship Id="rId27" Type="http://schemas.openxmlformats.org/officeDocument/2006/relationships/ctrlProp" Target="../ctrlProps/ctrlProp163.xml" /><Relationship Id="rId28" Type="http://schemas.openxmlformats.org/officeDocument/2006/relationships/ctrlProp" Target="../ctrlProps/ctrlProp164.xml" /><Relationship Id="rId29" Type="http://schemas.openxmlformats.org/officeDocument/2006/relationships/ctrlProp" Target="../ctrlProps/ctrlProp165.xml" /><Relationship Id="rId30" Type="http://schemas.openxmlformats.org/officeDocument/2006/relationships/ctrlProp" Target="../ctrlProps/ctrlProp166.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5.xml" /><Relationship Id="rId3" Type="http://schemas.openxmlformats.org/officeDocument/2006/relationships/vmlDrawing" Target="../drawings/vmlDrawing8.vml" /><Relationship Id="rId4" Type="http://schemas.openxmlformats.org/officeDocument/2006/relationships/ctrlProp" Target="../ctrlProps/ctrlProp167.xml" /><Relationship Id="rId5" Type="http://schemas.openxmlformats.org/officeDocument/2006/relationships/ctrlProp" Target="../ctrlProps/ctrlProp168.xml" /><Relationship Id="rId6" Type="http://schemas.openxmlformats.org/officeDocument/2006/relationships/ctrlProp" Target="../ctrlProps/ctrlProp169.xml" /><Relationship Id="rId7" Type="http://schemas.openxmlformats.org/officeDocument/2006/relationships/ctrlProp" Target="../ctrlProps/ctrlProp170.xml" /><Relationship Id="rId8" Type="http://schemas.openxmlformats.org/officeDocument/2006/relationships/ctrlProp" Target="../ctrlProps/ctrlProp171.xml" /><Relationship Id="rId9" Type="http://schemas.openxmlformats.org/officeDocument/2006/relationships/ctrlProp" Target="../ctrlProps/ctrlProp172.xml" /><Relationship Id="rId10" Type="http://schemas.openxmlformats.org/officeDocument/2006/relationships/ctrlProp" Target="../ctrlProps/ctrlProp173.xml" /><Relationship Id="rId11" Type="http://schemas.openxmlformats.org/officeDocument/2006/relationships/ctrlProp" Target="../ctrlProps/ctrlProp174.xml" /><Relationship Id="rId12" Type="http://schemas.openxmlformats.org/officeDocument/2006/relationships/ctrlProp" Target="../ctrlProps/ctrlProp175.xml" /><Relationship Id="rId13" Type="http://schemas.openxmlformats.org/officeDocument/2006/relationships/ctrlProp" Target="../ctrlProps/ctrlProp176.xml" /><Relationship Id="rId14" Type="http://schemas.openxmlformats.org/officeDocument/2006/relationships/ctrlProp" Target="../ctrlProps/ctrlProp177.xml" /><Relationship Id="rId15" Type="http://schemas.openxmlformats.org/officeDocument/2006/relationships/ctrlProp" Target="../ctrlProps/ctrlProp178.xml" /><Relationship Id="rId16" Type="http://schemas.openxmlformats.org/officeDocument/2006/relationships/ctrlProp" Target="../ctrlProps/ctrlProp179.xml" /><Relationship Id="rId17" Type="http://schemas.openxmlformats.org/officeDocument/2006/relationships/ctrlProp" Target="../ctrlProps/ctrlProp180.xml" /><Relationship Id="rId18" Type="http://schemas.openxmlformats.org/officeDocument/2006/relationships/ctrlProp" Target="../ctrlProps/ctrlProp181.xml" /><Relationship Id="rId19" Type="http://schemas.openxmlformats.org/officeDocument/2006/relationships/ctrlProp" Target="../ctrlProps/ctrlProp182.xml" /><Relationship Id="rId20" Type="http://schemas.openxmlformats.org/officeDocument/2006/relationships/ctrlProp" Target="../ctrlProps/ctrlProp183.xml" /><Relationship Id="rId21" Type="http://schemas.openxmlformats.org/officeDocument/2006/relationships/ctrlProp" Target="../ctrlProps/ctrlProp184.xml" /><Relationship Id="rId22" Type="http://schemas.openxmlformats.org/officeDocument/2006/relationships/ctrlProp" Target="../ctrlProps/ctrlProp185.xml" /><Relationship Id="rId23" Type="http://schemas.openxmlformats.org/officeDocument/2006/relationships/ctrlProp" Target="../ctrlProps/ctrlProp186.xml" /><Relationship Id="rId24" Type="http://schemas.openxmlformats.org/officeDocument/2006/relationships/ctrlProp" Target="../ctrlProps/ctrlProp187.xml" /><Relationship Id="rId25" Type="http://schemas.openxmlformats.org/officeDocument/2006/relationships/ctrlProp" Target="../ctrlProps/ctrlProp188.xml" /><Relationship Id="rId26" Type="http://schemas.openxmlformats.org/officeDocument/2006/relationships/ctrlProp" Target="../ctrlProps/ctrlProp189.xml" /><Relationship Id="rId27" Type="http://schemas.openxmlformats.org/officeDocument/2006/relationships/ctrlProp" Target="../ctrlProps/ctrlProp190.xml" /><Relationship Id="rId28" Type="http://schemas.openxmlformats.org/officeDocument/2006/relationships/ctrlProp" Target="../ctrlProps/ctrlProp191.xml" /><Relationship Id="rId29" Type="http://schemas.openxmlformats.org/officeDocument/2006/relationships/ctrlProp" Target="../ctrlProps/ctrlProp192.xml" /><Relationship Id="rId30" Type="http://schemas.openxmlformats.org/officeDocument/2006/relationships/ctrlProp" Target="../ctrlProps/ctrlProp193.xml" /><Relationship Id="rId31" Type="http://schemas.openxmlformats.org/officeDocument/2006/relationships/ctrlProp" Target="../ctrlProps/ctrlProp194.xml" /><Relationship Id="rId32" Type="http://schemas.openxmlformats.org/officeDocument/2006/relationships/ctrlProp" Target="../ctrlProps/ctrlProp195.xml" /><Relationship Id="rId33" Type="http://schemas.openxmlformats.org/officeDocument/2006/relationships/ctrlProp" Target="../ctrlProps/ctrlProp196.xml" /><Relationship Id="rId34" Type="http://schemas.openxmlformats.org/officeDocument/2006/relationships/ctrlProp" Target="../ctrlProps/ctrlProp197.xml" /><Relationship Id="rId35" Type="http://schemas.openxmlformats.org/officeDocument/2006/relationships/ctrlProp" Target="../ctrlProps/ctrlProp198.xml" /><Relationship Id="rId36" Type="http://schemas.openxmlformats.org/officeDocument/2006/relationships/ctrlProp" Target="../ctrlProps/ctrlProp199.xml" /><Relationship Id="rId37" Type="http://schemas.openxmlformats.org/officeDocument/2006/relationships/ctrlProp" Target="../ctrlProps/ctrlProp200.xml" /><Relationship Id="rId38" Type="http://schemas.openxmlformats.org/officeDocument/2006/relationships/ctrlProp" Target="../ctrlProps/ctrlProp201.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6.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17.xml" /><Relationship Id="rId3" Type="http://schemas.openxmlformats.org/officeDocument/2006/relationships/vmlDrawing" Target="../drawings/vmlDrawing9.vml" /><Relationship Id="rId4" Type="http://schemas.openxmlformats.org/officeDocument/2006/relationships/ctrlProp" Target="../ctrlProps/ctrlProp202.xml" /><Relationship Id="rId5" Type="http://schemas.openxmlformats.org/officeDocument/2006/relationships/ctrlProp" Target="../ctrlProps/ctrlProp203.xml" /><Relationship Id="rId6" Type="http://schemas.openxmlformats.org/officeDocument/2006/relationships/ctrlProp" Target="../ctrlProps/ctrlProp204.xml" /><Relationship Id="rId7" Type="http://schemas.openxmlformats.org/officeDocument/2006/relationships/ctrlProp" Target="../ctrlProps/ctrlProp205.xml" /><Relationship Id="rId8" Type="http://schemas.openxmlformats.org/officeDocument/2006/relationships/ctrlProp" Target="../ctrlProps/ctrlProp206.xml" /><Relationship Id="rId9" Type="http://schemas.openxmlformats.org/officeDocument/2006/relationships/ctrlProp" Target="../ctrlProps/ctrlProp207.xml" /><Relationship Id="rId10" Type="http://schemas.openxmlformats.org/officeDocument/2006/relationships/ctrlProp" Target="../ctrlProps/ctrlProp208.xml" /><Relationship Id="rId11" Type="http://schemas.openxmlformats.org/officeDocument/2006/relationships/ctrlProp" Target="../ctrlProps/ctrlProp209.xml" /><Relationship Id="rId12" Type="http://schemas.openxmlformats.org/officeDocument/2006/relationships/ctrlProp" Target="../ctrlProps/ctrlProp210.xml" /><Relationship Id="rId13" Type="http://schemas.openxmlformats.org/officeDocument/2006/relationships/ctrlProp" Target="../ctrlProps/ctrlProp211.xml" /><Relationship Id="rId14" Type="http://schemas.openxmlformats.org/officeDocument/2006/relationships/ctrlProp" Target="../ctrlProps/ctrlProp212.xml" /><Relationship Id="rId15" Type="http://schemas.openxmlformats.org/officeDocument/2006/relationships/ctrlProp" Target="../ctrlProps/ctrlProp213.xml" /><Relationship Id="rId16" Type="http://schemas.openxmlformats.org/officeDocument/2006/relationships/ctrlProp" Target="../ctrlProps/ctrlProp214.xml" /><Relationship Id="rId17" Type="http://schemas.openxmlformats.org/officeDocument/2006/relationships/ctrlProp" Target="../ctrlProps/ctrlProp215.xml" /><Relationship Id="rId18" Type="http://schemas.openxmlformats.org/officeDocument/2006/relationships/ctrlProp" Target="../ctrlProps/ctrlProp216.xml" /><Relationship Id="rId19" Type="http://schemas.openxmlformats.org/officeDocument/2006/relationships/ctrlProp" Target="../ctrlProps/ctrlProp217.xml" /><Relationship Id="rId20" Type="http://schemas.openxmlformats.org/officeDocument/2006/relationships/ctrlProp" Target="../ctrlProps/ctrlProp218.xml" /><Relationship Id="rId21" Type="http://schemas.openxmlformats.org/officeDocument/2006/relationships/ctrlProp" Target="../ctrlProps/ctrlProp219.xml" /><Relationship Id="rId22" Type="http://schemas.openxmlformats.org/officeDocument/2006/relationships/ctrlProp" Target="../ctrlProps/ctrlProp220.xml" /><Relationship Id="rId23" Type="http://schemas.openxmlformats.org/officeDocument/2006/relationships/ctrlProp" Target="../ctrlProps/ctrlProp221.xml" /><Relationship Id="rId24" Type="http://schemas.openxmlformats.org/officeDocument/2006/relationships/ctrlProp" Target="../ctrlProps/ctrlProp222.xml" /><Relationship Id="rId25" Type="http://schemas.openxmlformats.org/officeDocument/2006/relationships/ctrlProp" Target="../ctrlProps/ctrlProp223.xml" /><Relationship Id="rId26" Type="http://schemas.openxmlformats.org/officeDocument/2006/relationships/ctrlProp" Target="../ctrlProps/ctrlProp224.xml" /><Relationship Id="rId27" Type="http://schemas.openxmlformats.org/officeDocument/2006/relationships/ctrlProp" Target="../ctrlProps/ctrlProp225.xml" /><Relationship Id="rId28" Type="http://schemas.openxmlformats.org/officeDocument/2006/relationships/ctrlProp" Target="../ctrlProps/ctrlProp226.xml" /><Relationship Id="rId29" Type="http://schemas.openxmlformats.org/officeDocument/2006/relationships/ctrlProp" Target="../ctrlProps/ctrlProp227.xml" /><Relationship Id="rId30" Type="http://schemas.openxmlformats.org/officeDocument/2006/relationships/ctrlProp" Target="../ctrlProps/ctrlProp228.xml" /><Relationship Id="rId31" Type="http://schemas.openxmlformats.org/officeDocument/2006/relationships/ctrlProp" Target="../ctrlProps/ctrlProp229.xml" /><Relationship Id="rId32" Type="http://schemas.openxmlformats.org/officeDocument/2006/relationships/ctrlProp" Target="../ctrlProps/ctrlProp230.xml" /><Relationship Id="rId33" Type="http://schemas.openxmlformats.org/officeDocument/2006/relationships/ctrlProp" Target="../ctrlProps/ctrlProp231.xml" /><Relationship Id="rId34" Type="http://schemas.openxmlformats.org/officeDocument/2006/relationships/ctrlProp" Target="../ctrlProps/ctrlProp232.xml" /><Relationship Id="rId35" Type="http://schemas.openxmlformats.org/officeDocument/2006/relationships/ctrlProp" Target="../ctrlProps/ctrlProp233.xml" /><Relationship Id="rId36" Type="http://schemas.openxmlformats.org/officeDocument/2006/relationships/ctrlProp" Target="../ctrlProps/ctrlProp234.xml" /><Relationship Id="rId37" Type="http://schemas.openxmlformats.org/officeDocument/2006/relationships/ctrlProp" Target="../ctrlProps/ctrlProp235.xml" /><Relationship Id="rId38" Type="http://schemas.openxmlformats.org/officeDocument/2006/relationships/ctrlProp" Target="../ctrlProps/ctrlProp236.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18.xml" /><Relationship Id="rId3" Type="http://schemas.openxmlformats.org/officeDocument/2006/relationships/vmlDrawing" Target="../drawings/vmlDrawing10.vml" /><Relationship Id="rId4" Type="http://schemas.openxmlformats.org/officeDocument/2006/relationships/ctrlProp" Target="../ctrlProps/ctrlProp237.xml" /><Relationship Id="rId5" Type="http://schemas.openxmlformats.org/officeDocument/2006/relationships/ctrlProp" Target="../ctrlProps/ctrlProp238.xml" /><Relationship Id="rId6" Type="http://schemas.openxmlformats.org/officeDocument/2006/relationships/ctrlProp" Target="../ctrlProps/ctrlProp239.xml" /><Relationship Id="rId7" Type="http://schemas.openxmlformats.org/officeDocument/2006/relationships/ctrlProp" Target="../ctrlProps/ctrlProp240.xml" /><Relationship Id="rId8" Type="http://schemas.openxmlformats.org/officeDocument/2006/relationships/ctrlProp" Target="../ctrlProps/ctrlProp241.xml" /><Relationship Id="rId9" Type="http://schemas.openxmlformats.org/officeDocument/2006/relationships/ctrlProp" Target="../ctrlProps/ctrlProp242.xml" /><Relationship Id="rId10" Type="http://schemas.openxmlformats.org/officeDocument/2006/relationships/ctrlProp" Target="../ctrlProps/ctrlProp243.xml" /><Relationship Id="rId11" Type="http://schemas.openxmlformats.org/officeDocument/2006/relationships/ctrlProp" Target="../ctrlProps/ctrlProp244.xml" /><Relationship Id="rId12" Type="http://schemas.openxmlformats.org/officeDocument/2006/relationships/ctrlProp" Target="../ctrlProps/ctrlProp245.xml" /><Relationship Id="rId13" Type="http://schemas.openxmlformats.org/officeDocument/2006/relationships/ctrlProp" Target="../ctrlProps/ctrlProp246.xml" /><Relationship Id="rId14" Type="http://schemas.openxmlformats.org/officeDocument/2006/relationships/ctrlProp" Target="../ctrlProps/ctrlProp247.xml" /><Relationship Id="rId15" Type="http://schemas.openxmlformats.org/officeDocument/2006/relationships/ctrlProp" Target="../ctrlProps/ctrlProp248.xml" /><Relationship Id="rId16" Type="http://schemas.openxmlformats.org/officeDocument/2006/relationships/ctrlProp" Target="../ctrlProps/ctrlProp249.xml" /><Relationship Id="rId17" Type="http://schemas.openxmlformats.org/officeDocument/2006/relationships/ctrlProp" Target="../ctrlProps/ctrlProp250.xml" /><Relationship Id="rId18" Type="http://schemas.openxmlformats.org/officeDocument/2006/relationships/ctrlProp" Target="../ctrlProps/ctrlProp251.xml" /><Relationship Id="rId19" Type="http://schemas.openxmlformats.org/officeDocument/2006/relationships/ctrlProp" Target="../ctrlProps/ctrlProp252.xml" /><Relationship Id="rId20" Type="http://schemas.openxmlformats.org/officeDocument/2006/relationships/ctrlProp" Target="../ctrlProps/ctrlProp253.xml" /><Relationship Id="rId21" Type="http://schemas.openxmlformats.org/officeDocument/2006/relationships/ctrlProp" Target="../ctrlProps/ctrlProp254.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19.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20.xml" /><Relationship Id="rId3" Type="http://schemas.openxmlformats.org/officeDocument/2006/relationships/vmlDrawing" Target="../drawings/vmlDrawing11.vml" /><Relationship Id="rId4" Type="http://schemas.openxmlformats.org/officeDocument/2006/relationships/ctrlProp" Target="../ctrlProps/ctrlProp255.xml" /><Relationship Id="rId5" Type="http://schemas.openxmlformats.org/officeDocument/2006/relationships/ctrlProp" Target="../ctrlProps/ctrlProp256.xml" /><Relationship Id="rId6" Type="http://schemas.openxmlformats.org/officeDocument/2006/relationships/ctrlProp" Target="../ctrlProps/ctrlProp257.xml" /><Relationship Id="rId7" Type="http://schemas.openxmlformats.org/officeDocument/2006/relationships/ctrlProp" Target="../ctrlProps/ctrlProp258.xml" /><Relationship Id="rId8" Type="http://schemas.openxmlformats.org/officeDocument/2006/relationships/ctrlProp" Target="../ctrlProps/ctrlProp259.xml" /><Relationship Id="rId9" Type="http://schemas.openxmlformats.org/officeDocument/2006/relationships/ctrlProp" Target="../ctrlProps/ctrlProp260.xml" /><Relationship Id="rId10" Type="http://schemas.openxmlformats.org/officeDocument/2006/relationships/ctrlProp" Target="../ctrlProps/ctrlProp261.xml" /><Relationship Id="rId11" Type="http://schemas.openxmlformats.org/officeDocument/2006/relationships/ctrlProp" Target="../ctrlProps/ctrlProp262.xml" /><Relationship Id="rId12" Type="http://schemas.openxmlformats.org/officeDocument/2006/relationships/ctrlProp" Target="../ctrlProps/ctrlProp263.xml" /><Relationship Id="rId13" Type="http://schemas.openxmlformats.org/officeDocument/2006/relationships/ctrlProp" Target="../ctrlProps/ctrlProp264.xml" /><Relationship Id="rId14" Type="http://schemas.openxmlformats.org/officeDocument/2006/relationships/ctrlProp" Target="../ctrlProps/ctrlProp265.xml" /><Relationship Id="rId15" Type="http://schemas.openxmlformats.org/officeDocument/2006/relationships/ctrlProp" Target="../ctrlProps/ctrlProp266.xml" /><Relationship Id="rId16" Type="http://schemas.openxmlformats.org/officeDocument/2006/relationships/ctrlProp" Target="../ctrlProps/ctrlProp267.xml" /><Relationship Id="rId17" Type="http://schemas.openxmlformats.org/officeDocument/2006/relationships/ctrlProp" Target="../ctrlProps/ctrlProp268.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21.xml" /><Relationship Id="rId3" Type="http://schemas.openxmlformats.org/officeDocument/2006/relationships/vmlDrawing" Target="../drawings/vmlDrawing12.vml" /><Relationship Id="rId4" Type="http://schemas.openxmlformats.org/officeDocument/2006/relationships/ctrlProp" Target="../ctrlProps/ctrlProp269.xml" /><Relationship Id="rId5" Type="http://schemas.openxmlformats.org/officeDocument/2006/relationships/ctrlProp" Target="../ctrlProps/ctrlProp270.xml" /><Relationship Id="rId6" Type="http://schemas.openxmlformats.org/officeDocument/2006/relationships/ctrlProp" Target="../ctrlProps/ctrlProp271.xml" /><Relationship Id="rId7" Type="http://schemas.openxmlformats.org/officeDocument/2006/relationships/ctrlProp" Target="../ctrlProps/ctrlProp272.xml" /><Relationship Id="rId8" Type="http://schemas.openxmlformats.org/officeDocument/2006/relationships/ctrlProp" Target="../ctrlProps/ctrlProp273.xml" /><Relationship Id="rId9" Type="http://schemas.openxmlformats.org/officeDocument/2006/relationships/ctrlProp" Target="../ctrlProps/ctrlProp274.xml" /><Relationship Id="rId10" Type="http://schemas.openxmlformats.org/officeDocument/2006/relationships/ctrlProp" Target="../ctrlProps/ctrlProp275.xml" /><Relationship Id="rId11" Type="http://schemas.openxmlformats.org/officeDocument/2006/relationships/ctrlProp" Target="../ctrlProps/ctrlProp276.xml" /><Relationship Id="rId12" Type="http://schemas.openxmlformats.org/officeDocument/2006/relationships/ctrlProp" Target="../ctrlProps/ctrlProp277.xml" /><Relationship Id="rId13" Type="http://schemas.openxmlformats.org/officeDocument/2006/relationships/ctrlProp" Target="../ctrlProps/ctrlProp278.xml" /><Relationship Id="rId14" Type="http://schemas.openxmlformats.org/officeDocument/2006/relationships/ctrlProp" Target="../ctrlProps/ctrlProp279.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22.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2:AJ124"/>
  <sheetViews>
    <sheetView showGridLines="0" tabSelected="1" view="pageBreakPreview" topLeftCell="A97" zoomScaleSheetLayoutView="100" workbookViewId="0">
      <selection activeCell="B121" sqref="B121"/>
    </sheetView>
  </sheetViews>
  <sheetFormatPr defaultColWidth="8.875" defaultRowHeight="14"/>
  <cols>
    <col min="1" max="2" width="3.25" style="1" customWidth="1"/>
    <col min="3" max="38" width="2.625" style="1" customWidth="1"/>
    <col min="39" max="44" width="2.375" style="1" customWidth="1"/>
    <col min="45" max="45" width="8.875" style="1" bestFit="1" customWidth="0"/>
    <col min="46" max="16384" width="8.875" style="1"/>
  </cols>
  <sheetData>
    <row r="1" spans="2:36" ht="15" customHeight="1"/>
    <row r="2" spans="2:36" ht="15" customHeight="1">
      <c r="B2" s="2" t="s">
        <v>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2:36" ht="33.75" customHeight="1"/>
    <row r="4" spans="2:36" ht="15" customHeight="1">
      <c r="B4" s="1" t="s">
        <v>19</v>
      </c>
    </row>
    <row r="5" spans="2:36" ht="15" customHeight="1">
      <c r="B5" s="1" t="s">
        <v>452</v>
      </c>
    </row>
    <row r="6" spans="2:36" ht="15" customHeight="1">
      <c r="C6" s="1" t="s">
        <v>453</v>
      </c>
    </row>
    <row r="7" spans="2:36" ht="15" customHeight="1">
      <c r="C7" s="1" t="s">
        <v>329</v>
      </c>
    </row>
    <row r="8" spans="2:36" ht="15" customHeight="1">
      <c r="B8" s="3"/>
      <c r="C8" s="1" t="s">
        <v>68</v>
      </c>
    </row>
    <row r="9" spans="2:36" ht="15" customHeight="1">
      <c r="B9" s="3"/>
    </row>
    <row r="10" spans="2:36" ht="15" customHeight="1">
      <c r="B10" s="1" t="s">
        <v>29</v>
      </c>
    </row>
    <row r="11" spans="2:36" ht="15" customHeight="1">
      <c r="B11" s="1" t="s">
        <v>102</v>
      </c>
    </row>
    <row r="12" spans="2:36" ht="15" customHeight="1">
      <c r="C12" s="1" t="s">
        <v>451</v>
      </c>
    </row>
    <row r="13" spans="2:36" ht="15" customHeight="1">
      <c r="C13" s="1" t="s">
        <v>342</v>
      </c>
    </row>
    <row r="14" spans="2:36" ht="15" customHeight="1">
      <c r="D14" s="4" t="s">
        <v>653</v>
      </c>
    </row>
    <row r="15" spans="2:36" ht="15" customHeight="1">
      <c r="B15" s="3"/>
      <c r="C15" s="1" t="s">
        <v>105</v>
      </c>
    </row>
    <row r="16" spans="2:36" ht="15" customHeight="1">
      <c r="B16" s="3"/>
    </row>
    <row r="17" spans="2:3" ht="15" customHeight="1">
      <c r="B17" s="1" t="s">
        <v>645</v>
      </c>
    </row>
    <row r="18" spans="2:3" ht="15" customHeight="1">
      <c r="B18" s="1" t="s">
        <v>34</v>
      </c>
      <c r="C18" s="1" t="s">
        <v>415</v>
      </c>
    </row>
    <row r="19" spans="2:3" ht="15" customHeight="1">
      <c r="B19" s="3"/>
      <c r="C19" s="1" t="s">
        <v>596</v>
      </c>
    </row>
    <row r="20" spans="2:3" ht="15" customHeight="1">
      <c r="B20" s="3"/>
      <c r="C20" s="1" t="s">
        <v>597</v>
      </c>
    </row>
    <row r="21" spans="2:3" ht="15" customHeight="1">
      <c r="B21" s="3"/>
    </row>
    <row r="22" spans="2:3" ht="15" customHeight="1">
      <c r="B22" s="1" t="s">
        <v>646</v>
      </c>
    </row>
    <row r="23" spans="2:3" s="1" customFormat="1" ht="15" customHeight="1">
      <c r="B23" s="1" t="s">
        <v>34</v>
      </c>
      <c r="C23" s="1" t="s">
        <v>401</v>
      </c>
    </row>
    <row r="24" spans="2:3" s="1" customFormat="1" ht="15" customHeight="1">
      <c r="C24" s="1" t="s">
        <v>118</v>
      </c>
    </row>
    <row r="25" spans="2:3" s="1" customFormat="1" ht="15" customHeight="1">
      <c r="C25" s="1" t="s">
        <v>595</v>
      </c>
    </row>
    <row r="26" spans="2:3" ht="15" customHeight="1">
      <c r="B26" s="3"/>
    </row>
    <row r="27" spans="2:3" ht="15" customHeight="1">
      <c r="B27" s="1" t="s">
        <v>647</v>
      </c>
    </row>
    <row r="28" spans="2:3" s="1" customFormat="1" ht="15" customHeight="1">
      <c r="C28" s="1" t="s">
        <v>550</v>
      </c>
    </row>
    <row r="29" spans="2:3" s="1" customFormat="1" ht="15" customHeight="1">
      <c r="C29" s="1" t="s">
        <v>13</v>
      </c>
    </row>
    <row r="30" spans="2:3" s="1" customFormat="1" ht="15" customHeight="1">
      <c r="C30" s="1" t="s">
        <v>598</v>
      </c>
    </row>
    <row r="31" spans="2:3" s="1" customFormat="1" ht="15" customHeight="1"/>
    <row r="32" spans="2:3" ht="15" customHeight="1">
      <c r="B32" s="3"/>
    </row>
    <row r="33" spans="2:3" ht="15" customHeight="1">
      <c r="B33" s="1" t="s">
        <v>455</v>
      </c>
    </row>
    <row r="34" spans="2:3" ht="15" customHeight="1">
      <c r="B34" s="1" t="s">
        <v>648</v>
      </c>
    </row>
    <row r="35" spans="2:3" ht="15" customHeight="1">
      <c r="C35" s="1" t="s">
        <v>650</v>
      </c>
    </row>
    <row r="36" spans="2:3" ht="15" customHeight="1">
      <c r="C36" s="1" t="s">
        <v>400</v>
      </c>
    </row>
    <row r="37" spans="2:3" ht="15" customHeight="1">
      <c r="C37" s="1" t="s">
        <v>261</v>
      </c>
    </row>
    <row r="38" spans="2:3" ht="15" customHeight="1">
      <c r="B38" s="3"/>
      <c r="C38" s="1" t="s">
        <v>346</v>
      </c>
    </row>
    <row r="39" spans="2:3" ht="15" customHeight="1">
      <c r="B39" s="3"/>
      <c r="C39" s="1" t="s">
        <v>57</v>
      </c>
    </row>
    <row r="40" spans="2:3" ht="15" customHeight="1">
      <c r="B40" s="3"/>
    </row>
    <row r="41" spans="2:3" ht="15" customHeight="1">
      <c r="B41" s="1" t="s">
        <v>32</v>
      </c>
    </row>
    <row r="42" spans="2:3" ht="15" customHeight="1">
      <c r="B42" s="1" t="s">
        <v>307</v>
      </c>
    </row>
    <row r="43" spans="2:3" ht="15" customHeight="1">
      <c r="B43" s="3"/>
      <c r="C43" s="1" t="s">
        <v>301</v>
      </c>
    </row>
    <row r="44" spans="2:3" ht="15" customHeight="1">
      <c r="B44" s="3"/>
      <c r="C44" s="1" t="s">
        <v>601</v>
      </c>
    </row>
    <row r="45" spans="2:3" ht="15" customHeight="1">
      <c r="B45" s="3"/>
      <c r="C45" s="1" t="s">
        <v>87</v>
      </c>
    </row>
    <row r="46" spans="2:3" ht="15" customHeight="1">
      <c r="B46" s="3"/>
    </row>
    <row r="47" spans="2:3" ht="15" customHeight="1">
      <c r="B47" s="1" t="s">
        <v>64</v>
      </c>
    </row>
    <row r="48" spans="2:3" ht="15" customHeight="1">
      <c r="B48" s="1" t="s">
        <v>70</v>
      </c>
    </row>
    <row r="49" spans="2:3" ht="15" customHeight="1">
      <c r="B49" s="1" t="s">
        <v>446</v>
      </c>
    </row>
    <row r="50" spans="2:3" ht="15" customHeight="1">
      <c r="B50" s="1" t="s">
        <v>475</v>
      </c>
    </row>
    <row r="51" spans="2:3" ht="15" customHeight="1">
      <c r="B51" s="1" t="s">
        <v>221</v>
      </c>
    </row>
    <row r="52" spans="2:3" ht="15" customHeight="1">
      <c r="B52" s="1" t="s">
        <v>464</v>
      </c>
    </row>
    <row r="53" spans="2:3" ht="15" customHeight="1">
      <c r="C53" s="1" t="s">
        <v>465</v>
      </c>
    </row>
    <row r="54" spans="2:3" ht="15" customHeight="1">
      <c r="B54" s="1" t="s">
        <v>467</v>
      </c>
    </row>
    <row r="55" spans="2:3" ht="15" customHeight="1">
      <c r="C55" s="1" t="s">
        <v>77</v>
      </c>
    </row>
    <row r="56" spans="2:3" ht="15" customHeight="1">
      <c r="C56" s="1" t="s">
        <v>214</v>
      </c>
    </row>
    <row r="57" spans="2:3" ht="15" customHeight="1">
      <c r="C57" s="1" t="s">
        <v>368</v>
      </c>
    </row>
    <row r="58" spans="2:3" ht="15" customHeight="1">
      <c r="C58" s="1" t="s">
        <v>476</v>
      </c>
    </row>
    <row r="59" spans="2:3" ht="15" customHeight="1">
      <c r="C59" s="1" t="s">
        <v>477</v>
      </c>
    </row>
    <row r="60" spans="2:3" ht="15" customHeight="1">
      <c r="B60" s="1" t="s">
        <v>177</v>
      </c>
    </row>
    <row r="61" spans="2:3" ht="15" customHeight="1">
      <c r="C61" s="1" t="s">
        <v>479</v>
      </c>
    </row>
    <row r="62" spans="2:3" ht="15" customHeight="1">
      <c r="B62" s="1" t="s">
        <v>470</v>
      </c>
    </row>
    <row r="63" spans="2:3" ht="15" customHeight="1">
      <c r="C63" s="1" t="s">
        <v>353</v>
      </c>
    </row>
    <row r="64" spans="2:3" ht="15" customHeight="1">
      <c r="B64" s="1" t="s">
        <v>480</v>
      </c>
    </row>
    <row r="65" spans="2:4" ht="15" customHeight="1">
      <c r="C65" s="1" t="s">
        <v>436</v>
      </c>
    </row>
    <row r="66" spans="2:4" ht="15" customHeight="1">
      <c r="C66" s="1" t="s">
        <v>223</v>
      </c>
    </row>
    <row r="67" spans="2:4" ht="15" customHeight="1">
      <c r="C67" s="1" t="s">
        <v>481</v>
      </c>
    </row>
    <row r="68" spans="2:4" ht="15" customHeight="1">
      <c r="D68" s="1" t="s">
        <v>129</v>
      </c>
    </row>
    <row r="69" spans="2:4" ht="15" customHeight="1">
      <c r="C69" s="1" t="s">
        <v>483</v>
      </c>
    </row>
    <row r="70" spans="2:4" ht="15" customHeight="1">
      <c r="B70" s="1" t="s">
        <v>484</v>
      </c>
    </row>
    <row r="71" spans="2:4" ht="15" customHeight="1">
      <c r="C71" s="1" t="s">
        <v>486</v>
      </c>
    </row>
    <row r="72" spans="2:4" ht="15" customHeight="1">
      <c r="C72" s="1" t="s">
        <v>487</v>
      </c>
    </row>
    <row r="73" spans="2:4" ht="15" customHeight="1">
      <c r="C73" s="1" t="s">
        <v>459</v>
      </c>
    </row>
    <row r="74" spans="2:4" ht="15" customHeight="1">
      <c r="C74" s="1" t="s">
        <v>394</v>
      </c>
    </row>
    <row r="75" spans="2:4" ht="15" customHeight="1">
      <c r="C75" s="1" t="s">
        <v>141</v>
      </c>
    </row>
    <row r="76" spans="2:4" ht="15" customHeight="1">
      <c r="C76" s="1" t="s">
        <v>489</v>
      </c>
    </row>
    <row r="77" spans="2:4" ht="15" customHeight="1"/>
    <row r="78" spans="2:4" ht="15" customHeight="1">
      <c r="B78" s="1" t="s">
        <v>89</v>
      </c>
    </row>
    <row r="79" spans="2:4" ht="15" customHeight="1">
      <c r="B79" s="1" t="s">
        <v>584</v>
      </c>
    </row>
    <row r="80" spans="2:4" ht="15" customHeight="1">
      <c r="B80" s="3"/>
      <c r="C80" s="1" t="s">
        <v>651</v>
      </c>
    </row>
    <row r="81" spans="2:3" ht="15" customHeight="1">
      <c r="B81" s="3"/>
      <c r="C81" s="1" t="s">
        <v>393</v>
      </c>
    </row>
    <row r="82" spans="2:3" ht="15" customHeight="1">
      <c r="B82" s="3"/>
    </row>
    <row r="83" spans="2:3" ht="15" customHeight="1">
      <c r="B83" s="1" t="s">
        <v>49</v>
      </c>
    </row>
    <row r="84" spans="2:3" ht="15" customHeight="1">
      <c r="B84" s="1" t="s">
        <v>349</v>
      </c>
    </row>
    <row r="85" spans="2:3" ht="15" customHeight="1">
      <c r="B85" s="3"/>
      <c r="C85" s="1" t="s">
        <v>652</v>
      </c>
    </row>
    <row r="86" spans="2:3" ht="15" customHeight="1">
      <c r="B86" s="3"/>
      <c r="C86" s="1" t="s">
        <v>462</v>
      </c>
    </row>
    <row r="87" spans="2:3" ht="15" customHeight="1">
      <c r="B87" s="3"/>
    </row>
    <row r="88" spans="2:3" ht="15" customHeight="1">
      <c r="B88" s="1" t="s">
        <v>12</v>
      </c>
    </row>
    <row r="89" spans="2:3" ht="15" customHeight="1">
      <c r="B89" s="1" t="s">
        <v>255</v>
      </c>
    </row>
    <row r="90" spans="2:3" ht="15" customHeight="1">
      <c r="B90" s="3"/>
      <c r="C90" s="1" t="s">
        <v>30</v>
      </c>
    </row>
    <row r="91" spans="2:3" ht="15" customHeight="1">
      <c r="B91" s="3"/>
    </row>
    <row r="92" spans="2:3" ht="15" customHeight="1">
      <c r="B92" s="1" t="s">
        <v>96</v>
      </c>
    </row>
    <row r="93" spans="2:3" ht="15" customHeight="1">
      <c r="B93" s="1" t="s">
        <v>17</v>
      </c>
    </row>
    <row r="94" spans="2:3" ht="15" customHeight="1">
      <c r="B94" s="1" t="s">
        <v>98</v>
      </c>
    </row>
    <row r="95" spans="2:3" ht="15" customHeight="1"/>
    <row r="96" spans="2:3">
      <c r="B96" s="1" t="s">
        <v>96</v>
      </c>
    </row>
    <row r="97" spans="1:2">
      <c r="B97" s="1" t="s">
        <v>99</v>
      </c>
    </row>
    <row r="98" spans="1:2" ht="15" customHeight="1">
      <c r="B98" s="3"/>
    </row>
    <row r="99" spans="1:2" ht="15" customHeight="1">
      <c r="B99" s="1" t="s">
        <v>96</v>
      </c>
    </row>
    <row r="100" spans="1:2">
      <c r="B100" s="1" t="s">
        <v>37</v>
      </c>
    </row>
    <row r="102" spans="1:2">
      <c r="B102" s="1" t="s">
        <v>101</v>
      </c>
    </row>
    <row r="103" spans="1:2">
      <c r="B103" s="1" t="s">
        <v>104</v>
      </c>
    </row>
    <row r="104" spans="1:2">
      <c r="B104" s="1" t="s">
        <v>277</v>
      </c>
    </row>
    <row r="105" spans="1:2">
      <c r="A105" s="1" t="s">
        <v>210</v>
      </c>
    </row>
    <row r="107" spans="1:2">
      <c r="B107" s="1" t="s">
        <v>101</v>
      </c>
    </row>
    <row r="108" spans="1:2">
      <c r="B108" s="1" t="s">
        <v>107</v>
      </c>
    </row>
    <row r="110" spans="1:2">
      <c r="B110" s="1" t="s">
        <v>101</v>
      </c>
    </row>
    <row r="111" spans="1:2">
      <c r="B111" s="1" t="s">
        <v>109</v>
      </c>
    </row>
    <row r="113" spans="2:2">
      <c r="B113" s="1" t="s">
        <v>101</v>
      </c>
    </row>
    <row r="114" spans="2:2">
      <c r="B114" s="1" t="s">
        <v>27</v>
      </c>
    </row>
    <row r="116" spans="2:2">
      <c r="B116" s="1" t="s">
        <v>101</v>
      </c>
    </row>
    <row r="117" spans="2:2">
      <c r="B117" s="1" t="s">
        <v>493</v>
      </c>
    </row>
    <row r="119" spans="2:2">
      <c r="B119" s="1" t="s">
        <v>101</v>
      </c>
    </row>
    <row r="120" spans="2:2">
      <c r="B120" s="1" t="s">
        <v>443</v>
      </c>
    </row>
    <row r="121" spans="2:2">
      <c r="B121" s="1" t="s">
        <v>599</v>
      </c>
    </row>
    <row r="122" spans="2:2">
      <c r="B122" s="1" t="s">
        <v>600</v>
      </c>
    </row>
    <row r="123" spans="2:2">
      <c r="B123" s="1" t="s">
        <v>649</v>
      </c>
    </row>
    <row r="124" spans="2:2">
      <c r="B124" s="1" t="s">
        <v>355</v>
      </c>
    </row>
  </sheetData>
  <mergeCells count="1">
    <mergeCell ref="B2:AJ2"/>
  </mergeCells>
  <phoneticPr fontId="22"/>
  <printOptions horizontalCentered="1"/>
  <pageMargins left="0.23622047244094491" right="0.23622047244094491" top="0.74803149606299213" bottom="0.74803149606299213" header="0.31496062992125984" footer="0.31496062992125984"/>
  <pageSetup paperSize="9" scale="81" fitToWidth="1" fitToHeight="1" orientation="portrait" usePrinterDefaults="1" r:id="rId1"/>
  <rowBreaks count="1" manualBreakCount="1">
    <brk id="63" min="1"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XFC28"/>
  <sheetViews>
    <sheetView showGridLines="0" view="pageBreakPreview" topLeftCell="A7" zoomScale="85" zoomScaleNormal="80" zoomScaleSheetLayoutView="85" workbookViewId="0">
      <selection activeCell="N18" sqref="N18"/>
    </sheetView>
  </sheetViews>
  <sheetFormatPr defaultColWidth="9" defaultRowHeight="13"/>
  <cols>
    <col min="1" max="1" width="3" style="5" customWidth="1"/>
    <col min="2" max="2" width="18.875" style="5" customWidth="1"/>
    <col min="3" max="3" width="24.125" style="5" customWidth="1"/>
    <col min="4" max="4" width="10.125" style="5" customWidth="1"/>
    <col min="5" max="5" width="23" style="5" customWidth="1"/>
    <col min="6" max="6" width="10.625" style="5" customWidth="1"/>
    <col min="7" max="7" width="11.5" style="5" customWidth="1"/>
    <col min="8" max="8" width="9" style="5"/>
    <col min="9" max="9" width="4.375" style="5" customWidth="1"/>
    <col min="10" max="10" width="9" style="5" bestFit="1" customWidth="0"/>
    <col min="11" max="16384" width="9" style="5"/>
  </cols>
  <sheetData>
    <row r="1" spans="1:16383">
      <c r="A1" s="5" t="s">
        <v>111</v>
      </c>
    </row>
    <row r="3" spans="1:16383" ht="19.5" customHeight="1">
      <c r="B3" s="7" t="s">
        <v>187</v>
      </c>
      <c r="C3" s="7"/>
      <c r="D3" s="20" t="s">
        <v>18</v>
      </c>
      <c r="E3" s="31"/>
      <c r="F3" s="7" t="s">
        <v>388</v>
      </c>
      <c r="G3" s="7"/>
      <c r="H3" s="7"/>
    </row>
    <row r="4" spans="1:16383" ht="83.5" customHeight="1">
      <c r="B4" s="8" t="s">
        <v>494</v>
      </c>
      <c r="C4" s="17"/>
      <c r="D4" s="23" t="s">
        <v>93</v>
      </c>
      <c r="E4" s="32"/>
      <c r="F4" s="23" t="s">
        <v>450</v>
      </c>
      <c r="G4" s="32"/>
      <c r="H4" s="49"/>
    </row>
    <row r="5" spans="1:16383" ht="57.6" customHeight="1">
      <c r="B5" s="9"/>
      <c r="C5" s="18"/>
      <c r="D5" s="23" t="s">
        <v>236</v>
      </c>
      <c r="E5" s="32"/>
      <c r="F5" s="8" t="s">
        <v>114</v>
      </c>
      <c r="G5" s="42"/>
      <c r="H5" s="17"/>
    </row>
    <row r="6" spans="1:16383" ht="57.6" customHeight="1">
      <c r="B6" s="10"/>
      <c r="C6" s="19"/>
      <c r="D6" s="23" t="s">
        <v>498</v>
      </c>
      <c r="E6" s="32"/>
      <c r="F6" s="10"/>
      <c r="G6" s="43"/>
      <c r="H6" s="19"/>
    </row>
    <row r="7" spans="1:16383" ht="57.6" customHeight="1">
      <c r="B7" s="8" t="s">
        <v>585</v>
      </c>
      <c r="C7" s="17"/>
      <c r="D7" s="23" t="s">
        <v>116</v>
      </c>
      <c r="E7" s="32"/>
      <c r="F7" s="8" t="s">
        <v>450</v>
      </c>
      <c r="G7" s="42"/>
      <c r="H7" s="17"/>
    </row>
    <row r="8" spans="1:16383" ht="57.6" customHeight="1">
      <c r="B8" s="10"/>
      <c r="C8" s="19"/>
      <c r="D8" s="23" t="s">
        <v>137</v>
      </c>
      <c r="E8" s="32"/>
      <c r="F8" s="10"/>
      <c r="G8" s="43"/>
      <c r="H8" s="19"/>
    </row>
    <row r="9" spans="1:16383" ht="57.6" customHeight="1">
      <c r="B9" s="11" t="s">
        <v>22</v>
      </c>
      <c r="C9" s="11"/>
      <c r="D9" s="23" t="s">
        <v>501</v>
      </c>
      <c r="E9" s="32"/>
      <c r="F9" s="11" t="s">
        <v>114</v>
      </c>
      <c r="G9" s="11"/>
      <c r="H9" s="11"/>
    </row>
    <row r="10" spans="1:16383" ht="21.75" customHeight="1">
      <c r="B10" s="6"/>
      <c r="D10" s="24"/>
      <c r="E10" s="24"/>
      <c r="F10" s="24"/>
    </row>
    <row r="12" spans="1:16383">
      <c r="A12" s="5" t="s">
        <v>1</v>
      </c>
    </row>
    <row r="14" spans="1:16383" s="6" customFormat="1" ht="20.100000000000001" customHeight="1">
      <c r="A14" s="6"/>
      <c r="B14" s="7" t="s">
        <v>117</v>
      </c>
      <c r="C14" s="20" t="s">
        <v>121</v>
      </c>
      <c r="D14" s="20" t="s">
        <v>123</v>
      </c>
      <c r="E14" s="31"/>
      <c r="F14" s="20" t="s">
        <v>122</v>
      </c>
      <c r="G14" s="44"/>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c r="AHR14" s="6"/>
      <c r="AHS14" s="6"/>
      <c r="AHT14" s="6"/>
      <c r="AHU14" s="6"/>
      <c r="AHV14" s="6"/>
      <c r="AHW14" s="6"/>
      <c r="AHX14" s="6"/>
      <c r="AHY14" s="6"/>
      <c r="AHZ14" s="6"/>
      <c r="AIA14" s="6"/>
      <c r="AIB14" s="6"/>
      <c r="AIC14" s="6"/>
      <c r="AID14" s="6"/>
      <c r="AIE14" s="6"/>
      <c r="AIF14" s="6"/>
      <c r="AIG14" s="6"/>
      <c r="AIH14" s="6"/>
      <c r="AII14" s="6"/>
      <c r="AIJ14" s="6"/>
      <c r="AIK14" s="6"/>
      <c r="AIL14" s="6"/>
      <c r="AIM14" s="6"/>
      <c r="AIN14" s="6"/>
      <c r="AIO14" s="6"/>
      <c r="AIP14" s="6"/>
      <c r="AIQ14" s="6"/>
      <c r="AIR14" s="6"/>
      <c r="AIS14" s="6"/>
      <c r="AIT14" s="6"/>
      <c r="AIU14" s="6"/>
      <c r="AIV14" s="6"/>
      <c r="AIW14" s="6"/>
      <c r="AIX14" s="6"/>
      <c r="AIY14" s="6"/>
      <c r="AIZ14" s="6"/>
      <c r="AJA14" s="6"/>
      <c r="AJB14" s="6"/>
      <c r="AJC14" s="6"/>
      <c r="AJD14" s="6"/>
      <c r="AJE14" s="6"/>
      <c r="AJF14" s="6"/>
      <c r="AJG14" s="6"/>
      <c r="AJH14" s="6"/>
      <c r="AJI14" s="6"/>
      <c r="AJJ14" s="6"/>
      <c r="AJK14" s="6"/>
      <c r="AJL14" s="6"/>
      <c r="AJM14" s="6"/>
      <c r="AJN14" s="6"/>
      <c r="AJO14" s="6"/>
      <c r="AJP14" s="6"/>
      <c r="AJQ14" s="6"/>
      <c r="AJR14" s="6"/>
      <c r="AJS14" s="6"/>
      <c r="AJT14" s="6"/>
      <c r="AJU14" s="6"/>
      <c r="AJV14" s="6"/>
      <c r="AJW14" s="6"/>
      <c r="AJX14" s="6"/>
      <c r="AJY14" s="6"/>
      <c r="AJZ14" s="6"/>
      <c r="AKA14" s="6"/>
      <c r="AKB14" s="6"/>
      <c r="AKC14" s="6"/>
      <c r="AKD14" s="6"/>
      <c r="AKE14" s="6"/>
      <c r="AKF14" s="6"/>
      <c r="AKG14" s="6"/>
      <c r="AKH14" s="6"/>
      <c r="AKI14" s="6"/>
      <c r="AKJ14" s="6"/>
      <c r="AKK14" s="6"/>
      <c r="AKL14" s="6"/>
      <c r="AKM14" s="6"/>
      <c r="AKN14" s="6"/>
      <c r="AKO14" s="6"/>
      <c r="AKP14" s="6"/>
      <c r="AKQ14" s="6"/>
      <c r="AKR14" s="6"/>
      <c r="AKS14" s="6"/>
      <c r="AKT14" s="6"/>
      <c r="AKU14" s="6"/>
      <c r="AKV14" s="6"/>
      <c r="AKW14" s="6"/>
      <c r="AKX14" s="6"/>
      <c r="AKY14" s="6"/>
      <c r="AKZ14" s="6"/>
      <c r="ALA14" s="6"/>
      <c r="ALB14" s="6"/>
      <c r="ALC14" s="6"/>
      <c r="ALD14" s="6"/>
      <c r="ALE14" s="6"/>
      <c r="ALF14" s="6"/>
      <c r="ALG14" s="6"/>
      <c r="ALH14" s="6"/>
      <c r="ALI14" s="6"/>
      <c r="ALJ14" s="6"/>
      <c r="ALK14" s="6"/>
      <c r="ALL14" s="6"/>
      <c r="ALM14" s="6"/>
      <c r="ALN14" s="6"/>
      <c r="ALO14" s="6"/>
      <c r="ALP14" s="6"/>
      <c r="ALQ14" s="6"/>
      <c r="ALR14" s="6"/>
      <c r="ALS14" s="6"/>
      <c r="ALT14" s="6"/>
      <c r="ALU14" s="6"/>
      <c r="ALV14" s="6"/>
      <c r="ALW14" s="6"/>
      <c r="ALX14" s="6"/>
      <c r="ALY14" s="6"/>
      <c r="ALZ14" s="6"/>
      <c r="AMA14" s="6"/>
      <c r="AMB14" s="6"/>
      <c r="AMC14" s="6"/>
      <c r="AMD14" s="6"/>
      <c r="AME14" s="6"/>
      <c r="AMF14" s="6"/>
      <c r="AMG14" s="6"/>
      <c r="AMH14" s="6"/>
      <c r="AMI14" s="6"/>
      <c r="AMJ14" s="6"/>
      <c r="AMK14" s="6"/>
      <c r="AML14" s="6"/>
      <c r="AMM14" s="6"/>
      <c r="AMN14" s="6"/>
      <c r="AMO14" s="6"/>
      <c r="AMP14" s="6"/>
      <c r="AMQ14" s="6"/>
      <c r="AMR14" s="6"/>
      <c r="AMS14" s="6"/>
      <c r="AMT14" s="6"/>
      <c r="AMU14" s="6"/>
      <c r="AMV14" s="6"/>
      <c r="AMW14" s="6"/>
      <c r="AMX14" s="6"/>
      <c r="AMY14" s="6"/>
      <c r="AMZ14" s="6"/>
      <c r="ANA14" s="6"/>
      <c r="ANB14" s="6"/>
      <c r="ANC14" s="6"/>
      <c r="AND14" s="6"/>
      <c r="ANE14" s="6"/>
      <c r="ANF14" s="6"/>
      <c r="ANG14" s="6"/>
      <c r="ANH14" s="6"/>
      <c r="ANI14" s="6"/>
      <c r="ANJ14" s="6"/>
      <c r="ANK14" s="6"/>
      <c r="ANL14" s="6"/>
      <c r="ANM14" s="6"/>
      <c r="ANN14" s="6"/>
      <c r="ANO14" s="6"/>
      <c r="ANP14" s="6"/>
      <c r="ANQ14" s="6"/>
      <c r="ANR14" s="6"/>
      <c r="ANS14" s="6"/>
      <c r="ANT14" s="6"/>
      <c r="ANU14" s="6"/>
      <c r="ANV14" s="6"/>
      <c r="ANW14" s="6"/>
      <c r="ANX14" s="6"/>
      <c r="ANY14" s="6"/>
      <c r="ANZ14" s="6"/>
      <c r="AOA14" s="6"/>
      <c r="AOB14" s="6"/>
      <c r="AOC14" s="6"/>
      <c r="AOD14" s="6"/>
      <c r="AOE14" s="6"/>
      <c r="AOF14" s="6"/>
      <c r="AOG14" s="6"/>
      <c r="AOH14" s="6"/>
      <c r="AOI14" s="6"/>
      <c r="AOJ14" s="6"/>
      <c r="AOK14" s="6"/>
      <c r="AOL14" s="6"/>
      <c r="AOM14" s="6"/>
      <c r="AON14" s="6"/>
      <c r="AOO14" s="6"/>
      <c r="AOP14" s="6"/>
      <c r="AOQ14" s="6"/>
      <c r="AOR14" s="6"/>
      <c r="AOS14" s="6"/>
      <c r="AOT14" s="6"/>
      <c r="AOU14" s="6"/>
      <c r="AOV14" s="6"/>
      <c r="AOW14" s="6"/>
      <c r="AOX14" s="6"/>
      <c r="AOY14" s="6"/>
      <c r="AOZ14" s="6"/>
      <c r="APA14" s="6"/>
      <c r="APB14" s="6"/>
      <c r="APC14" s="6"/>
      <c r="APD14" s="6"/>
      <c r="APE14" s="6"/>
      <c r="APF14" s="6"/>
      <c r="APG14" s="6"/>
      <c r="APH14" s="6"/>
      <c r="API14" s="6"/>
      <c r="APJ14" s="6"/>
      <c r="APK14" s="6"/>
      <c r="APL14" s="6"/>
      <c r="APM14" s="6"/>
      <c r="APN14" s="6"/>
      <c r="APO14" s="6"/>
      <c r="APP14" s="6"/>
      <c r="APQ14" s="6"/>
      <c r="APR14" s="6"/>
      <c r="APS14" s="6"/>
      <c r="APT14" s="6"/>
      <c r="APU14" s="6"/>
      <c r="APV14" s="6"/>
      <c r="APW14" s="6"/>
      <c r="APX14" s="6"/>
      <c r="APY14" s="6"/>
      <c r="APZ14" s="6"/>
      <c r="AQA14" s="6"/>
      <c r="AQB14" s="6"/>
      <c r="AQC14" s="6"/>
      <c r="AQD14" s="6"/>
      <c r="AQE14" s="6"/>
      <c r="AQF14" s="6"/>
      <c r="AQG14" s="6"/>
      <c r="AQH14" s="6"/>
      <c r="AQI14" s="6"/>
      <c r="AQJ14" s="6"/>
      <c r="AQK14" s="6"/>
      <c r="AQL14" s="6"/>
      <c r="AQM14" s="6"/>
      <c r="AQN14" s="6"/>
      <c r="AQO14" s="6"/>
      <c r="AQP14" s="6"/>
      <c r="AQQ14" s="6"/>
      <c r="AQR14" s="6"/>
      <c r="AQS14" s="6"/>
      <c r="AQT14" s="6"/>
      <c r="AQU14" s="6"/>
      <c r="AQV14" s="6"/>
      <c r="AQW14" s="6"/>
      <c r="AQX14" s="6"/>
      <c r="AQY14" s="6"/>
      <c r="AQZ14" s="6"/>
      <c r="ARA14" s="6"/>
      <c r="ARB14" s="6"/>
      <c r="ARC14" s="6"/>
      <c r="ARD14" s="6"/>
      <c r="ARE14" s="6"/>
      <c r="ARF14" s="6"/>
      <c r="ARG14" s="6"/>
      <c r="ARH14" s="6"/>
      <c r="ARI14" s="6"/>
      <c r="ARJ14" s="6"/>
      <c r="ARK14" s="6"/>
      <c r="ARL14" s="6"/>
      <c r="ARM14" s="6"/>
      <c r="ARN14" s="6"/>
      <c r="ARO14" s="6"/>
      <c r="ARP14" s="6"/>
      <c r="ARQ14" s="6"/>
      <c r="ARR14" s="6"/>
      <c r="ARS14" s="6"/>
      <c r="ART14" s="6"/>
      <c r="ARU14" s="6"/>
      <c r="ARV14" s="6"/>
      <c r="ARW14" s="6"/>
      <c r="ARX14" s="6"/>
      <c r="ARY14" s="6"/>
      <c r="ARZ14" s="6"/>
      <c r="ASA14" s="6"/>
      <c r="ASB14" s="6"/>
      <c r="ASC14" s="6"/>
      <c r="ASD14" s="6"/>
      <c r="ASE14" s="6"/>
      <c r="ASF14" s="6"/>
      <c r="ASG14" s="6"/>
      <c r="ASH14" s="6"/>
      <c r="ASI14" s="6"/>
      <c r="ASJ14" s="6"/>
      <c r="ASK14" s="6"/>
      <c r="ASL14" s="6"/>
      <c r="ASM14" s="6"/>
      <c r="ASN14" s="6"/>
      <c r="ASO14" s="6"/>
      <c r="ASP14" s="6"/>
      <c r="ASQ14" s="6"/>
      <c r="ASR14" s="6"/>
      <c r="ASS14" s="6"/>
      <c r="AST14" s="6"/>
      <c r="ASU14" s="6"/>
      <c r="ASV14" s="6"/>
      <c r="ASW14" s="6"/>
      <c r="ASX14" s="6"/>
      <c r="ASY14" s="6"/>
      <c r="ASZ14" s="6"/>
      <c r="ATA14" s="6"/>
      <c r="ATB14" s="6"/>
      <c r="ATC14" s="6"/>
      <c r="ATD14" s="6"/>
      <c r="ATE14" s="6"/>
      <c r="ATF14" s="6"/>
      <c r="ATG14" s="6"/>
      <c r="ATH14" s="6"/>
      <c r="ATI14" s="6"/>
      <c r="ATJ14" s="6"/>
      <c r="ATK14" s="6"/>
      <c r="ATL14" s="6"/>
      <c r="ATM14" s="6"/>
      <c r="ATN14" s="6"/>
      <c r="ATO14" s="6"/>
      <c r="ATP14" s="6"/>
      <c r="ATQ14" s="6"/>
      <c r="ATR14" s="6"/>
      <c r="ATS14" s="6"/>
      <c r="ATT14" s="6"/>
      <c r="ATU14" s="6"/>
      <c r="ATV14" s="6"/>
      <c r="ATW14" s="6"/>
      <c r="ATX14" s="6"/>
      <c r="ATY14" s="6"/>
      <c r="ATZ14" s="6"/>
      <c r="AUA14" s="6"/>
      <c r="AUB14" s="6"/>
      <c r="AUC14" s="6"/>
      <c r="AUD14" s="6"/>
      <c r="AUE14" s="6"/>
      <c r="AUF14" s="6"/>
      <c r="AUG14" s="6"/>
      <c r="AUH14" s="6"/>
      <c r="AUI14" s="6"/>
      <c r="AUJ14" s="6"/>
      <c r="AUK14" s="6"/>
      <c r="AUL14" s="6"/>
      <c r="AUM14" s="6"/>
      <c r="AUN14" s="6"/>
      <c r="AUO14" s="6"/>
      <c r="AUP14" s="6"/>
      <c r="AUQ14" s="6"/>
      <c r="AUR14" s="6"/>
      <c r="AUS14" s="6"/>
      <c r="AUT14" s="6"/>
      <c r="AUU14" s="6"/>
      <c r="AUV14" s="6"/>
      <c r="AUW14" s="6"/>
      <c r="AUX14" s="6"/>
      <c r="AUY14" s="6"/>
      <c r="AUZ14" s="6"/>
      <c r="AVA14" s="6"/>
      <c r="AVB14" s="6"/>
      <c r="AVC14" s="6"/>
      <c r="AVD14" s="6"/>
      <c r="AVE14" s="6"/>
      <c r="AVF14" s="6"/>
      <c r="AVG14" s="6"/>
      <c r="AVH14" s="6"/>
      <c r="AVI14" s="6"/>
      <c r="AVJ14" s="6"/>
      <c r="AVK14" s="6"/>
      <c r="AVL14" s="6"/>
      <c r="AVM14" s="6"/>
      <c r="AVN14" s="6"/>
      <c r="AVO14" s="6"/>
      <c r="AVP14" s="6"/>
      <c r="AVQ14" s="6"/>
      <c r="AVR14" s="6"/>
      <c r="AVS14" s="6"/>
      <c r="AVT14" s="6"/>
      <c r="AVU14" s="6"/>
      <c r="AVV14" s="6"/>
      <c r="AVW14" s="6"/>
      <c r="AVX14" s="6"/>
      <c r="AVY14" s="6"/>
      <c r="AVZ14" s="6"/>
      <c r="AWA14" s="6"/>
      <c r="AWB14" s="6"/>
      <c r="AWC14" s="6"/>
      <c r="AWD14" s="6"/>
      <c r="AWE14" s="6"/>
      <c r="AWF14" s="6"/>
      <c r="AWG14" s="6"/>
      <c r="AWH14" s="6"/>
      <c r="AWI14" s="6"/>
      <c r="AWJ14" s="6"/>
      <c r="AWK14" s="6"/>
      <c r="AWL14" s="6"/>
      <c r="AWM14" s="6"/>
      <c r="AWN14" s="6"/>
      <c r="AWO14" s="6"/>
      <c r="AWP14" s="6"/>
      <c r="AWQ14" s="6"/>
      <c r="AWR14" s="6"/>
      <c r="AWS14" s="6"/>
      <c r="AWT14" s="6"/>
      <c r="AWU14" s="6"/>
      <c r="AWV14" s="6"/>
      <c r="AWW14" s="6"/>
      <c r="AWX14" s="6"/>
      <c r="AWY14" s="6"/>
      <c r="AWZ14" s="6"/>
      <c r="AXA14" s="6"/>
      <c r="AXB14" s="6"/>
      <c r="AXC14" s="6"/>
      <c r="AXD14" s="6"/>
      <c r="AXE14" s="6"/>
      <c r="AXF14" s="6"/>
      <c r="AXG14" s="6"/>
      <c r="AXH14" s="6"/>
      <c r="AXI14" s="6"/>
      <c r="AXJ14" s="6"/>
      <c r="AXK14" s="6"/>
      <c r="AXL14" s="6"/>
      <c r="AXM14" s="6"/>
      <c r="AXN14" s="6"/>
      <c r="AXO14" s="6"/>
      <c r="AXP14" s="6"/>
      <c r="AXQ14" s="6"/>
      <c r="AXR14" s="6"/>
      <c r="AXS14" s="6"/>
      <c r="AXT14" s="6"/>
      <c r="AXU14" s="6"/>
      <c r="AXV14" s="6"/>
      <c r="AXW14" s="6"/>
      <c r="AXX14" s="6"/>
      <c r="AXY14" s="6"/>
      <c r="AXZ14" s="6"/>
      <c r="AYA14" s="6"/>
      <c r="AYB14" s="6"/>
      <c r="AYC14" s="6"/>
      <c r="AYD14" s="6"/>
      <c r="AYE14" s="6"/>
      <c r="AYF14" s="6"/>
      <c r="AYG14" s="6"/>
      <c r="AYH14" s="6"/>
      <c r="AYI14" s="6"/>
      <c r="AYJ14" s="6"/>
      <c r="AYK14" s="6"/>
      <c r="AYL14" s="6"/>
      <c r="AYM14" s="6"/>
      <c r="AYN14" s="6"/>
      <c r="AYO14" s="6"/>
      <c r="AYP14" s="6"/>
      <c r="AYQ14" s="6"/>
      <c r="AYR14" s="6"/>
      <c r="AYS14" s="6"/>
      <c r="AYT14" s="6"/>
      <c r="AYU14" s="6"/>
      <c r="AYV14" s="6"/>
      <c r="AYW14" s="6"/>
      <c r="AYX14" s="6"/>
      <c r="AYY14" s="6"/>
      <c r="AYZ14" s="6"/>
      <c r="AZA14" s="6"/>
      <c r="AZB14" s="6"/>
      <c r="AZC14" s="6"/>
      <c r="AZD14" s="6"/>
      <c r="AZE14" s="6"/>
      <c r="AZF14" s="6"/>
      <c r="AZG14" s="6"/>
      <c r="AZH14" s="6"/>
      <c r="AZI14" s="6"/>
      <c r="AZJ14" s="6"/>
      <c r="AZK14" s="6"/>
      <c r="AZL14" s="6"/>
      <c r="AZM14" s="6"/>
      <c r="AZN14" s="6"/>
      <c r="AZO14" s="6"/>
      <c r="AZP14" s="6"/>
      <c r="AZQ14" s="6"/>
      <c r="AZR14" s="6"/>
      <c r="AZS14" s="6"/>
      <c r="AZT14" s="6"/>
      <c r="AZU14" s="6"/>
      <c r="AZV14" s="6"/>
      <c r="AZW14" s="6"/>
      <c r="AZX14" s="6"/>
      <c r="AZY14" s="6"/>
      <c r="AZZ14" s="6"/>
      <c r="BAA14" s="6"/>
      <c r="BAB14" s="6"/>
      <c r="BAC14" s="6"/>
      <c r="BAD14" s="6"/>
      <c r="BAE14" s="6"/>
      <c r="BAF14" s="6"/>
      <c r="BAG14" s="6"/>
      <c r="BAH14" s="6"/>
      <c r="BAI14" s="6"/>
      <c r="BAJ14" s="6"/>
      <c r="BAK14" s="6"/>
      <c r="BAL14" s="6"/>
      <c r="BAM14" s="6"/>
      <c r="BAN14" s="6"/>
      <c r="BAO14" s="6"/>
      <c r="BAP14" s="6"/>
      <c r="BAQ14" s="6"/>
      <c r="BAR14" s="6"/>
      <c r="BAS14" s="6"/>
      <c r="BAT14" s="6"/>
      <c r="BAU14" s="6"/>
      <c r="BAV14" s="6"/>
      <c r="BAW14" s="6"/>
      <c r="BAX14" s="6"/>
      <c r="BAY14" s="6"/>
      <c r="BAZ14" s="6"/>
      <c r="BBA14" s="6"/>
      <c r="BBB14" s="6"/>
      <c r="BBC14" s="6"/>
      <c r="BBD14" s="6"/>
      <c r="BBE14" s="6"/>
      <c r="BBF14" s="6"/>
      <c r="BBG14" s="6"/>
      <c r="BBH14" s="6"/>
      <c r="BBI14" s="6"/>
      <c r="BBJ14" s="6"/>
      <c r="BBK14" s="6"/>
      <c r="BBL14" s="6"/>
      <c r="BBM14" s="6"/>
      <c r="BBN14" s="6"/>
      <c r="BBO14" s="6"/>
      <c r="BBP14" s="6"/>
      <c r="BBQ14" s="6"/>
      <c r="BBR14" s="6"/>
      <c r="BBS14" s="6"/>
      <c r="BBT14" s="6"/>
      <c r="BBU14" s="6"/>
      <c r="BBV14" s="6"/>
      <c r="BBW14" s="6"/>
      <c r="BBX14" s="6"/>
      <c r="BBY14" s="6"/>
      <c r="BBZ14" s="6"/>
      <c r="BCA14" s="6"/>
      <c r="BCB14" s="6"/>
      <c r="BCC14" s="6"/>
      <c r="BCD14" s="6"/>
      <c r="BCE14" s="6"/>
      <c r="BCF14" s="6"/>
      <c r="BCG14" s="6"/>
      <c r="BCH14" s="6"/>
      <c r="BCI14" s="6"/>
      <c r="BCJ14" s="6"/>
      <c r="BCK14" s="6"/>
      <c r="BCL14" s="6"/>
      <c r="BCM14" s="6"/>
      <c r="BCN14" s="6"/>
      <c r="BCO14" s="6"/>
      <c r="BCP14" s="6"/>
      <c r="BCQ14" s="6"/>
      <c r="BCR14" s="6"/>
      <c r="BCS14" s="6"/>
      <c r="BCT14" s="6"/>
      <c r="BCU14" s="6"/>
      <c r="BCV14" s="6"/>
      <c r="BCW14" s="6"/>
      <c r="BCX14" s="6"/>
      <c r="BCY14" s="6"/>
      <c r="BCZ14" s="6"/>
      <c r="BDA14" s="6"/>
      <c r="BDB14" s="6"/>
      <c r="BDC14" s="6"/>
      <c r="BDD14" s="6"/>
      <c r="BDE14" s="6"/>
      <c r="BDF14" s="6"/>
      <c r="BDG14" s="6"/>
      <c r="BDH14" s="6"/>
      <c r="BDI14" s="6"/>
      <c r="BDJ14" s="6"/>
      <c r="BDK14" s="6"/>
      <c r="BDL14" s="6"/>
      <c r="BDM14" s="6"/>
      <c r="BDN14" s="6"/>
      <c r="BDO14" s="6"/>
      <c r="BDP14" s="6"/>
      <c r="BDQ14" s="6"/>
      <c r="BDR14" s="6"/>
      <c r="BDS14" s="6"/>
      <c r="BDT14" s="6"/>
      <c r="BDU14" s="6"/>
      <c r="BDV14" s="6"/>
      <c r="BDW14" s="6"/>
      <c r="BDX14" s="6"/>
      <c r="BDY14" s="6"/>
      <c r="BDZ14" s="6"/>
      <c r="BEA14" s="6"/>
      <c r="BEB14" s="6"/>
      <c r="BEC14" s="6"/>
      <c r="BED14" s="6"/>
      <c r="BEE14" s="6"/>
      <c r="BEF14" s="6"/>
      <c r="BEG14" s="6"/>
      <c r="BEH14" s="6"/>
      <c r="BEI14" s="6"/>
      <c r="BEJ14" s="6"/>
      <c r="BEK14" s="6"/>
      <c r="BEL14" s="6"/>
      <c r="BEM14" s="6"/>
      <c r="BEN14" s="6"/>
      <c r="BEO14" s="6"/>
      <c r="BEP14" s="6"/>
      <c r="BEQ14" s="6"/>
      <c r="BER14" s="6"/>
      <c r="BES14" s="6"/>
      <c r="BET14" s="6"/>
      <c r="BEU14" s="6"/>
      <c r="BEV14" s="6"/>
      <c r="BEW14" s="6"/>
      <c r="BEX14" s="6"/>
      <c r="BEY14" s="6"/>
      <c r="BEZ14" s="6"/>
      <c r="BFA14" s="6"/>
      <c r="BFB14" s="6"/>
      <c r="BFC14" s="6"/>
      <c r="BFD14" s="6"/>
      <c r="BFE14" s="6"/>
      <c r="BFF14" s="6"/>
      <c r="BFG14" s="6"/>
      <c r="BFH14" s="6"/>
      <c r="BFI14" s="6"/>
      <c r="BFJ14" s="6"/>
      <c r="BFK14" s="6"/>
      <c r="BFL14" s="6"/>
      <c r="BFM14" s="6"/>
      <c r="BFN14" s="6"/>
      <c r="BFO14" s="6"/>
      <c r="BFP14" s="6"/>
      <c r="BFQ14" s="6"/>
      <c r="BFR14" s="6"/>
      <c r="BFS14" s="6"/>
      <c r="BFT14" s="6"/>
      <c r="BFU14" s="6"/>
      <c r="BFV14" s="6"/>
      <c r="BFW14" s="6"/>
      <c r="BFX14" s="6"/>
      <c r="BFY14" s="6"/>
      <c r="BFZ14" s="6"/>
      <c r="BGA14" s="6"/>
      <c r="BGB14" s="6"/>
      <c r="BGC14" s="6"/>
      <c r="BGD14" s="6"/>
      <c r="BGE14" s="6"/>
      <c r="BGF14" s="6"/>
      <c r="BGG14" s="6"/>
      <c r="BGH14" s="6"/>
      <c r="BGI14" s="6"/>
      <c r="BGJ14" s="6"/>
      <c r="BGK14" s="6"/>
      <c r="BGL14" s="6"/>
      <c r="BGM14" s="6"/>
      <c r="BGN14" s="6"/>
      <c r="BGO14" s="6"/>
      <c r="BGP14" s="6"/>
      <c r="BGQ14" s="6"/>
      <c r="BGR14" s="6"/>
      <c r="BGS14" s="6"/>
      <c r="BGT14" s="6"/>
      <c r="BGU14" s="6"/>
      <c r="BGV14" s="6"/>
      <c r="BGW14" s="6"/>
      <c r="BGX14" s="6"/>
      <c r="BGY14" s="6"/>
      <c r="BGZ14" s="6"/>
      <c r="BHA14" s="6"/>
      <c r="BHB14" s="6"/>
      <c r="BHC14" s="6"/>
      <c r="BHD14" s="6"/>
      <c r="BHE14" s="6"/>
      <c r="BHF14" s="6"/>
      <c r="BHG14" s="6"/>
      <c r="BHH14" s="6"/>
      <c r="BHI14" s="6"/>
      <c r="BHJ14" s="6"/>
      <c r="BHK14" s="6"/>
      <c r="BHL14" s="6"/>
      <c r="BHM14" s="6"/>
      <c r="BHN14" s="6"/>
      <c r="BHO14" s="6"/>
      <c r="BHP14" s="6"/>
      <c r="BHQ14" s="6"/>
      <c r="BHR14" s="6"/>
      <c r="BHS14" s="6"/>
      <c r="BHT14" s="6"/>
      <c r="BHU14" s="6"/>
      <c r="BHV14" s="6"/>
      <c r="BHW14" s="6"/>
      <c r="BHX14" s="6"/>
      <c r="BHY14" s="6"/>
      <c r="BHZ14" s="6"/>
      <c r="BIA14" s="6"/>
      <c r="BIB14" s="6"/>
      <c r="BIC14" s="6"/>
      <c r="BID14" s="6"/>
      <c r="BIE14" s="6"/>
      <c r="BIF14" s="6"/>
      <c r="BIG14" s="6"/>
      <c r="BIH14" s="6"/>
      <c r="BII14" s="6"/>
      <c r="BIJ14" s="6"/>
      <c r="BIK14" s="6"/>
      <c r="BIL14" s="6"/>
      <c r="BIM14" s="6"/>
      <c r="BIN14" s="6"/>
      <c r="BIO14" s="6"/>
      <c r="BIP14" s="6"/>
      <c r="BIQ14" s="6"/>
      <c r="BIR14" s="6"/>
      <c r="BIS14" s="6"/>
      <c r="BIT14" s="6"/>
      <c r="BIU14" s="6"/>
      <c r="BIV14" s="6"/>
      <c r="BIW14" s="6"/>
      <c r="BIX14" s="6"/>
      <c r="BIY14" s="6"/>
      <c r="BIZ14" s="6"/>
      <c r="BJA14" s="6"/>
      <c r="BJB14" s="6"/>
      <c r="BJC14" s="6"/>
      <c r="BJD14" s="6"/>
      <c r="BJE14" s="6"/>
      <c r="BJF14" s="6"/>
      <c r="BJG14" s="6"/>
      <c r="BJH14" s="6"/>
      <c r="BJI14" s="6"/>
      <c r="BJJ14" s="6"/>
      <c r="BJK14" s="6"/>
      <c r="BJL14" s="6"/>
      <c r="BJM14" s="6"/>
      <c r="BJN14" s="6"/>
      <c r="BJO14" s="6"/>
      <c r="BJP14" s="6"/>
      <c r="BJQ14" s="6"/>
      <c r="BJR14" s="6"/>
      <c r="BJS14" s="6"/>
      <c r="BJT14" s="6"/>
      <c r="BJU14" s="6"/>
      <c r="BJV14" s="6"/>
      <c r="BJW14" s="6"/>
      <c r="BJX14" s="6"/>
      <c r="BJY14" s="6"/>
      <c r="BJZ14" s="6"/>
      <c r="BKA14" s="6"/>
      <c r="BKB14" s="6"/>
      <c r="BKC14" s="6"/>
      <c r="BKD14" s="6"/>
      <c r="BKE14" s="6"/>
      <c r="BKF14" s="6"/>
      <c r="BKG14" s="6"/>
      <c r="BKH14" s="6"/>
      <c r="BKI14" s="6"/>
      <c r="BKJ14" s="6"/>
      <c r="BKK14" s="6"/>
      <c r="BKL14" s="6"/>
      <c r="BKM14" s="6"/>
      <c r="BKN14" s="6"/>
      <c r="BKO14" s="6"/>
      <c r="BKP14" s="6"/>
      <c r="BKQ14" s="6"/>
      <c r="BKR14" s="6"/>
      <c r="BKS14" s="6"/>
      <c r="BKT14" s="6"/>
      <c r="BKU14" s="6"/>
      <c r="BKV14" s="6"/>
      <c r="BKW14" s="6"/>
      <c r="BKX14" s="6"/>
      <c r="BKY14" s="6"/>
      <c r="BKZ14" s="6"/>
      <c r="BLA14" s="6"/>
      <c r="BLB14" s="6"/>
      <c r="BLC14" s="6"/>
      <c r="BLD14" s="6"/>
      <c r="BLE14" s="6"/>
      <c r="BLF14" s="6"/>
      <c r="BLG14" s="6"/>
      <c r="BLH14" s="6"/>
      <c r="BLI14" s="6"/>
      <c r="BLJ14" s="6"/>
      <c r="BLK14" s="6"/>
      <c r="BLL14" s="6"/>
      <c r="BLM14" s="6"/>
      <c r="BLN14" s="6"/>
      <c r="BLO14" s="6"/>
      <c r="BLP14" s="6"/>
      <c r="BLQ14" s="6"/>
      <c r="BLR14" s="6"/>
      <c r="BLS14" s="6"/>
      <c r="BLT14" s="6"/>
      <c r="BLU14" s="6"/>
      <c r="BLV14" s="6"/>
      <c r="BLW14" s="6"/>
      <c r="BLX14" s="6"/>
      <c r="BLY14" s="6"/>
      <c r="BLZ14" s="6"/>
      <c r="BMA14" s="6"/>
      <c r="BMB14" s="6"/>
      <c r="BMC14" s="6"/>
      <c r="BMD14" s="6"/>
      <c r="BME14" s="6"/>
      <c r="BMF14" s="6"/>
      <c r="BMG14" s="6"/>
      <c r="BMH14" s="6"/>
      <c r="BMI14" s="6"/>
      <c r="BMJ14" s="6"/>
      <c r="BMK14" s="6"/>
      <c r="BML14" s="6"/>
      <c r="BMM14" s="6"/>
      <c r="BMN14" s="6"/>
      <c r="BMO14" s="6"/>
      <c r="BMP14" s="6"/>
      <c r="BMQ14" s="6"/>
      <c r="BMR14" s="6"/>
      <c r="BMS14" s="6"/>
      <c r="BMT14" s="6"/>
      <c r="BMU14" s="6"/>
      <c r="BMV14" s="6"/>
      <c r="BMW14" s="6"/>
      <c r="BMX14" s="6"/>
      <c r="BMY14" s="6"/>
      <c r="BMZ14" s="6"/>
      <c r="BNA14" s="6"/>
      <c r="BNB14" s="6"/>
      <c r="BNC14" s="6"/>
      <c r="BND14" s="6"/>
      <c r="BNE14" s="6"/>
      <c r="BNF14" s="6"/>
      <c r="BNG14" s="6"/>
      <c r="BNH14" s="6"/>
      <c r="BNI14" s="6"/>
      <c r="BNJ14" s="6"/>
      <c r="BNK14" s="6"/>
      <c r="BNL14" s="6"/>
      <c r="BNM14" s="6"/>
      <c r="BNN14" s="6"/>
      <c r="BNO14" s="6"/>
      <c r="BNP14" s="6"/>
      <c r="BNQ14" s="6"/>
      <c r="BNR14" s="6"/>
      <c r="BNS14" s="6"/>
      <c r="BNT14" s="6"/>
      <c r="BNU14" s="6"/>
      <c r="BNV14" s="6"/>
      <c r="BNW14" s="6"/>
      <c r="BNX14" s="6"/>
      <c r="BNY14" s="6"/>
      <c r="BNZ14" s="6"/>
      <c r="BOA14" s="6"/>
      <c r="BOB14" s="6"/>
      <c r="BOC14" s="6"/>
      <c r="BOD14" s="6"/>
      <c r="BOE14" s="6"/>
      <c r="BOF14" s="6"/>
      <c r="BOG14" s="6"/>
      <c r="BOH14" s="6"/>
      <c r="BOI14" s="6"/>
      <c r="BOJ14" s="6"/>
      <c r="BOK14" s="6"/>
      <c r="BOL14" s="6"/>
      <c r="BOM14" s="6"/>
      <c r="BON14" s="6"/>
      <c r="BOO14" s="6"/>
      <c r="BOP14" s="6"/>
      <c r="BOQ14" s="6"/>
      <c r="BOR14" s="6"/>
      <c r="BOS14" s="6"/>
      <c r="BOT14" s="6"/>
      <c r="BOU14" s="6"/>
      <c r="BOV14" s="6"/>
      <c r="BOW14" s="6"/>
      <c r="BOX14" s="6"/>
      <c r="BOY14" s="6"/>
      <c r="BOZ14" s="6"/>
      <c r="BPA14" s="6"/>
      <c r="BPB14" s="6"/>
      <c r="BPC14" s="6"/>
      <c r="BPD14" s="6"/>
      <c r="BPE14" s="6"/>
      <c r="BPF14" s="6"/>
      <c r="BPG14" s="6"/>
      <c r="BPH14" s="6"/>
      <c r="BPI14" s="6"/>
      <c r="BPJ14" s="6"/>
      <c r="BPK14" s="6"/>
      <c r="BPL14" s="6"/>
      <c r="BPM14" s="6"/>
      <c r="BPN14" s="6"/>
      <c r="BPO14" s="6"/>
      <c r="BPP14" s="6"/>
      <c r="BPQ14" s="6"/>
      <c r="BPR14" s="6"/>
      <c r="BPS14" s="6"/>
      <c r="BPT14" s="6"/>
      <c r="BPU14" s="6"/>
      <c r="BPV14" s="6"/>
      <c r="BPW14" s="6"/>
      <c r="BPX14" s="6"/>
      <c r="BPY14" s="6"/>
      <c r="BPZ14" s="6"/>
      <c r="BQA14" s="6"/>
      <c r="BQB14" s="6"/>
      <c r="BQC14" s="6"/>
      <c r="BQD14" s="6"/>
      <c r="BQE14" s="6"/>
      <c r="BQF14" s="6"/>
      <c r="BQG14" s="6"/>
      <c r="BQH14" s="6"/>
      <c r="BQI14" s="6"/>
      <c r="BQJ14" s="6"/>
      <c r="BQK14" s="6"/>
      <c r="BQL14" s="6"/>
      <c r="BQM14" s="6"/>
      <c r="BQN14" s="6"/>
      <c r="BQO14" s="6"/>
      <c r="BQP14" s="6"/>
      <c r="BQQ14" s="6"/>
      <c r="BQR14" s="6"/>
      <c r="BQS14" s="6"/>
      <c r="BQT14" s="6"/>
      <c r="BQU14" s="6"/>
      <c r="BQV14" s="6"/>
      <c r="BQW14" s="6"/>
      <c r="BQX14" s="6"/>
      <c r="BQY14" s="6"/>
      <c r="BQZ14" s="6"/>
      <c r="BRA14" s="6"/>
      <c r="BRB14" s="6"/>
      <c r="BRC14" s="6"/>
      <c r="BRD14" s="6"/>
      <c r="BRE14" s="6"/>
      <c r="BRF14" s="6"/>
      <c r="BRG14" s="6"/>
      <c r="BRH14" s="6"/>
      <c r="BRI14" s="6"/>
      <c r="BRJ14" s="6"/>
      <c r="BRK14" s="6"/>
      <c r="BRL14" s="6"/>
      <c r="BRM14" s="6"/>
      <c r="BRN14" s="6"/>
      <c r="BRO14" s="6"/>
      <c r="BRP14" s="6"/>
      <c r="BRQ14" s="6"/>
      <c r="BRR14" s="6"/>
      <c r="BRS14" s="6"/>
      <c r="BRT14" s="6"/>
      <c r="BRU14" s="6"/>
      <c r="BRV14" s="6"/>
      <c r="BRW14" s="6"/>
      <c r="BRX14" s="6"/>
      <c r="BRY14" s="6"/>
      <c r="BRZ14" s="6"/>
      <c r="BSA14" s="6"/>
      <c r="BSB14" s="6"/>
      <c r="BSC14" s="6"/>
      <c r="BSD14" s="6"/>
      <c r="BSE14" s="6"/>
      <c r="BSF14" s="6"/>
      <c r="BSG14" s="6"/>
      <c r="BSH14" s="6"/>
      <c r="BSI14" s="6"/>
      <c r="BSJ14" s="6"/>
      <c r="BSK14" s="6"/>
      <c r="BSL14" s="6"/>
      <c r="BSM14" s="6"/>
      <c r="BSN14" s="6"/>
      <c r="BSO14" s="6"/>
      <c r="BSP14" s="6"/>
      <c r="BSQ14" s="6"/>
      <c r="BSR14" s="6"/>
      <c r="BSS14" s="6"/>
      <c r="BST14" s="6"/>
      <c r="BSU14" s="6"/>
      <c r="BSV14" s="6"/>
      <c r="BSW14" s="6"/>
      <c r="BSX14" s="6"/>
      <c r="BSY14" s="6"/>
      <c r="BSZ14" s="6"/>
      <c r="BTA14" s="6"/>
      <c r="BTB14" s="6"/>
      <c r="BTC14" s="6"/>
      <c r="BTD14" s="6"/>
      <c r="BTE14" s="6"/>
      <c r="BTF14" s="6"/>
      <c r="BTG14" s="6"/>
      <c r="BTH14" s="6"/>
      <c r="BTI14" s="6"/>
      <c r="BTJ14" s="6"/>
      <c r="BTK14" s="6"/>
      <c r="BTL14" s="6"/>
      <c r="BTM14" s="6"/>
      <c r="BTN14" s="6"/>
      <c r="BTO14" s="6"/>
      <c r="BTP14" s="6"/>
      <c r="BTQ14" s="6"/>
      <c r="BTR14" s="6"/>
      <c r="BTS14" s="6"/>
      <c r="BTT14" s="6"/>
      <c r="BTU14" s="6"/>
      <c r="BTV14" s="6"/>
      <c r="BTW14" s="6"/>
      <c r="BTX14" s="6"/>
      <c r="BTY14" s="6"/>
      <c r="BTZ14" s="6"/>
      <c r="BUA14" s="6"/>
      <c r="BUB14" s="6"/>
      <c r="BUC14" s="6"/>
      <c r="BUD14" s="6"/>
      <c r="BUE14" s="6"/>
      <c r="BUF14" s="6"/>
      <c r="BUG14" s="6"/>
      <c r="BUH14" s="6"/>
      <c r="BUI14" s="6"/>
      <c r="BUJ14" s="6"/>
      <c r="BUK14" s="6"/>
      <c r="BUL14" s="6"/>
      <c r="BUM14" s="6"/>
      <c r="BUN14" s="6"/>
      <c r="BUO14" s="6"/>
      <c r="BUP14" s="6"/>
      <c r="BUQ14" s="6"/>
      <c r="BUR14" s="6"/>
      <c r="BUS14" s="6"/>
      <c r="BUT14" s="6"/>
      <c r="BUU14" s="6"/>
      <c r="BUV14" s="6"/>
      <c r="BUW14" s="6"/>
      <c r="BUX14" s="6"/>
      <c r="BUY14" s="6"/>
      <c r="BUZ14" s="6"/>
      <c r="BVA14" s="6"/>
      <c r="BVB14" s="6"/>
      <c r="BVC14" s="6"/>
      <c r="BVD14" s="6"/>
      <c r="BVE14" s="6"/>
      <c r="BVF14" s="6"/>
      <c r="BVG14" s="6"/>
      <c r="BVH14" s="6"/>
      <c r="BVI14" s="6"/>
      <c r="BVJ14" s="6"/>
      <c r="BVK14" s="6"/>
      <c r="BVL14" s="6"/>
      <c r="BVM14" s="6"/>
      <c r="BVN14" s="6"/>
      <c r="BVO14" s="6"/>
      <c r="BVP14" s="6"/>
      <c r="BVQ14" s="6"/>
      <c r="BVR14" s="6"/>
      <c r="BVS14" s="6"/>
      <c r="BVT14" s="6"/>
      <c r="BVU14" s="6"/>
      <c r="BVV14" s="6"/>
      <c r="BVW14" s="6"/>
      <c r="BVX14" s="6"/>
      <c r="BVY14" s="6"/>
      <c r="BVZ14" s="6"/>
      <c r="BWA14" s="6"/>
      <c r="BWB14" s="6"/>
      <c r="BWC14" s="6"/>
      <c r="BWD14" s="6"/>
      <c r="BWE14" s="6"/>
      <c r="BWF14" s="6"/>
      <c r="BWG14" s="6"/>
      <c r="BWH14" s="6"/>
      <c r="BWI14" s="6"/>
      <c r="BWJ14" s="6"/>
      <c r="BWK14" s="6"/>
      <c r="BWL14" s="6"/>
      <c r="BWM14" s="6"/>
      <c r="BWN14" s="6"/>
      <c r="BWO14" s="6"/>
      <c r="BWP14" s="6"/>
      <c r="BWQ14" s="6"/>
      <c r="BWR14" s="6"/>
      <c r="BWS14" s="6"/>
      <c r="BWT14" s="6"/>
      <c r="BWU14" s="6"/>
      <c r="BWV14" s="6"/>
      <c r="BWW14" s="6"/>
      <c r="BWX14" s="6"/>
      <c r="BWY14" s="6"/>
      <c r="BWZ14" s="6"/>
      <c r="BXA14" s="6"/>
      <c r="BXB14" s="6"/>
      <c r="BXC14" s="6"/>
      <c r="BXD14" s="6"/>
      <c r="BXE14" s="6"/>
      <c r="BXF14" s="6"/>
      <c r="BXG14" s="6"/>
      <c r="BXH14" s="6"/>
      <c r="BXI14" s="6"/>
      <c r="BXJ14" s="6"/>
      <c r="BXK14" s="6"/>
      <c r="BXL14" s="6"/>
      <c r="BXM14" s="6"/>
      <c r="BXN14" s="6"/>
      <c r="BXO14" s="6"/>
      <c r="BXP14" s="6"/>
      <c r="BXQ14" s="6"/>
      <c r="BXR14" s="6"/>
      <c r="BXS14" s="6"/>
      <c r="BXT14" s="6"/>
      <c r="BXU14" s="6"/>
      <c r="BXV14" s="6"/>
      <c r="BXW14" s="6"/>
      <c r="BXX14" s="6"/>
      <c r="BXY14" s="6"/>
      <c r="BXZ14" s="6"/>
      <c r="BYA14" s="6"/>
      <c r="BYB14" s="6"/>
      <c r="BYC14" s="6"/>
      <c r="BYD14" s="6"/>
      <c r="BYE14" s="6"/>
      <c r="BYF14" s="6"/>
      <c r="BYG14" s="6"/>
      <c r="BYH14" s="6"/>
      <c r="BYI14" s="6"/>
      <c r="BYJ14" s="6"/>
      <c r="BYK14" s="6"/>
      <c r="BYL14" s="6"/>
      <c r="BYM14" s="6"/>
      <c r="BYN14" s="6"/>
      <c r="BYO14" s="6"/>
      <c r="BYP14" s="6"/>
      <c r="BYQ14" s="6"/>
      <c r="BYR14" s="6"/>
      <c r="BYS14" s="6"/>
      <c r="BYT14" s="6"/>
      <c r="BYU14" s="6"/>
      <c r="BYV14" s="6"/>
      <c r="BYW14" s="6"/>
      <c r="BYX14" s="6"/>
      <c r="BYY14" s="6"/>
      <c r="BYZ14" s="6"/>
      <c r="BZA14" s="6"/>
      <c r="BZB14" s="6"/>
      <c r="BZC14" s="6"/>
      <c r="BZD14" s="6"/>
      <c r="BZE14" s="6"/>
      <c r="BZF14" s="6"/>
      <c r="BZG14" s="6"/>
      <c r="BZH14" s="6"/>
      <c r="BZI14" s="6"/>
      <c r="BZJ14" s="6"/>
      <c r="BZK14" s="6"/>
      <c r="BZL14" s="6"/>
      <c r="BZM14" s="6"/>
      <c r="BZN14" s="6"/>
      <c r="BZO14" s="6"/>
      <c r="BZP14" s="6"/>
      <c r="BZQ14" s="6"/>
      <c r="BZR14" s="6"/>
      <c r="BZS14" s="6"/>
      <c r="BZT14" s="6"/>
      <c r="BZU14" s="6"/>
      <c r="BZV14" s="6"/>
      <c r="BZW14" s="6"/>
      <c r="BZX14" s="6"/>
      <c r="BZY14" s="6"/>
      <c r="BZZ14" s="6"/>
      <c r="CAA14" s="6"/>
      <c r="CAB14" s="6"/>
      <c r="CAC14" s="6"/>
      <c r="CAD14" s="6"/>
      <c r="CAE14" s="6"/>
      <c r="CAF14" s="6"/>
      <c r="CAG14" s="6"/>
      <c r="CAH14" s="6"/>
      <c r="CAI14" s="6"/>
      <c r="CAJ14" s="6"/>
      <c r="CAK14" s="6"/>
      <c r="CAL14" s="6"/>
      <c r="CAM14" s="6"/>
      <c r="CAN14" s="6"/>
      <c r="CAO14" s="6"/>
      <c r="CAP14" s="6"/>
      <c r="CAQ14" s="6"/>
      <c r="CAR14" s="6"/>
      <c r="CAS14" s="6"/>
      <c r="CAT14" s="6"/>
      <c r="CAU14" s="6"/>
      <c r="CAV14" s="6"/>
      <c r="CAW14" s="6"/>
      <c r="CAX14" s="6"/>
      <c r="CAY14" s="6"/>
      <c r="CAZ14" s="6"/>
      <c r="CBA14" s="6"/>
      <c r="CBB14" s="6"/>
      <c r="CBC14" s="6"/>
      <c r="CBD14" s="6"/>
      <c r="CBE14" s="6"/>
      <c r="CBF14" s="6"/>
      <c r="CBG14" s="6"/>
      <c r="CBH14" s="6"/>
      <c r="CBI14" s="6"/>
      <c r="CBJ14" s="6"/>
      <c r="CBK14" s="6"/>
      <c r="CBL14" s="6"/>
      <c r="CBM14" s="6"/>
      <c r="CBN14" s="6"/>
      <c r="CBO14" s="6"/>
      <c r="CBP14" s="6"/>
      <c r="CBQ14" s="6"/>
      <c r="CBR14" s="6"/>
      <c r="CBS14" s="6"/>
      <c r="CBT14" s="6"/>
      <c r="CBU14" s="6"/>
      <c r="CBV14" s="6"/>
      <c r="CBW14" s="6"/>
      <c r="CBX14" s="6"/>
      <c r="CBY14" s="6"/>
      <c r="CBZ14" s="6"/>
      <c r="CCA14" s="6"/>
      <c r="CCB14" s="6"/>
      <c r="CCC14" s="6"/>
      <c r="CCD14" s="6"/>
      <c r="CCE14" s="6"/>
      <c r="CCF14" s="6"/>
      <c r="CCG14" s="6"/>
      <c r="CCH14" s="6"/>
      <c r="CCI14" s="6"/>
      <c r="CCJ14" s="6"/>
      <c r="CCK14" s="6"/>
      <c r="CCL14" s="6"/>
      <c r="CCM14" s="6"/>
      <c r="CCN14" s="6"/>
      <c r="CCO14" s="6"/>
      <c r="CCP14" s="6"/>
      <c r="CCQ14" s="6"/>
      <c r="CCR14" s="6"/>
      <c r="CCS14" s="6"/>
      <c r="CCT14" s="6"/>
      <c r="CCU14" s="6"/>
      <c r="CCV14" s="6"/>
      <c r="CCW14" s="6"/>
      <c r="CCX14" s="6"/>
      <c r="CCY14" s="6"/>
      <c r="CCZ14" s="6"/>
      <c r="CDA14" s="6"/>
      <c r="CDB14" s="6"/>
      <c r="CDC14" s="6"/>
      <c r="CDD14" s="6"/>
      <c r="CDE14" s="6"/>
      <c r="CDF14" s="6"/>
      <c r="CDG14" s="6"/>
      <c r="CDH14" s="6"/>
      <c r="CDI14" s="6"/>
      <c r="CDJ14" s="6"/>
      <c r="CDK14" s="6"/>
      <c r="CDL14" s="6"/>
      <c r="CDM14" s="6"/>
      <c r="CDN14" s="6"/>
      <c r="CDO14" s="6"/>
      <c r="CDP14" s="6"/>
      <c r="CDQ14" s="6"/>
      <c r="CDR14" s="6"/>
      <c r="CDS14" s="6"/>
      <c r="CDT14" s="6"/>
      <c r="CDU14" s="6"/>
      <c r="CDV14" s="6"/>
      <c r="CDW14" s="6"/>
      <c r="CDX14" s="6"/>
      <c r="CDY14" s="6"/>
      <c r="CDZ14" s="6"/>
      <c r="CEA14" s="6"/>
      <c r="CEB14" s="6"/>
      <c r="CEC14" s="6"/>
      <c r="CED14" s="6"/>
      <c r="CEE14" s="6"/>
      <c r="CEF14" s="6"/>
      <c r="CEG14" s="6"/>
      <c r="CEH14" s="6"/>
      <c r="CEI14" s="6"/>
      <c r="CEJ14" s="6"/>
      <c r="CEK14" s="6"/>
      <c r="CEL14" s="6"/>
      <c r="CEM14" s="6"/>
      <c r="CEN14" s="6"/>
      <c r="CEO14" s="6"/>
      <c r="CEP14" s="6"/>
      <c r="CEQ14" s="6"/>
      <c r="CER14" s="6"/>
      <c r="CES14" s="6"/>
      <c r="CET14" s="6"/>
      <c r="CEU14" s="6"/>
      <c r="CEV14" s="6"/>
      <c r="CEW14" s="6"/>
      <c r="CEX14" s="6"/>
      <c r="CEY14" s="6"/>
      <c r="CEZ14" s="6"/>
      <c r="CFA14" s="6"/>
      <c r="CFB14" s="6"/>
      <c r="CFC14" s="6"/>
      <c r="CFD14" s="6"/>
      <c r="CFE14" s="6"/>
      <c r="CFF14" s="6"/>
      <c r="CFG14" s="6"/>
      <c r="CFH14" s="6"/>
      <c r="CFI14" s="6"/>
      <c r="CFJ14" s="6"/>
      <c r="CFK14" s="6"/>
      <c r="CFL14" s="6"/>
      <c r="CFM14" s="6"/>
      <c r="CFN14" s="6"/>
      <c r="CFO14" s="6"/>
      <c r="CFP14" s="6"/>
      <c r="CFQ14" s="6"/>
      <c r="CFR14" s="6"/>
      <c r="CFS14" s="6"/>
      <c r="CFT14" s="6"/>
      <c r="CFU14" s="6"/>
      <c r="CFV14" s="6"/>
      <c r="CFW14" s="6"/>
      <c r="CFX14" s="6"/>
      <c r="CFY14" s="6"/>
      <c r="CFZ14" s="6"/>
      <c r="CGA14" s="6"/>
      <c r="CGB14" s="6"/>
      <c r="CGC14" s="6"/>
      <c r="CGD14" s="6"/>
      <c r="CGE14" s="6"/>
      <c r="CGF14" s="6"/>
      <c r="CGG14" s="6"/>
      <c r="CGH14" s="6"/>
      <c r="CGI14" s="6"/>
      <c r="CGJ14" s="6"/>
      <c r="CGK14" s="6"/>
      <c r="CGL14" s="6"/>
      <c r="CGM14" s="6"/>
      <c r="CGN14" s="6"/>
      <c r="CGO14" s="6"/>
      <c r="CGP14" s="6"/>
      <c r="CGQ14" s="6"/>
      <c r="CGR14" s="6"/>
      <c r="CGS14" s="6"/>
      <c r="CGT14" s="6"/>
      <c r="CGU14" s="6"/>
      <c r="CGV14" s="6"/>
      <c r="CGW14" s="6"/>
      <c r="CGX14" s="6"/>
      <c r="CGY14" s="6"/>
      <c r="CGZ14" s="6"/>
      <c r="CHA14" s="6"/>
      <c r="CHB14" s="6"/>
      <c r="CHC14" s="6"/>
      <c r="CHD14" s="6"/>
      <c r="CHE14" s="6"/>
      <c r="CHF14" s="6"/>
      <c r="CHG14" s="6"/>
      <c r="CHH14" s="6"/>
      <c r="CHI14" s="6"/>
      <c r="CHJ14" s="6"/>
      <c r="CHK14" s="6"/>
      <c r="CHL14" s="6"/>
      <c r="CHM14" s="6"/>
      <c r="CHN14" s="6"/>
      <c r="CHO14" s="6"/>
      <c r="CHP14" s="6"/>
      <c r="CHQ14" s="6"/>
      <c r="CHR14" s="6"/>
      <c r="CHS14" s="6"/>
      <c r="CHT14" s="6"/>
      <c r="CHU14" s="6"/>
      <c r="CHV14" s="6"/>
      <c r="CHW14" s="6"/>
      <c r="CHX14" s="6"/>
      <c r="CHY14" s="6"/>
      <c r="CHZ14" s="6"/>
      <c r="CIA14" s="6"/>
      <c r="CIB14" s="6"/>
      <c r="CIC14" s="6"/>
      <c r="CID14" s="6"/>
      <c r="CIE14" s="6"/>
      <c r="CIF14" s="6"/>
      <c r="CIG14" s="6"/>
      <c r="CIH14" s="6"/>
      <c r="CII14" s="6"/>
      <c r="CIJ14" s="6"/>
      <c r="CIK14" s="6"/>
      <c r="CIL14" s="6"/>
      <c r="CIM14" s="6"/>
      <c r="CIN14" s="6"/>
      <c r="CIO14" s="6"/>
      <c r="CIP14" s="6"/>
      <c r="CIQ14" s="6"/>
      <c r="CIR14" s="6"/>
      <c r="CIS14" s="6"/>
      <c r="CIT14" s="6"/>
      <c r="CIU14" s="6"/>
      <c r="CIV14" s="6"/>
      <c r="CIW14" s="6"/>
      <c r="CIX14" s="6"/>
      <c r="CIY14" s="6"/>
      <c r="CIZ14" s="6"/>
      <c r="CJA14" s="6"/>
      <c r="CJB14" s="6"/>
      <c r="CJC14" s="6"/>
      <c r="CJD14" s="6"/>
      <c r="CJE14" s="6"/>
      <c r="CJF14" s="6"/>
      <c r="CJG14" s="6"/>
      <c r="CJH14" s="6"/>
      <c r="CJI14" s="6"/>
      <c r="CJJ14" s="6"/>
      <c r="CJK14" s="6"/>
      <c r="CJL14" s="6"/>
      <c r="CJM14" s="6"/>
      <c r="CJN14" s="6"/>
      <c r="CJO14" s="6"/>
      <c r="CJP14" s="6"/>
      <c r="CJQ14" s="6"/>
      <c r="CJR14" s="6"/>
      <c r="CJS14" s="6"/>
      <c r="CJT14" s="6"/>
      <c r="CJU14" s="6"/>
      <c r="CJV14" s="6"/>
      <c r="CJW14" s="6"/>
      <c r="CJX14" s="6"/>
      <c r="CJY14" s="6"/>
      <c r="CJZ14" s="6"/>
      <c r="CKA14" s="6"/>
      <c r="CKB14" s="6"/>
      <c r="CKC14" s="6"/>
      <c r="CKD14" s="6"/>
      <c r="CKE14" s="6"/>
      <c r="CKF14" s="6"/>
      <c r="CKG14" s="6"/>
      <c r="CKH14" s="6"/>
      <c r="CKI14" s="6"/>
      <c r="CKJ14" s="6"/>
      <c r="CKK14" s="6"/>
      <c r="CKL14" s="6"/>
      <c r="CKM14" s="6"/>
      <c r="CKN14" s="6"/>
      <c r="CKO14" s="6"/>
      <c r="CKP14" s="6"/>
      <c r="CKQ14" s="6"/>
      <c r="CKR14" s="6"/>
      <c r="CKS14" s="6"/>
      <c r="CKT14" s="6"/>
      <c r="CKU14" s="6"/>
      <c r="CKV14" s="6"/>
      <c r="CKW14" s="6"/>
      <c r="CKX14" s="6"/>
      <c r="CKY14" s="6"/>
      <c r="CKZ14" s="6"/>
      <c r="CLA14" s="6"/>
      <c r="CLB14" s="6"/>
      <c r="CLC14" s="6"/>
      <c r="CLD14" s="6"/>
      <c r="CLE14" s="6"/>
      <c r="CLF14" s="6"/>
      <c r="CLG14" s="6"/>
      <c r="CLH14" s="6"/>
      <c r="CLI14" s="6"/>
      <c r="CLJ14" s="6"/>
      <c r="CLK14" s="6"/>
      <c r="CLL14" s="6"/>
      <c r="CLM14" s="6"/>
      <c r="CLN14" s="6"/>
      <c r="CLO14" s="6"/>
      <c r="CLP14" s="6"/>
      <c r="CLQ14" s="6"/>
      <c r="CLR14" s="6"/>
      <c r="CLS14" s="6"/>
      <c r="CLT14" s="6"/>
      <c r="CLU14" s="6"/>
      <c r="CLV14" s="6"/>
      <c r="CLW14" s="6"/>
      <c r="CLX14" s="6"/>
      <c r="CLY14" s="6"/>
      <c r="CLZ14" s="6"/>
      <c r="CMA14" s="6"/>
      <c r="CMB14" s="6"/>
      <c r="CMC14" s="6"/>
      <c r="CMD14" s="6"/>
      <c r="CME14" s="6"/>
      <c r="CMF14" s="6"/>
      <c r="CMG14" s="6"/>
      <c r="CMH14" s="6"/>
      <c r="CMI14" s="6"/>
      <c r="CMJ14" s="6"/>
      <c r="CMK14" s="6"/>
      <c r="CML14" s="6"/>
      <c r="CMM14" s="6"/>
      <c r="CMN14" s="6"/>
      <c r="CMO14" s="6"/>
      <c r="CMP14" s="6"/>
      <c r="CMQ14" s="6"/>
      <c r="CMR14" s="6"/>
      <c r="CMS14" s="6"/>
      <c r="CMT14" s="6"/>
      <c r="CMU14" s="6"/>
      <c r="CMV14" s="6"/>
      <c r="CMW14" s="6"/>
      <c r="CMX14" s="6"/>
      <c r="CMY14" s="6"/>
      <c r="CMZ14" s="6"/>
      <c r="CNA14" s="6"/>
      <c r="CNB14" s="6"/>
      <c r="CNC14" s="6"/>
      <c r="CND14" s="6"/>
      <c r="CNE14" s="6"/>
      <c r="CNF14" s="6"/>
      <c r="CNG14" s="6"/>
      <c r="CNH14" s="6"/>
      <c r="CNI14" s="6"/>
      <c r="CNJ14" s="6"/>
      <c r="CNK14" s="6"/>
      <c r="CNL14" s="6"/>
      <c r="CNM14" s="6"/>
      <c r="CNN14" s="6"/>
      <c r="CNO14" s="6"/>
      <c r="CNP14" s="6"/>
      <c r="CNQ14" s="6"/>
      <c r="CNR14" s="6"/>
      <c r="CNS14" s="6"/>
      <c r="CNT14" s="6"/>
      <c r="CNU14" s="6"/>
      <c r="CNV14" s="6"/>
      <c r="CNW14" s="6"/>
      <c r="CNX14" s="6"/>
      <c r="CNY14" s="6"/>
      <c r="CNZ14" s="6"/>
      <c r="COA14" s="6"/>
      <c r="COB14" s="6"/>
      <c r="COC14" s="6"/>
      <c r="COD14" s="6"/>
      <c r="COE14" s="6"/>
      <c r="COF14" s="6"/>
      <c r="COG14" s="6"/>
      <c r="COH14" s="6"/>
      <c r="COI14" s="6"/>
      <c r="COJ14" s="6"/>
      <c r="COK14" s="6"/>
      <c r="COL14" s="6"/>
      <c r="COM14" s="6"/>
      <c r="CON14" s="6"/>
      <c r="COO14" s="6"/>
      <c r="COP14" s="6"/>
      <c r="COQ14" s="6"/>
      <c r="COR14" s="6"/>
      <c r="COS14" s="6"/>
      <c r="COT14" s="6"/>
      <c r="COU14" s="6"/>
      <c r="COV14" s="6"/>
      <c r="COW14" s="6"/>
      <c r="COX14" s="6"/>
      <c r="COY14" s="6"/>
      <c r="COZ14" s="6"/>
      <c r="CPA14" s="6"/>
      <c r="CPB14" s="6"/>
      <c r="CPC14" s="6"/>
      <c r="CPD14" s="6"/>
      <c r="CPE14" s="6"/>
      <c r="CPF14" s="6"/>
      <c r="CPG14" s="6"/>
      <c r="CPH14" s="6"/>
      <c r="CPI14" s="6"/>
      <c r="CPJ14" s="6"/>
      <c r="CPK14" s="6"/>
      <c r="CPL14" s="6"/>
      <c r="CPM14" s="6"/>
      <c r="CPN14" s="6"/>
      <c r="CPO14" s="6"/>
      <c r="CPP14" s="6"/>
      <c r="CPQ14" s="6"/>
      <c r="CPR14" s="6"/>
      <c r="CPS14" s="6"/>
      <c r="CPT14" s="6"/>
      <c r="CPU14" s="6"/>
      <c r="CPV14" s="6"/>
      <c r="CPW14" s="6"/>
      <c r="CPX14" s="6"/>
      <c r="CPY14" s="6"/>
      <c r="CPZ14" s="6"/>
      <c r="CQA14" s="6"/>
      <c r="CQB14" s="6"/>
      <c r="CQC14" s="6"/>
      <c r="CQD14" s="6"/>
      <c r="CQE14" s="6"/>
      <c r="CQF14" s="6"/>
      <c r="CQG14" s="6"/>
      <c r="CQH14" s="6"/>
      <c r="CQI14" s="6"/>
      <c r="CQJ14" s="6"/>
      <c r="CQK14" s="6"/>
      <c r="CQL14" s="6"/>
      <c r="CQM14" s="6"/>
      <c r="CQN14" s="6"/>
      <c r="CQO14" s="6"/>
      <c r="CQP14" s="6"/>
      <c r="CQQ14" s="6"/>
      <c r="CQR14" s="6"/>
      <c r="CQS14" s="6"/>
      <c r="CQT14" s="6"/>
      <c r="CQU14" s="6"/>
      <c r="CQV14" s="6"/>
      <c r="CQW14" s="6"/>
      <c r="CQX14" s="6"/>
      <c r="CQY14" s="6"/>
      <c r="CQZ14" s="6"/>
      <c r="CRA14" s="6"/>
      <c r="CRB14" s="6"/>
      <c r="CRC14" s="6"/>
      <c r="CRD14" s="6"/>
      <c r="CRE14" s="6"/>
      <c r="CRF14" s="6"/>
      <c r="CRG14" s="6"/>
      <c r="CRH14" s="6"/>
      <c r="CRI14" s="6"/>
      <c r="CRJ14" s="6"/>
      <c r="CRK14" s="6"/>
      <c r="CRL14" s="6"/>
      <c r="CRM14" s="6"/>
      <c r="CRN14" s="6"/>
      <c r="CRO14" s="6"/>
      <c r="CRP14" s="6"/>
      <c r="CRQ14" s="6"/>
      <c r="CRR14" s="6"/>
      <c r="CRS14" s="6"/>
      <c r="CRT14" s="6"/>
      <c r="CRU14" s="6"/>
      <c r="CRV14" s="6"/>
      <c r="CRW14" s="6"/>
      <c r="CRX14" s="6"/>
      <c r="CRY14" s="6"/>
      <c r="CRZ14" s="6"/>
      <c r="CSA14" s="6"/>
      <c r="CSB14" s="6"/>
      <c r="CSC14" s="6"/>
      <c r="CSD14" s="6"/>
      <c r="CSE14" s="6"/>
      <c r="CSF14" s="6"/>
      <c r="CSG14" s="6"/>
      <c r="CSH14" s="6"/>
      <c r="CSI14" s="6"/>
      <c r="CSJ14" s="6"/>
      <c r="CSK14" s="6"/>
      <c r="CSL14" s="6"/>
      <c r="CSM14" s="6"/>
      <c r="CSN14" s="6"/>
      <c r="CSO14" s="6"/>
      <c r="CSP14" s="6"/>
      <c r="CSQ14" s="6"/>
      <c r="CSR14" s="6"/>
      <c r="CSS14" s="6"/>
      <c r="CST14" s="6"/>
      <c r="CSU14" s="6"/>
      <c r="CSV14" s="6"/>
      <c r="CSW14" s="6"/>
      <c r="CSX14" s="6"/>
      <c r="CSY14" s="6"/>
      <c r="CSZ14" s="6"/>
      <c r="CTA14" s="6"/>
      <c r="CTB14" s="6"/>
      <c r="CTC14" s="6"/>
      <c r="CTD14" s="6"/>
      <c r="CTE14" s="6"/>
      <c r="CTF14" s="6"/>
      <c r="CTG14" s="6"/>
      <c r="CTH14" s="6"/>
      <c r="CTI14" s="6"/>
      <c r="CTJ14" s="6"/>
      <c r="CTK14" s="6"/>
      <c r="CTL14" s="6"/>
      <c r="CTM14" s="6"/>
      <c r="CTN14" s="6"/>
      <c r="CTO14" s="6"/>
      <c r="CTP14" s="6"/>
      <c r="CTQ14" s="6"/>
      <c r="CTR14" s="6"/>
      <c r="CTS14" s="6"/>
      <c r="CTT14" s="6"/>
      <c r="CTU14" s="6"/>
      <c r="CTV14" s="6"/>
      <c r="CTW14" s="6"/>
      <c r="CTX14" s="6"/>
      <c r="CTY14" s="6"/>
      <c r="CTZ14" s="6"/>
      <c r="CUA14" s="6"/>
      <c r="CUB14" s="6"/>
      <c r="CUC14" s="6"/>
      <c r="CUD14" s="6"/>
      <c r="CUE14" s="6"/>
      <c r="CUF14" s="6"/>
      <c r="CUG14" s="6"/>
      <c r="CUH14" s="6"/>
      <c r="CUI14" s="6"/>
      <c r="CUJ14" s="6"/>
      <c r="CUK14" s="6"/>
      <c r="CUL14" s="6"/>
      <c r="CUM14" s="6"/>
      <c r="CUN14" s="6"/>
      <c r="CUO14" s="6"/>
      <c r="CUP14" s="6"/>
      <c r="CUQ14" s="6"/>
      <c r="CUR14" s="6"/>
      <c r="CUS14" s="6"/>
      <c r="CUT14" s="6"/>
      <c r="CUU14" s="6"/>
      <c r="CUV14" s="6"/>
      <c r="CUW14" s="6"/>
      <c r="CUX14" s="6"/>
      <c r="CUY14" s="6"/>
      <c r="CUZ14" s="6"/>
      <c r="CVA14" s="6"/>
      <c r="CVB14" s="6"/>
      <c r="CVC14" s="6"/>
      <c r="CVD14" s="6"/>
      <c r="CVE14" s="6"/>
      <c r="CVF14" s="6"/>
      <c r="CVG14" s="6"/>
      <c r="CVH14" s="6"/>
      <c r="CVI14" s="6"/>
      <c r="CVJ14" s="6"/>
      <c r="CVK14" s="6"/>
      <c r="CVL14" s="6"/>
      <c r="CVM14" s="6"/>
      <c r="CVN14" s="6"/>
      <c r="CVO14" s="6"/>
      <c r="CVP14" s="6"/>
      <c r="CVQ14" s="6"/>
      <c r="CVR14" s="6"/>
      <c r="CVS14" s="6"/>
      <c r="CVT14" s="6"/>
      <c r="CVU14" s="6"/>
      <c r="CVV14" s="6"/>
      <c r="CVW14" s="6"/>
      <c r="CVX14" s="6"/>
      <c r="CVY14" s="6"/>
      <c r="CVZ14" s="6"/>
      <c r="CWA14" s="6"/>
      <c r="CWB14" s="6"/>
      <c r="CWC14" s="6"/>
      <c r="CWD14" s="6"/>
      <c r="CWE14" s="6"/>
      <c r="CWF14" s="6"/>
      <c r="CWG14" s="6"/>
      <c r="CWH14" s="6"/>
      <c r="CWI14" s="6"/>
      <c r="CWJ14" s="6"/>
      <c r="CWK14" s="6"/>
      <c r="CWL14" s="6"/>
      <c r="CWM14" s="6"/>
      <c r="CWN14" s="6"/>
      <c r="CWO14" s="6"/>
      <c r="CWP14" s="6"/>
      <c r="CWQ14" s="6"/>
      <c r="CWR14" s="6"/>
      <c r="CWS14" s="6"/>
      <c r="CWT14" s="6"/>
      <c r="CWU14" s="6"/>
      <c r="CWV14" s="6"/>
      <c r="CWW14" s="6"/>
      <c r="CWX14" s="6"/>
      <c r="CWY14" s="6"/>
      <c r="CWZ14" s="6"/>
      <c r="CXA14" s="6"/>
      <c r="CXB14" s="6"/>
      <c r="CXC14" s="6"/>
      <c r="CXD14" s="6"/>
      <c r="CXE14" s="6"/>
      <c r="CXF14" s="6"/>
      <c r="CXG14" s="6"/>
      <c r="CXH14" s="6"/>
      <c r="CXI14" s="6"/>
      <c r="CXJ14" s="6"/>
      <c r="CXK14" s="6"/>
      <c r="CXL14" s="6"/>
      <c r="CXM14" s="6"/>
      <c r="CXN14" s="6"/>
      <c r="CXO14" s="6"/>
      <c r="CXP14" s="6"/>
      <c r="CXQ14" s="6"/>
      <c r="CXR14" s="6"/>
      <c r="CXS14" s="6"/>
      <c r="CXT14" s="6"/>
      <c r="CXU14" s="6"/>
      <c r="CXV14" s="6"/>
      <c r="CXW14" s="6"/>
      <c r="CXX14" s="6"/>
      <c r="CXY14" s="6"/>
      <c r="CXZ14" s="6"/>
      <c r="CYA14" s="6"/>
      <c r="CYB14" s="6"/>
      <c r="CYC14" s="6"/>
      <c r="CYD14" s="6"/>
      <c r="CYE14" s="6"/>
      <c r="CYF14" s="6"/>
      <c r="CYG14" s="6"/>
      <c r="CYH14" s="6"/>
      <c r="CYI14" s="6"/>
      <c r="CYJ14" s="6"/>
      <c r="CYK14" s="6"/>
      <c r="CYL14" s="6"/>
      <c r="CYM14" s="6"/>
      <c r="CYN14" s="6"/>
      <c r="CYO14" s="6"/>
      <c r="CYP14" s="6"/>
      <c r="CYQ14" s="6"/>
      <c r="CYR14" s="6"/>
      <c r="CYS14" s="6"/>
      <c r="CYT14" s="6"/>
      <c r="CYU14" s="6"/>
      <c r="CYV14" s="6"/>
      <c r="CYW14" s="6"/>
      <c r="CYX14" s="6"/>
      <c r="CYY14" s="6"/>
      <c r="CYZ14" s="6"/>
      <c r="CZA14" s="6"/>
      <c r="CZB14" s="6"/>
      <c r="CZC14" s="6"/>
      <c r="CZD14" s="6"/>
      <c r="CZE14" s="6"/>
      <c r="CZF14" s="6"/>
      <c r="CZG14" s="6"/>
      <c r="CZH14" s="6"/>
      <c r="CZI14" s="6"/>
      <c r="CZJ14" s="6"/>
      <c r="CZK14" s="6"/>
      <c r="CZL14" s="6"/>
      <c r="CZM14" s="6"/>
      <c r="CZN14" s="6"/>
      <c r="CZO14" s="6"/>
      <c r="CZP14" s="6"/>
      <c r="CZQ14" s="6"/>
      <c r="CZR14" s="6"/>
      <c r="CZS14" s="6"/>
      <c r="CZT14" s="6"/>
      <c r="CZU14" s="6"/>
      <c r="CZV14" s="6"/>
      <c r="CZW14" s="6"/>
      <c r="CZX14" s="6"/>
      <c r="CZY14" s="6"/>
      <c r="CZZ14" s="6"/>
      <c r="DAA14" s="6"/>
      <c r="DAB14" s="6"/>
      <c r="DAC14" s="6"/>
      <c r="DAD14" s="6"/>
      <c r="DAE14" s="6"/>
      <c r="DAF14" s="6"/>
      <c r="DAG14" s="6"/>
      <c r="DAH14" s="6"/>
      <c r="DAI14" s="6"/>
      <c r="DAJ14" s="6"/>
      <c r="DAK14" s="6"/>
      <c r="DAL14" s="6"/>
      <c r="DAM14" s="6"/>
      <c r="DAN14" s="6"/>
      <c r="DAO14" s="6"/>
      <c r="DAP14" s="6"/>
      <c r="DAQ14" s="6"/>
      <c r="DAR14" s="6"/>
      <c r="DAS14" s="6"/>
      <c r="DAT14" s="6"/>
      <c r="DAU14" s="6"/>
      <c r="DAV14" s="6"/>
      <c r="DAW14" s="6"/>
      <c r="DAX14" s="6"/>
      <c r="DAY14" s="6"/>
      <c r="DAZ14" s="6"/>
      <c r="DBA14" s="6"/>
      <c r="DBB14" s="6"/>
      <c r="DBC14" s="6"/>
      <c r="DBD14" s="6"/>
      <c r="DBE14" s="6"/>
      <c r="DBF14" s="6"/>
      <c r="DBG14" s="6"/>
      <c r="DBH14" s="6"/>
      <c r="DBI14" s="6"/>
      <c r="DBJ14" s="6"/>
      <c r="DBK14" s="6"/>
      <c r="DBL14" s="6"/>
      <c r="DBM14" s="6"/>
      <c r="DBN14" s="6"/>
      <c r="DBO14" s="6"/>
      <c r="DBP14" s="6"/>
      <c r="DBQ14" s="6"/>
      <c r="DBR14" s="6"/>
      <c r="DBS14" s="6"/>
      <c r="DBT14" s="6"/>
      <c r="DBU14" s="6"/>
      <c r="DBV14" s="6"/>
      <c r="DBW14" s="6"/>
      <c r="DBX14" s="6"/>
      <c r="DBY14" s="6"/>
      <c r="DBZ14" s="6"/>
      <c r="DCA14" s="6"/>
      <c r="DCB14" s="6"/>
      <c r="DCC14" s="6"/>
      <c r="DCD14" s="6"/>
      <c r="DCE14" s="6"/>
      <c r="DCF14" s="6"/>
      <c r="DCG14" s="6"/>
      <c r="DCH14" s="6"/>
      <c r="DCI14" s="6"/>
      <c r="DCJ14" s="6"/>
      <c r="DCK14" s="6"/>
      <c r="DCL14" s="6"/>
      <c r="DCM14" s="6"/>
      <c r="DCN14" s="6"/>
      <c r="DCO14" s="6"/>
      <c r="DCP14" s="6"/>
      <c r="DCQ14" s="6"/>
      <c r="DCR14" s="6"/>
      <c r="DCS14" s="6"/>
      <c r="DCT14" s="6"/>
      <c r="DCU14" s="6"/>
      <c r="DCV14" s="6"/>
      <c r="DCW14" s="6"/>
      <c r="DCX14" s="6"/>
      <c r="DCY14" s="6"/>
      <c r="DCZ14" s="6"/>
      <c r="DDA14" s="6"/>
      <c r="DDB14" s="6"/>
      <c r="DDC14" s="6"/>
      <c r="DDD14" s="6"/>
      <c r="DDE14" s="6"/>
      <c r="DDF14" s="6"/>
      <c r="DDG14" s="6"/>
      <c r="DDH14" s="6"/>
      <c r="DDI14" s="6"/>
      <c r="DDJ14" s="6"/>
      <c r="DDK14" s="6"/>
      <c r="DDL14" s="6"/>
      <c r="DDM14" s="6"/>
      <c r="DDN14" s="6"/>
      <c r="DDO14" s="6"/>
      <c r="DDP14" s="6"/>
      <c r="DDQ14" s="6"/>
      <c r="DDR14" s="6"/>
      <c r="DDS14" s="6"/>
      <c r="DDT14" s="6"/>
      <c r="DDU14" s="6"/>
      <c r="DDV14" s="6"/>
      <c r="DDW14" s="6"/>
      <c r="DDX14" s="6"/>
      <c r="DDY14" s="6"/>
      <c r="DDZ14" s="6"/>
      <c r="DEA14" s="6"/>
      <c r="DEB14" s="6"/>
      <c r="DEC14" s="6"/>
      <c r="DED14" s="6"/>
      <c r="DEE14" s="6"/>
      <c r="DEF14" s="6"/>
      <c r="DEG14" s="6"/>
      <c r="DEH14" s="6"/>
      <c r="DEI14" s="6"/>
      <c r="DEJ14" s="6"/>
      <c r="DEK14" s="6"/>
      <c r="DEL14" s="6"/>
      <c r="DEM14" s="6"/>
      <c r="DEN14" s="6"/>
      <c r="DEO14" s="6"/>
      <c r="DEP14" s="6"/>
      <c r="DEQ14" s="6"/>
      <c r="DER14" s="6"/>
      <c r="DES14" s="6"/>
      <c r="DET14" s="6"/>
      <c r="DEU14" s="6"/>
      <c r="DEV14" s="6"/>
      <c r="DEW14" s="6"/>
      <c r="DEX14" s="6"/>
      <c r="DEY14" s="6"/>
      <c r="DEZ14" s="6"/>
      <c r="DFA14" s="6"/>
      <c r="DFB14" s="6"/>
      <c r="DFC14" s="6"/>
      <c r="DFD14" s="6"/>
      <c r="DFE14" s="6"/>
      <c r="DFF14" s="6"/>
      <c r="DFG14" s="6"/>
      <c r="DFH14" s="6"/>
      <c r="DFI14" s="6"/>
      <c r="DFJ14" s="6"/>
      <c r="DFK14" s="6"/>
      <c r="DFL14" s="6"/>
      <c r="DFM14" s="6"/>
      <c r="DFN14" s="6"/>
      <c r="DFO14" s="6"/>
      <c r="DFP14" s="6"/>
      <c r="DFQ14" s="6"/>
      <c r="DFR14" s="6"/>
      <c r="DFS14" s="6"/>
      <c r="DFT14" s="6"/>
      <c r="DFU14" s="6"/>
      <c r="DFV14" s="6"/>
      <c r="DFW14" s="6"/>
      <c r="DFX14" s="6"/>
      <c r="DFY14" s="6"/>
      <c r="DFZ14" s="6"/>
      <c r="DGA14" s="6"/>
      <c r="DGB14" s="6"/>
      <c r="DGC14" s="6"/>
      <c r="DGD14" s="6"/>
      <c r="DGE14" s="6"/>
      <c r="DGF14" s="6"/>
      <c r="DGG14" s="6"/>
      <c r="DGH14" s="6"/>
      <c r="DGI14" s="6"/>
      <c r="DGJ14" s="6"/>
      <c r="DGK14" s="6"/>
      <c r="DGL14" s="6"/>
      <c r="DGM14" s="6"/>
      <c r="DGN14" s="6"/>
      <c r="DGO14" s="6"/>
      <c r="DGP14" s="6"/>
      <c r="DGQ14" s="6"/>
      <c r="DGR14" s="6"/>
      <c r="DGS14" s="6"/>
      <c r="DGT14" s="6"/>
      <c r="DGU14" s="6"/>
      <c r="DGV14" s="6"/>
      <c r="DGW14" s="6"/>
      <c r="DGX14" s="6"/>
      <c r="DGY14" s="6"/>
      <c r="DGZ14" s="6"/>
      <c r="DHA14" s="6"/>
      <c r="DHB14" s="6"/>
      <c r="DHC14" s="6"/>
      <c r="DHD14" s="6"/>
      <c r="DHE14" s="6"/>
      <c r="DHF14" s="6"/>
      <c r="DHG14" s="6"/>
      <c r="DHH14" s="6"/>
      <c r="DHI14" s="6"/>
      <c r="DHJ14" s="6"/>
      <c r="DHK14" s="6"/>
      <c r="DHL14" s="6"/>
      <c r="DHM14" s="6"/>
      <c r="DHN14" s="6"/>
      <c r="DHO14" s="6"/>
      <c r="DHP14" s="6"/>
      <c r="DHQ14" s="6"/>
      <c r="DHR14" s="6"/>
      <c r="DHS14" s="6"/>
      <c r="DHT14" s="6"/>
      <c r="DHU14" s="6"/>
      <c r="DHV14" s="6"/>
      <c r="DHW14" s="6"/>
      <c r="DHX14" s="6"/>
      <c r="DHY14" s="6"/>
      <c r="DHZ14" s="6"/>
      <c r="DIA14" s="6"/>
      <c r="DIB14" s="6"/>
      <c r="DIC14" s="6"/>
      <c r="DID14" s="6"/>
      <c r="DIE14" s="6"/>
      <c r="DIF14" s="6"/>
      <c r="DIG14" s="6"/>
      <c r="DIH14" s="6"/>
      <c r="DII14" s="6"/>
      <c r="DIJ14" s="6"/>
      <c r="DIK14" s="6"/>
      <c r="DIL14" s="6"/>
      <c r="DIM14" s="6"/>
      <c r="DIN14" s="6"/>
      <c r="DIO14" s="6"/>
      <c r="DIP14" s="6"/>
      <c r="DIQ14" s="6"/>
      <c r="DIR14" s="6"/>
      <c r="DIS14" s="6"/>
      <c r="DIT14" s="6"/>
      <c r="DIU14" s="6"/>
      <c r="DIV14" s="6"/>
      <c r="DIW14" s="6"/>
      <c r="DIX14" s="6"/>
      <c r="DIY14" s="6"/>
      <c r="DIZ14" s="6"/>
      <c r="DJA14" s="6"/>
      <c r="DJB14" s="6"/>
      <c r="DJC14" s="6"/>
      <c r="DJD14" s="6"/>
      <c r="DJE14" s="6"/>
      <c r="DJF14" s="6"/>
      <c r="DJG14" s="6"/>
      <c r="DJH14" s="6"/>
      <c r="DJI14" s="6"/>
      <c r="DJJ14" s="6"/>
      <c r="DJK14" s="6"/>
      <c r="DJL14" s="6"/>
      <c r="DJM14" s="6"/>
      <c r="DJN14" s="6"/>
      <c r="DJO14" s="6"/>
      <c r="DJP14" s="6"/>
      <c r="DJQ14" s="6"/>
      <c r="DJR14" s="6"/>
      <c r="DJS14" s="6"/>
      <c r="DJT14" s="6"/>
      <c r="DJU14" s="6"/>
      <c r="DJV14" s="6"/>
      <c r="DJW14" s="6"/>
      <c r="DJX14" s="6"/>
      <c r="DJY14" s="6"/>
      <c r="DJZ14" s="6"/>
      <c r="DKA14" s="6"/>
      <c r="DKB14" s="6"/>
      <c r="DKC14" s="6"/>
      <c r="DKD14" s="6"/>
      <c r="DKE14" s="6"/>
      <c r="DKF14" s="6"/>
      <c r="DKG14" s="6"/>
      <c r="DKH14" s="6"/>
      <c r="DKI14" s="6"/>
      <c r="DKJ14" s="6"/>
      <c r="DKK14" s="6"/>
      <c r="DKL14" s="6"/>
      <c r="DKM14" s="6"/>
      <c r="DKN14" s="6"/>
      <c r="DKO14" s="6"/>
      <c r="DKP14" s="6"/>
      <c r="DKQ14" s="6"/>
      <c r="DKR14" s="6"/>
      <c r="DKS14" s="6"/>
      <c r="DKT14" s="6"/>
      <c r="DKU14" s="6"/>
      <c r="DKV14" s="6"/>
      <c r="DKW14" s="6"/>
      <c r="DKX14" s="6"/>
      <c r="DKY14" s="6"/>
      <c r="DKZ14" s="6"/>
      <c r="DLA14" s="6"/>
      <c r="DLB14" s="6"/>
      <c r="DLC14" s="6"/>
      <c r="DLD14" s="6"/>
      <c r="DLE14" s="6"/>
      <c r="DLF14" s="6"/>
      <c r="DLG14" s="6"/>
      <c r="DLH14" s="6"/>
      <c r="DLI14" s="6"/>
      <c r="DLJ14" s="6"/>
      <c r="DLK14" s="6"/>
      <c r="DLL14" s="6"/>
      <c r="DLM14" s="6"/>
      <c r="DLN14" s="6"/>
      <c r="DLO14" s="6"/>
      <c r="DLP14" s="6"/>
      <c r="DLQ14" s="6"/>
      <c r="DLR14" s="6"/>
      <c r="DLS14" s="6"/>
      <c r="DLT14" s="6"/>
      <c r="DLU14" s="6"/>
      <c r="DLV14" s="6"/>
      <c r="DLW14" s="6"/>
      <c r="DLX14" s="6"/>
      <c r="DLY14" s="6"/>
      <c r="DLZ14" s="6"/>
      <c r="DMA14" s="6"/>
      <c r="DMB14" s="6"/>
      <c r="DMC14" s="6"/>
      <c r="DMD14" s="6"/>
      <c r="DME14" s="6"/>
      <c r="DMF14" s="6"/>
      <c r="DMG14" s="6"/>
      <c r="DMH14" s="6"/>
      <c r="DMI14" s="6"/>
      <c r="DMJ14" s="6"/>
      <c r="DMK14" s="6"/>
      <c r="DML14" s="6"/>
      <c r="DMM14" s="6"/>
      <c r="DMN14" s="6"/>
      <c r="DMO14" s="6"/>
      <c r="DMP14" s="6"/>
      <c r="DMQ14" s="6"/>
      <c r="DMR14" s="6"/>
      <c r="DMS14" s="6"/>
      <c r="DMT14" s="6"/>
      <c r="DMU14" s="6"/>
      <c r="DMV14" s="6"/>
      <c r="DMW14" s="6"/>
      <c r="DMX14" s="6"/>
      <c r="DMY14" s="6"/>
      <c r="DMZ14" s="6"/>
      <c r="DNA14" s="6"/>
      <c r="DNB14" s="6"/>
      <c r="DNC14" s="6"/>
      <c r="DND14" s="6"/>
      <c r="DNE14" s="6"/>
      <c r="DNF14" s="6"/>
      <c r="DNG14" s="6"/>
      <c r="DNH14" s="6"/>
      <c r="DNI14" s="6"/>
      <c r="DNJ14" s="6"/>
      <c r="DNK14" s="6"/>
      <c r="DNL14" s="6"/>
      <c r="DNM14" s="6"/>
      <c r="DNN14" s="6"/>
      <c r="DNO14" s="6"/>
      <c r="DNP14" s="6"/>
      <c r="DNQ14" s="6"/>
      <c r="DNR14" s="6"/>
      <c r="DNS14" s="6"/>
      <c r="DNT14" s="6"/>
      <c r="DNU14" s="6"/>
      <c r="DNV14" s="6"/>
      <c r="DNW14" s="6"/>
      <c r="DNX14" s="6"/>
      <c r="DNY14" s="6"/>
      <c r="DNZ14" s="6"/>
      <c r="DOA14" s="6"/>
      <c r="DOB14" s="6"/>
      <c r="DOC14" s="6"/>
      <c r="DOD14" s="6"/>
      <c r="DOE14" s="6"/>
      <c r="DOF14" s="6"/>
      <c r="DOG14" s="6"/>
      <c r="DOH14" s="6"/>
      <c r="DOI14" s="6"/>
      <c r="DOJ14" s="6"/>
      <c r="DOK14" s="6"/>
      <c r="DOL14" s="6"/>
      <c r="DOM14" s="6"/>
      <c r="DON14" s="6"/>
      <c r="DOO14" s="6"/>
      <c r="DOP14" s="6"/>
      <c r="DOQ14" s="6"/>
      <c r="DOR14" s="6"/>
      <c r="DOS14" s="6"/>
      <c r="DOT14" s="6"/>
      <c r="DOU14" s="6"/>
      <c r="DOV14" s="6"/>
      <c r="DOW14" s="6"/>
      <c r="DOX14" s="6"/>
      <c r="DOY14" s="6"/>
      <c r="DOZ14" s="6"/>
      <c r="DPA14" s="6"/>
      <c r="DPB14" s="6"/>
      <c r="DPC14" s="6"/>
      <c r="DPD14" s="6"/>
      <c r="DPE14" s="6"/>
      <c r="DPF14" s="6"/>
      <c r="DPG14" s="6"/>
      <c r="DPH14" s="6"/>
      <c r="DPI14" s="6"/>
      <c r="DPJ14" s="6"/>
      <c r="DPK14" s="6"/>
      <c r="DPL14" s="6"/>
      <c r="DPM14" s="6"/>
      <c r="DPN14" s="6"/>
      <c r="DPO14" s="6"/>
      <c r="DPP14" s="6"/>
      <c r="DPQ14" s="6"/>
      <c r="DPR14" s="6"/>
      <c r="DPS14" s="6"/>
      <c r="DPT14" s="6"/>
      <c r="DPU14" s="6"/>
      <c r="DPV14" s="6"/>
      <c r="DPW14" s="6"/>
      <c r="DPX14" s="6"/>
      <c r="DPY14" s="6"/>
      <c r="DPZ14" s="6"/>
      <c r="DQA14" s="6"/>
      <c r="DQB14" s="6"/>
      <c r="DQC14" s="6"/>
      <c r="DQD14" s="6"/>
      <c r="DQE14" s="6"/>
      <c r="DQF14" s="6"/>
      <c r="DQG14" s="6"/>
      <c r="DQH14" s="6"/>
      <c r="DQI14" s="6"/>
      <c r="DQJ14" s="6"/>
      <c r="DQK14" s="6"/>
      <c r="DQL14" s="6"/>
      <c r="DQM14" s="6"/>
      <c r="DQN14" s="6"/>
      <c r="DQO14" s="6"/>
      <c r="DQP14" s="6"/>
      <c r="DQQ14" s="6"/>
      <c r="DQR14" s="6"/>
      <c r="DQS14" s="6"/>
      <c r="DQT14" s="6"/>
      <c r="DQU14" s="6"/>
      <c r="DQV14" s="6"/>
      <c r="DQW14" s="6"/>
      <c r="DQX14" s="6"/>
      <c r="DQY14" s="6"/>
      <c r="DQZ14" s="6"/>
      <c r="DRA14" s="6"/>
      <c r="DRB14" s="6"/>
      <c r="DRC14" s="6"/>
      <c r="DRD14" s="6"/>
      <c r="DRE14" s="6"/>
      <c r="DRF14" s="6"/>
      <c r="DRG14" s="6"/>
      <c r="DRH14" s="6"/>
      <c r="DRI14" s="6"/>
      <c r="DRJ14" s="6"/>
      <c r="DRK14" s="6"/>
      <c r="DRL14" s="6"/>
      <c r="DRM14" s="6"/>
      <c r="DRN14" s="6"/>
      <c r="DRO14" s="6"/>
      <c r="DRP14" s="6"/>
      <c r="DRQ14" s="6"/>
      <c r="DRR14" s="6"/>
      <c r="DRS14" s="6"/>
      <c r="DRT14" s="6"/>
      <c r="DRU14" s="6"/>
      <c r="DRV14" s="6"/>
      <c r="DRW14" s="6"/>
      <c r="DRX14" s="6"/>
      <c r="DRY14" s="6"/>
      <c r="DRZ14" s="6"/>
      <c r="DSA14" s="6"/>
      <c r="DSB14" s="6"/>
      <c r="DSC14" s="6"/>
      <c r="DSD14" s="6"/>
      <c r="DSE14" s="6"/>
      <c r="DSF14" s="6"/>
      <c r="DSG14" s="6"/>
      <c r="DSH14" s="6"/>
      <c r="DSI14" s="6"/>
      <c r="DSJ14" s="6"/>
      <c r="DSK14" s="6"/>
      <c r="DSL14" s="6"/>
      <c r="DSM14" s="6"/>
      <c r="DSN14" s="6"/>
      <c r="DSO14" s="6"/>
      <c r="DSP14" s="6"/>
      <c r="DSQ14" s="6"/>
      <c r="DSR14" s="6"/>
      <c r="DSS14" s="6"/>
      <c r="DST14" s="6"/>
      <c r="DSU14" s="6"/>
      <c r="DSV14" s="6"/>
      <c r="DSW14" s="6"/>
      <c r="DSX14" s="6"/>
      <c r="DSY14" s="6"/>
      <c r="DSZ14" s="6"/>
      <c r="DTA14" s="6"/>
      <c r="DTB14" s="6"/>
      <c r="DTC14" s="6"/>
      <c r="DTD14" s="6"/>
      <c r="DTE14" s="6"/>
      <c r="DTF14" s="6"/>
      <c r="DTG14" s="6"/>
      <c r="DTH14" s="6"/>
      <c r="DTI14" s="6"/>
      <c r="DTJ14" s="6"/>
      <c r="DTK14" s="6"/>
      <c r="DTL14" s="6"/>
      <c r="DTM14" s="6"/>
      <c r="DTN14" s="6"/>
      <c r="DTO14" s="6"/>
      <c r="DTP14" s="6"/>
      <c r="DTQ14" s="6"/>
      <c r="DTR14" s="6"/>
      <c r="DTS14" s="6"/>
      <c r="DTT14" s="6"/>
      <c r="DTU14" s="6"/>
      <c r="DTV14" s="6"/>
      <c r="DTW14" s="6"/>
      <c r="DTX14" s="6"/>
      <c r="DTY14" s="6"/>
      <c r="DTZ14" s="6"/>
      <c r="DUA14" s="6"/>
      <c r="DUB14" s="6"/>
      <c r="DUC14" s="6"/>
      <c r="DUD14" s="6"/>
      <c r="DUE14" s="6"/>
      <c r="DUF14" s="6"/>
      <c r="DUG14" s="6"/>
      <c r="DUH14" s="6"/>
      <c r="DUI14" s="6"/>
      <c r="DUJ14" s="6"/>
      <c r="DUK14" s="6"/>
      <c r="DUL14" s="6"/>
      <c r="DUM14" s="6"/>
      <c r="DUN14" s="6"/>
      <c r="DUO14" s="6"/>
      <c r="DUP14" s="6"/>
      <c r="DUQ14" s="6"/>
      <c r="DUR14" s="6"/>
      <c r="DUS14" s="6"/>
      <c r="DUT14" s="6"/>
      <c r="DUU14" s="6"/>
      <c r="DUV14" s="6"/>
      <c r="DUW14" s="6"/>
      <c r="DUX14" s="6"/>
      <c r="DUY14" s="6"/>
      <c r="DUZ14" s="6"/>
      <c r="DVA14" s="6"/>
      <c r="DVB14" s="6"/>
      <c r="DVC14" s="6"/>
      <c r="DVD14" s="6"/>
      <c r="DVE14" s="6"/>
      <c r="DVF14" s="6"/>
      <c r="DVG14" s="6"/>
      <c r="DVH14" s="6"/>
      <c r="DVI14" s="6"/>
      <c r="DVJ14" s="6"/>
      <c r="DVK14" s="6"/>
      <c r="DVL14" s="6"/>
      <c r="DVM14" s="6"/>
      <c r="DVN14" s="6"/>
      <c r="DVO14" s="6"/>
      <c r="DVP14" s="6"/>
      <c r="DVQ14" s="6"/>
      <c r="DVR14" s="6"/>
      <c r="DVS14" s="6"/>
      <c r="DVT14" s="6"/>
      <c r="DVU14" s="6"/>
      <c r="DVV14" s="6"/>
      <c r="DVW14" s="6"/>
      <c r="DVX14" s="6"/>
      <c r="DVY14" s="6"/>
      <c r="DVZ14" s="6"/>
      <c r="DWA14" s="6"/>
      <c r="DWB14" s="6"/>
      <c r="DWC14" s="6"/>
      <c r="DWD14" s="6"/>
      <c r="DWE14" s="6"/>
      <c r="DWF14" s="6"/>
      <c r="DWG14" s="6"/>
      <c r="DWH14" s="6"/>
      <c r="DWI14" s="6"/>
      <c r="DWJ14" s="6"/>
      <c r="DWK14" s="6"/>
      <c r="DWL14" s="6"/>
      <c r="DWM14" s="6"/>
      <c r="DWN14" s="6"/>
      <c r="DWO14" s="6"/>
      <c r="DWP14" s="6"/>
      <c r="DWQ14" s="6"/>
      <c r="DWR14" s="6"/>
      <c r="DWS14" s="6"/>
      <c r="DWT14" s="6"/>
      <c r="DWU14" s="6"/>
      <c r="DWV14" s="6"/>
      <c r="DWW14" s="6"/>
      <c r="DWX14" s="6"/>
      <c r="DWY14" s="6"/>
      <c r="DWZ14" s="6"/>
      <c r="DXA14" s="6"/>
      <c r="DXB14" s="6"/>
      <c r="DXC14" s="6"/>
      <c r="DXD14" s="6"/>
      <c r="DXE14" s="6"/>
      <c r="DXF14" s="6"/>
      <c r="DXG14" s="6"/>
      <c r="DXH14" s="6"/>
      <c r="DXI14" s="6"/>
      <c r="DXJ14" s="6"/>
      <c r="DXK14" s="6"/>
      <c r="DXL14" s="6"/>
      <c r="DXM14" s="6"/>
      <c r="DXN14" s="6"/>
      <c r="DXO14" s="6"/>
      <c r="DXP14" s="6"/>
      <c r="DXQ14" s="6"/>
      <c r="DXR14" s="6"/>
      <c r="DXS14" s="6"/>
      <c r="DXT14" s="6"/>
      <c r="DXU14" s="6"/>
      <c r="DXV14" s="6"/>
      <c r="DXW14" s="6"/>
      <c r="DXX14" s="6"/>
      <c r="DXY14" s="6"/>
      <c r="DXZ14" s="6"/>
      <c r="DYA14" s="6"/>
      <c r="DYB14" s="6"/>
      <c r="DYC14" s="6"/>
      <c r="DYD14" s="6"/>
      <c r="DYE14" s="6"/>
      <c r="DYF14" s="6"/>
      <c r="DYG14" s="6"/>
      <c r="DYH14" s="6"/>
      <c r="DYI14" s="6"/>
      <c r="DYJ14" s="6"/>
      <c r="DYK14" s="6"/>
      <c r="DYL14" s="6"/>
      <c r="DYM14" s="6"/>
      <c r="DYN14" s="6"/>
      <c r="DYO14" s="6"/>
      <c r="DYP14" s="6"/>
      <c r="DYQ14" s="6"/>
      <c r="DYR14" s="6"/>
      <c r="DYS14" s="6"/>
      <c r="DYT14" s="6"/>
      <c r="DYU14" s="6"/>
      <c r="DYV14" s="6"/>
      <c r="DYW14" s="6"/>
      <c r="DYX14" s="6"/>
      <c r="DYY14" s="6"/>
      <c r="DYZ14" s="6"/>
      <c r="DZA14" s="6"/>
      <c r="DZB14" s="6"/>
      <c r="DZC14" s="6"/>
      <c r="DZD14" s="6"/>
      <c r="DZE14" s="6"/>
      <c r="DZF14" s="6"/>
      <c r="DZG14" s="6"/>
      <c r="DZH14" s="6"/>
      <c r="DZI14" s="6"/>
      <c r="DZJ14" s="6"/>
      <c r="DZK14" s="6"/>
      <c r="DZL14" s="6"/>
      <c r="DZM14" s="6"/>
      <c r="DZN14" s="6"/>
      <c r="DZO14" s="6"/>
      <c r="DZP14" s="6"/>
      <c r="DZQ14" s="6"/>
      <c r="DZR14" s="6"/>
      <c r="DZS14" s="6"/>
      <c r="DZT14" s="6"/>
      <c r="DZU14" s="6"/>
      <c r="DZV14" s="6"/>
      <c r="DZW14" s="6"/>
      <c r="DZX14" s="6"/>
      <c r="DZY14" s="6"/>
      <c r="DZZ14" s="6"/>
      <c r="EAA14" s="6"/>
      <c r="EAB14" s="6"/>
      <c r="EAC14" s="6"/>
      <c r="EAD14" s="6"/>
      <c r="EAE14" s="6"/>
      <c r="EAF14" s="6"/>
      <c r="EAG14" s="6"/>
      <c r="EAH14" s="6"/>
      <c r="EAI14" s="6"/>
      <c r="EAJ14" s="6"/>
      <c r="EAK14" s="6"/>
      <c r="EAL14" s="6"/>
      <c r="EAM14" s="6"/>
      <c r="EAN14" s="6"/>
      <c r="EAO14" s="6"/>
      <c r="EAP14" s="6"/>
      <c r="EAQ14" s="6"/>
      <c r="EAR14" s="6"/>
      <c r="EAS14" s="6"/>
      <c r="EAT14" s="6"/>
      <c r="EAU14" s="6"/>
      <c r="EAV14" s="6"/>
      <c r="EAW14" s="6"/>
      <c r="EAX14" s="6"/>
      <c r="EAY14" s="6"/>
      <c r="EAZ14" s="6"/>
      <c r="EBA14" s="6"/>
      <c r="EBB14" s="6"/>
      <c r="EBC14" s="6"/>
      <c r="EBD14" s="6"/>
      <c r="EBE14" s="6"/>
      <c r="EBF14" s="6"/>
      <c r="EBG14" s="6"/>
      <c r="EBH14" s="6"/>
      <c r="EBI14" s="6"/>
      <c r="EBJ14" s="6"/>
      <c r="EBK14" s="6"/>
      <c r="EBL14" s="6"/>
      <c r="EBM14" s="6"/>
      <c r="EBN14" s="6"/>
      <c r="EBO14" s="6"/>
      <c r="EBP14" s="6"/>
      <c r="EBQ14" s="6"/>
      <c r="EBR14" s="6"/>
      <c r="EBS14" s="6"/>
      <c r="EBT14" s="6"/>
      <c r="EBU14" s="6"/>
      <c r="EBV14" s="6"/>
      <c r="EBW14" s="6"/>
      <c r="EBX14" s="6"/>
      <c r="EBY14" s="6"/>
      <c r="EBZ14" s="6"/>
      <c r="ECA14" s="6"/>
      <c r="ECB14" s="6"/>
      <c r="ECC14" s="6"/>
      <c r="ECD14" s="6"/>
      <c r="ECE14" s="6"/>
      <c r="ECF14" s="6"/>
      <c r="ECG14" s="6"/>
      <c r="ECH14" s="6"/>
      <c r="ECI14" s="6"/>
      <c r="ECJ14" s="6"/>
      <c r="ECK14" s="6"/>
      <c r="ECL14" s="6"/>
      <c r="ECM14" s="6"/>
      <c r="ECN14" s="6"/>
      <c r="ECO14" s="6"/>
      <c r="ECP14" s="6"/>
      <c r="ECQ14" s="6"/>
      <c r="ECR14" s="6"/>
      <c r="ECS14" s="6"/>
      <c r="ECT14" s="6"/>
      <c r="ECU14" s="6"/>
      <c r="ECV14" s="6"/>
      <c r="ECW14" s="6"/>
      <c r="ECX14" s="6"/>
      <c r="ECY14" s="6"/>
      <c r="ECZ14" s="6"/>
      <c r="EDA14" s="6"/>
      <c r="EDB14" s="6"/>
      <c r="EDC14" s="6"/>
      <c r="EDD14" s="6"/>
      <c r="EDE14" s="6"/>
      <c r="EDF14" s="6"/>
      <c r="EDG14" s="6"/>
      <c r="EDH14" s="6"/>
      <c r="EDI14" s="6"/>
      <c r="EDJ14" s="6"/>
      <c r="EDK14" s="6"/>
      <c r="EDL14" s="6"/>
      <c r="EDM14" s="6"/>
      <c r="EDN14" s="6"/>
      <c r="EDO14" s="6"/>
      <c r="EDP14" s="6"/>
      <c r="EDQ14" s="6"/>
      <c r="EDR14" s="6"/>
      <c r="EDS14" s="6"/>
      <c r="EDT14" s="6"/>
      <c r="EDU14" s="6"/>
      <c r="EDV14" s="6"/>
      <c r="EDW14" s="6"/>
      <c r="EDX14" s="6"/>
      <c r="EDY14" s="6"/>
      <c r="EDZ14" s="6"/>
      <c r="EEA14" s="6"/>
      <c r="EEB14" s="6"/>
      <c r="EEC14" s="6"/>
      <c r="EED14" s="6"/>
      <c r="EEE14" s="6"/>
      <c r="EEF14" s="6"/>
      <c r="EEG14" s="6"/>
      <c r="EEH14" s="6"/>
      <c r="EEI14" s="6"/>
      <c r="EEJ14" s="6"/>
      <c r="EEK14" s="6"/>
      <c r="EEL14" s="6"/>
      <c r="EEM14" s="6"/>
      <c r="EEN14" s="6"/>
      <c r="EEO14" s="6"/>
      <c r="EEP14" s="6"/>
      <c r="EEQ14" s="6"/>
      <c r="EER14" s="6"/>
      <c r="EES14" s="6"/>
      <c r="EET14" s="6"/>
      <c r="EEU14" s="6"/>
      <c r="EEV14" s="6"/>
      <c r="EEW14" s="6"/>
      <c r="EEX14" s="6"/>
      <c r="EEY14" s="6"/>
      <c r="EEZ14" s="6"/>
      <c r="EFA14" s="6"/>
      <c r="EFB14" s="6"/>
      <c r="EFC14" s="6"/>
      <c r="EFD14" s="6"/>
      <c r="EFE14" s="6"/>
      <c r="EFF14" s="6"/>
      <c r="EFG14" s="6"/>
      <c r="EFH14" s="6"/>
      <c r="EFI14" s="6"/>
      <c r="EFJ14" s="6"/>
      <c r="EFK14" s="6"/>
      <c r="EFL14" s="6"/>
      <c r="EFM14" s="6"/>
      <c r="EFN14" s="6"/>
      <c r="EFO14" s="6"/>
      <c r="EFP14" s="6"/>
      <c r="EFQ14" s="6"/>
      <c r="EFR14" s="6"/>
      <c r="EFS14" s="6"/>
      <c r="EFT14" s="6"/>
      <c r="EFU14" s="6"/>
      <c r="EFV14" s="6"/>
      <c r="EFW14" s="6"/>
      <c r="EFX14" s="6"/>
      <c r="EFY14" s="6"/>
      <c r="EFZ14" s="6"/>
      <c r="EGA14" s="6"/>
      <c r="EGB14" s="6"/>
      <c r="EGC14" s="6"/>
      <c r="EGD14" s="6"/>
      <c r="EGE14" s="6"/>
      <c r="EGF14" s="6"/>
      <c r="EGG14" s="6"/>
      <c r="EGH14" s="6"/>
      <c r="EGI14" s="6"/>
      <c r="EGJ14" s="6"/>
      <c r="EGK14" s="6"/>
      <c r="EGL14" s="6"/>
      <c r="EGM14" s="6"/>
      <c r="EGN14" s="6"/>
      <c r="EGO14" s="6"/>
      <c r="EGP14" s="6"/>
      <c r="EGQ14" s="6"/>
      <c r="EGR14" s="6"/>
      <c r="EGS14" s="6"/>
      <c r="EGT14" s="6"/>
      <c r="EGU14" s="6"/>
      <c r="EGV14" s="6"/>
      <c r="EGW14" s="6"/>
      <c r="EGX14" s="6"/>
      <c r="EGY14" s="6"/>
      <c r="EGZ14" s="6"/>
      <c r="EHA14" s="6"/>
      <c r="EHB14" s="6"/>
      <c r="EHC14" s="6"/>
      <c r="EHD14" s="6"/>
      <c r="EHE14" s="6"/>
      <c r="EHF14" s="6"/>
      <c r="EHG14" s="6"/>
      <c r="EHH14" s="6"/>
      <c r="EHI14" s="6"/>
      <c r="EHJ14" s="6"/>
      <c r="EHK14" s="6"/>
      <c r="EHL14" s="6"/>
      <c r="EHM14" s="6"/>
      <c r="EHN14" s="6"/>
      <c r="EHO14" s="6"/>
      <c r="EHP14" s="6"/>
      <c r="EHQ14" s="6"/>
      <c r="EHR14" s="6"/>
      <c r="EHS14" s="6"/>
      <c r="EHT14" s="6"/>
      <c r="EHU14" s="6"/>
      <c r="EHV14" s="6"/>
      <c r="EHW14" s="6"/>
      <c r="EHX14" s="6"/>
      <c r="EHY14" s="6"/>
      <c r="EHZ14" s="6"/>
      <c r="EIA14" s="6"/>
      <c r="EIB14" s="6"/>
      <c r="EIC14" s="6"/>
      <c r="EID14" s="6"/>
      <c r="EIE14" s="6"/>
      <c r="EIF14" s="6"/>
      <c r="EIG14" s="6"/>
      <c r="EIH14" s="6"/>
      <c r="EII14" s="6"/>
      <c r="EIJ14" s="6"/>
      <c r="EIK14" s="6"/>
      <c r="EIL14" s="6"/>
      <c r="EIM14" s="6"/>
      <c r="EIN14" s="6"/>
      <c r="EIO14" s="6"/>
      <c r="EIP14" s="6"/>
      <c r="EIQ14" s="6"/>
      <c r="EIR14" s="6"/>
      <c r="EIS14" s="6"/>
      <c r="EIT14" s="6"/>
      <c r="EIU14" s="6"/>
      <c r="EIV14" s="6"/>
      <c r="EIW14" s="6"/>
      <c r="EIX14" s="6"/>
      <c r="EIY14" s="6"/>
      <c r="EIZ14" s="6"/>
      <c r="EJA14" s="6"/>
      <c r="EJB14" s="6"/>
      <c r="EJC14" s="6"/>
      <c r="EJD14" s="6"/>
      <c r="EJE14" s="6"/>
      <c r="EJF14" s="6"/>
      <c r="EJG14" s="6"/>
      <c r="EJH14" s="6"/>
      <c r="EJI14" s="6"/>
      <c r="EJJ14" s="6"/>
      <c r="EJK14" s="6"/>
      <c r="EJL14" s="6"/>
      <c r="EJM14" s="6"/>
      <c r="EJN14" s="6"/>
      <c r="EJO14" s="6"/>
      <c r="EJP14" s="6"/>
      <c r="EJQ14" s="6"/>
      <c r="EJR14" s="6"/>
      <c r="EJS14" s="6"/>
      <c r="EJT14" s="6"/>
      <c r="EJU14" s="6"/>
      <c r="EJV14" s="6"/>
      <c r="EJW14" s="6"/>
      <c r="EJX14" s="6"/>
      <c r="EJY14" s="6"/>
      <c r="EJZ14" s="6"/>
      <c r="EKA14" s="6"/>
      <c r="EKB14" s="6"/>
      <c r="EKC14" s="6"/>
      <c r="EKD14" s="6"/>
      <c r="EKE14" s="6"/>
      <c r="EKF14" s="6"/>
      <c r="EKG14" s="6"/>
      <c r="EKH14" s="6"/>
      <c r="EKI14" s="6"/>
      <c r="EKJ14" s="6"/>
      <c r="EKK14" s="6"/>
      <c r="EKL14" s="6"/>
      <c r="EKM14" s="6"/>
      <c r="EKN14" s="6"/>
      <c r="EKO14" s="6"/>
      <c r="EKP14" s="6"/>
      <c r="EKQ14" s="6"/>
      <c r="EKR14" s="6"/>
      <c r="EKS14" s="6"/>
      <c r="EKT14" s="6"/>
      <c r="EKU14" s="6"/>
      <c r="EKV14" s="6"/>
      <c r="EKW14" s="6"/>
      <c r="EKX14" s="6"/>
      <c r="EKY14" s="6"/>
      <c r="EKZ14" s="6"/>
      <c r="ELA14" s="6"/>
      <c r="ELB14" s="6"/>
      <c r="ELC14" s="6"/>
      <c r="ELD14" s="6"/>
      <c r="ELE14" s="6"/>
      <c r="ELF14" s="6"/>
      <c r="ELG14" s="6"/>
      <c r="ELH14" s="6"/>
      <c r="ELI14" s="6"/>
      <c r="ELJ14" s="6"/>
      <c r="ELK14" s="6"/>
      <c r="ELL14" s="6"/>
      <c r="ELM14" s="6"/>
      <c r="ELN14" s="6"/>
      <c r="ELO14" s="6"/>
      <c r="ELP14" s="6"/>
      <c r="ELQ14" s="6"/>
      <c r="ELR14" s="6"/>
      <c r="ELS14" s="6"/>
      <c r="ELT14" s="6"/>
      <c r="ELU14" s="6"/>
      <c r="ELV14" s="6"/>
      <c r="ELW14" s="6"/>
      <c r="ELX14" s="6"/>
      <c r="ELY14" s="6"/>
      <c r="ELZ14" s="6"/>
      <c r="EMA14" s="6"/>
      <c r="EMB14" s="6"/>
      <c r="EMC14" s="6"/>
      <c r="EMD14" s="6"/>
      <c r="EME14" s="6"/>
      <c r="EMF14" s="6"/>
      <c r="EMG14" s="6"/>
      <c r="EMH14" s="6"/>
      <c r="EMI14" s="6"/>
      <c r="EMJ14" s="6"/>
      <c r="EMK14" s="6"/>
      <c r="EML14" s="6"/>
      <c r="EMM14" s="6"/>
      <c r="EMN14" s="6"/>
      <c r="EMO14" s="6"/>
      <c r="EMP14" s="6"/>
      <c r="EMQ14" s="6"/>
      <c r="EMR14" s="6"/>
      <c r="EMS14" s="6"/>
      <c r="EMT14" s="6"/>
      <c r="EMU14" s="6"/>
      <c r="EMV14" s="6"/>
      <c r="EMW14" s="6"/>
      <c r="EMX14" s="6"/>
      <c r="EMY14" s="6"/>
      <c r="EMZ14" s="6"/>
      <c r="ENA14" s="6"/>
      <c r="ENB14" s="6"/>
      <c r="ENC14" s="6"/>
      <c r="END14" s="6"/>
      <c r="ENE14" s="6"/>
      <c r="ENF14" s="6"/>
      <c r="ENG14" s="6"/>
      <c r="ENH14" s="6"/>
      <c r="ENI14" s="6"/>
      <c r="ENJ14" s="6"/>
      <c r="ENK14" s="6"/>
      <c r="ENL14" s="6"/>
      <c r="ENM14" s="6"/>
      <c r="ENN14" s="6"/>
      <c r="ENO14" s="6"/>
      <c r="ENP14" s="6"/>
      <c r="ENQ14" s="6"/>
      <c r="ENR14" s="6"/>
      <c r="ENS14" s="6"/>
      <c r="ENT14" s="6"/>
      <c r="ENU14" s="6"/>
      <c r="ENV14" s="6"/>
      <c r="ENW14" s="6"/>
      <c r="ENX14" s="6"/>
      <c r="ENY14" s="6"/>
      <c r="ENZ14" s="6"/>
      <c r="EOA14" s="6"/>
      <c r="EOB14" s="6"/>
      <c r="EOC14" s="6"/>
      <c r="EOD14" s="6"/>
      <c r="EOE14" s="6"/>
      <c r="EOF14" s="6"/>
      <c r="EOG14" s="6"/>
      <c r="EOH14" s="6"/>
      <c r="EOI14" s="6"/>
      <c r="EOJ14" s="6"/>
      <c r="EOK14" s="6"/>
      <c r="EOL14" s="6"/>
      <c r="EOM14" s="6"/>
      <c r="EON14" s="6"/>
      <c r="EOO14" s="6"/>
      <c r="EOP14" s="6"/>
      <c r="EOQ14" s="6"/>
      <c r="EOR14" s="6"/>
      <c r="EOS14" s="6"/>
      <c r="EOT14" s="6"/>
      <c r="EOU14" s="6"/>
      <c r="EOV14" s="6"/>
      <c r="EOW14" s="6"/>
      <c r="EOX14" s="6"/>
      <c r="EOY14" s="6"/>
      <c r="EOZ14" s="6"/>
      <c r="EPA14" s="6"/>
      <c r="EPB14" s="6"/>
      <c r="EPC14" s="6"/>
      <c r="EPD14" s="6"/>
      <c r="EPE14" s="6"/>
      <c r="EPF14" s="6"/>
      <c r="EPG14" s="6"/>
      <c r="EPH14" s="6"/>
      <c r="EPI14" s="6"/>
      <c r="EPJ14" s="6"/>
      <c r="EPK14" s="6"/>
      <c r="EPL14" s="6"/>
      <c r="EPM14" s="6"/>
      <c r="EPN14" s="6"/>
      <c r="EPO14" s="6"/>
      <c r="EPP14" s="6"/>
      <c r="EPQ14" s="6"/>
      <c r="EPR14" s="6"/>
      <c r="EPS14" s="6"/>
      <c r="EPT14" s="6"/>
      <c r="EPU14" s="6"/>
      <c r="EPV14" s="6"/>
      <c r="EPW14" s="6"/>
      <c r="EPX14" s="6"/>
      <c r="EPY14" s="6"/>
      <c r="EPZ14" s="6"/>
      <c r="EQA14" s="6"/>
      <c r="EQB14" s="6"/>
      <c r="EQC14" s="6"/>
      <c r="EQD14" s="6"/>
      <c r="EQE14" s="6"/>
      <c r="EQF14" s="6"/>
      <c r="EQG14" s="6"/>
      <c r="EQH14" s="6"/>
      <c r="EQI14" s="6"/>
      <c r="EQJ14" s="6"/>
      <c r="EQK14" s="6"/>
      <c r="EQL14" s="6"/>
      <c r="EQM14" s="6"/>
      <c r="EQN14" s="6"/>
      <c r="EQO14" s="6"/>
      <c r="EQP14" s="6"/>
      <c r="EQQ14" s="6"/>
      <c r="EQR14" s="6"/>
      <c r="EQS14" s="6"/>
      <c r="EQT14" s="6"/>
      <c r="EQU14" s="6"/>
      <c r="EQV14" s="6"/>
      <c r="EQW14" s="6"/>
      <c r="EQX14" s="6"/>
      <c r="EQY14" s="6"/>
      <c r="EQZ14" s="6"/>
      <c r="ERA14" s="6"/>
      <c r="ERB14" s="6"/>
      <c r="ERC14" s="6"/>
      <c r="ERD14" s="6"/>
      <c r="ERE14" s="6"/>
      <c r="ERF14" s="6"/>
      <c r="ERG14" s="6"/>
      <c r="ERH14" s="6"/>
      <c r="ERI14" s="6"/>
      <c r="ERJ14" s="6"/>
      <c r="ERK14" s="6"/>
      <c r="ERL14" s="6"/>
      <c r="ERM14" s="6"/>
      <c r="ERN14" s="6"/>
      <c r="ERO14" s="6"/>
      <c r="ERP14" s="6"/>
      <c r="ERQ14" s="6"/>
      <c r="ERR14" s="6"/>
      <c r="ERS14" s="6"/>
      <c r="ERT14" s="6"/>
      <c r="ERU14" s="6"/>
      <c r="ERV14" s="6"/>
      <c r="ERW14" s="6"/>
      <c r="ERX14" s="6"/>
      <c r="ERY14" s="6"/>
      <c r="ERZ14" s="6"/>
      <c r="ESA14" s="6"/>
      <c r="ESB14" s="6"/>
      <c r="ESC14" s="6"/>
      <c r="ESD14" s="6"/>
      <c r="ESE14" s="6"/>
      <c r="ESF14" s="6"/>
      <c r="ESG14" s="6"/>
      <c r="ESH14" s="6"/>
      <c r="ESI14" s="6"/>
      <c r="ESJ14" s="6"/>
      <c r="ESK14" s="6"/>
      <c r="ESL14" s="6"/>
      <c r="ESM14" s="6"/>
      <c r="ESN14" s="6"/>
      <c r="ESO14" s="6"/>
      <c r="ESP14" s="6"/>
      <c r="ESQ14" s="6"/>
      <c r="ESR14" s="6"/>
      <c r="ESS14" s="6"/>
      <c r="EST14" s="6"/>
      <c r="ESU14" s="6"/>
      <c r="ESV14" s="6"/>
      <c r="ESW14" s="6"/>
      <c r="ESX14" s="6"/>
      <c r="ESY14" s="6"/>
      <c r="ESZ14" s="6"/>
      <c r="ETA14" s="6"/>
      <c r="ETB14" s="6"/>
      <c r="ETC14" s="6"/>
      <c r="ETD14" s="6"/>
      <c r="ETE14" s="6"/>
      <c r="ETF14" s="6"/>
      <c r="ETG14" s="6"/>
      <c r="ETH14" s="6"/>
      <c r="ETI14" s="6"/>
      <c r="ETJ14" s="6"/>
      <c r="ETK14" s="6"/>
      <c r="ETL14" s="6"/>
      <c r="ETM14" s="6"/>
      <c r="ETN14" s="6"/>
      <c r="ETO14" s="6"/>
      <c r="ETP14" s="6"/>
      <c r="ETQ14" s="6"/>
      <c r="ETR14" s="6"/>
      <c r="ETS14" s="6"/>
      <c r="ETT14" s="6"/>
      <c r="ETU14" s="6"/>
      <c r="ETV14" s="6"/>
      <c r="ETW14" s="6"/>
      <c r="ETX14" s="6"/>
      <c r="ETY14" s="6"/>
      <c r="ETZ14" s="6"/>
      <c r="EUA14" s="6"/>
      <c r="EUB14" s="6"/>
      <c r="EUC14" s="6"/>
      <c r="EUD14" s="6"/>
      <c r="EUE14" s="6"/>
      <c r="EUF14" s="6"/>
      <c r="EUG14" s="6"/>
      <c r="EUH14" s="6"/>
      <c r="EUI14" s="6"/>
      <c r="EUJ14" s="6"/>
      <c r="EUK14" s="6"/>
      <c r="EUL14" s="6"/>
      <c r="EUM14" s="6"/>
      <c r="EUN14" s="6"/>
      <c r="EUO14" s="6"/>
      <c r="EUP14" s="6"/>
      <c r="EUQ14" s="6"/>
      <c r="EUR14" s="6"/>
      <c r="EUS14" s="6"/>
      <c r="EUT14" s="6"/>
      <c r="EUU14" s="6"/>
      <c r="EUV14" s="6"/>
      <c r="EUW14" s="6"/>
      <c r="EUX14" s="6"/>
      <c r="EUY14" s="6"/>
      <c r="EUZ14" s="6"/>
      <c r="EVA14" s="6"/>
      <c r="EVB14" s="6"/>
      <c r="EVC14" s="6"/>
      <c r="EVD14" s="6"/>
      <c r="EVE14" s="6"/>
      <c r="EVF14" s="6"/>
      <c r="EVG14" s="6"/>
      <c r="EVH14" s="6"/>
      <c r="EVI14" s="6"/>
      <c r="EVJ14" s="6"/>
      <c r="EVK14" s="6"/>
      <c r="EVL14" s="6"/>
      <c r="EVM14" s="6"/>
      <c r="EVN14" s="6"/>
      <c r="EVO14" s="6"/>
      <c r="EVP14" s="6"/>
      <c r="EVQ14" s="6"/>
      <c r="EVR14" s="6"/>
      <c r="EVS14" s="6"/>
      <c r="EVT14" s="6"/>
      <c r="EVU14" s="6"/>
      <c r="EVV14" s="6"/>
      <c r="EVW14" s="6"/>
      <c r="EVX14" s="6"/>
      <c r="EVY14" s="6"/>
      <c r="EVZ14" s="6"/>
      <c r="EWA14" s="6"/>
      <c r="EWB14" s="6"/>
      <c r="EWC14" s="6"/>
      <c r="EWD14" s="6"/>
      <c r="EWE14" s="6"/>
      <c r="EWF14" s="6"/>
      <c r="EWG14" s="6"/>
      <c r="EWH14" s="6"/>
      <c r="EWI14" s="6"/>
      <c r="EWJ14" s="6"/>
      <c r="EWK14" s="6"/>
      <c r="EWL14" s="6"/>
      <c r="EWM14" s="6"/>
      <c r="EWN14" s="6"/>
      <c r="EWO14" s="6"/>
      <c r="EWP14" s="6"/>
      <c r="EWQ14" s="6"/>
      <c r="EWR14" s="6"/>
      <c r="EWS14" s="6"/>
      <c r="EWT14" s="6"/>
      <c r="EWU14" s="6"/>
      <c r="EWV14" s="6"/>
      <c r="EWW14" s="6"/>
      <c r="EWX14" s="6"/>
      <c r="EWY14" s="6"/>
      <c r="EWZ14" s="6"/>
      <c r="EXA14" s="6"/>
      <c r="EXB14" s="6"/>
      <c r="EXC14" s="6"/>
      <c r="EXD14" s="6"/>
      <c r="EXE14" s="6"/>
      <c r="EXF14" s="6"/>
      <c r="EXG14" s="6"/>
      <c r="EXH14" s="6"/>
      <c r="EXI14" s="6"/>
      <c r="EXJ14" s="6"/>
      <c r="EXK14" s="6"/>
      <c r="EXL14" s="6"/>
      <c r="EXM14" s="6"/>
      <c r="EXN14" s="6"/>
      <c r="EXO14" s="6"/>
      <c r="EXP14" s="6"/>
      <c r="EXQ14" s="6"/>
      <c r="EXR14" s="6"/>
      <c r="EXS14" s="6"/>
      <c r="EXT14" s="6"/>
      <c r="EXU14" s="6"/>
      <c r="EXV14" s="6"/>
      <c r="EXW14" s="6"/>
      <c r="EXX14" s="6"/>
      <c r="EXY14" s="6"/>
      <c r="EXZ14" s="6"/>
      <c r="EYA14" s="6"/>
      <c r="EYB14" s="6"/>
      <c r="EYC14" s="6"/>
      <c r="EYD14" s="6"/>
      <c r="EYE14" s="6"/>
      <c r="EYF14" s="6"/>
      <c r="EYG14" s="6"/>
      <c r="EYH14" s="6"/>
      <c r="EYI14" s="6"/>
      <c r="EYJ14" s="6"/>
      <c r="EYK14" s="6"/>
      <c r="EYL14" s="6"/>
      <c r="EYM14" s="6"/>
      <c r="EYN14" s="6"/>
      <c r="EYO14" s="6"/>
      <c r="EYP14" s="6"/>
      <c r="EYQ14" s="6"/>
      <c r="EYR14" s="6"/>
      <c r="EYS14" s="6"/>
      <c r="EYT14" s="6"/>
      <c r="EYU14" s="6"/>
      <c r="EYV14" s="6"/>
      <c r="EYW14" s="6"/>
      <c r="EYX14" s="6"/>
      <c r="EYY14" s="6"/>
      <c r="EYZ14" s="6"/>
      <c r="EZA14" s="6"/>
      <c r="EZB14" s="6"/>
      <c r="EZC14" s="6"/>
      <c r="EZD14" s="6"/>
      <c r="EZE14" s="6"/>
      <c r="EZF14" s="6"/>
      <c r="EZG14" s="6"/>
      <c r="EZH14" s="6"/>
      <c r="EZI14" s="6"/>
      <c r="EZJ14" s="6"/>
      <c r="EZK14" s="6"/>
      <c r="EZL14" s="6"/>
      <c r="EZM14" s="6"/>
      <c r="EZN14" s="6"/>
      <c r="EZO14" s="6"/>
      <c r="EZP14" s="6"/>
      <c r="EZQ14" s="6"/>
      <c r="EZR14" s="6"/>
      <c r="EZS14" s="6"/>
      <c r="EZT14" s="6"/>
      <c r="EZU14" s="6"/>
      <c r="EZV14" s="6"/>
      <c r="EZW14" s="6"/>
      <c r="EZX14" s="6"/>
      <c r="EZY14" s="6"/>
      <c r="EZZ14" s="6"/>
      <c r="FAA14" s="6"/>
      <c r="FAB14" s="6"/>
      <c r="FAC14" s="6"/>
      <c r="FAD14" s="6"/>
      <c r="FAE14" s="6"/>
      <c r="FAF14" s="6"/>
      <c r="FAG14" s="6"/>
      <c r="FAH14" s="6"/>
      <c r="FAI14" s="6"/>
      <c r="FAJ14" s="6"/>
      <c r="FAK14" s="6"/>
      <c r="FAL14" s="6"/>
      <c r="FAM14" s="6"/>
      <c r="FAN14" s="6"/>
      <c r="FAO14" s="6"/>
      <c r="FAP14" s="6"/>
      <c r="FAQ14" s="6"/>
      <c r="FAR14" s="6"/>
      <c r="FAS14" s="6"/>
      <c r="FAT14" s="6"/>
      <c r="FAU14" s="6"/>
      <c r="FAV14" s="6"/>
      <c r="FAW14" s="6"/>
      <c r="FAX14" s="6"/>
      <c r="FAY14" s="6"/>
      <c r="FAZ14" s="6"/>
      <c r="FBA14" s="6"/>
      <c r="FBB14" s="6"/>
      <c r="FBC14" s="6"/>
      <c r="FBD14" s="6"/>
      <c r="FBE14" s="6"/>
      <c r="FBF14" s="6"/>
      <c r="FBG14" s="6"/>
      <c r="FBH14" s="6"/>
      <c r="FBI14" s="6"/>
      <c r="FBJ14" s="6"/>
      <c r="FBK14" s="6"/>
      <c r="FBL14" s="6"/>
      <c r="FBM14" s="6"/>
      <c r="FBN14" s="6"/>
      <c r="FBO14" s="6"/>
      <c r="FBP14" s="6"/>
      <c r="FBQ14" s="6"/>
      <c r="FBR14" s="6"/>
      <c r="FBS14" s="6"/>
      <c r="FBT14" s="6"/>
      <c r="FBU14" s="6"/>
      <c r="FBV14" s="6"/>
      <c r="FBW14" s="6"/>
      <c r="FBX14" s="6"/>
      <c r="FBY14" s="6"/>
      <c r="FBZ14" s="6"/>
      <c r="FCA14" s="6"/>
      <c r="FCB14" s="6"/>
      <c r="FCC14" s="6"/>
      <c r="FCD14" s="6"/>
      <c r="FCE14" s="6"/>
      <c r="FCF14" s="6"/>
      <c r="FCG14" s="6"/>
      <c r="FCH14" s="6"/>
      <c r="FCI14" s="6"/>
      <c r="FCJ14" s="6"/>
      <c r="FCK14" s="6"/>
      <c r="FCL14" s="6"/>
      <c r="FCM14" s="6"/>
      <c r="FCN14" s="6"/>
      <c r="FCO14" s="6"/>
      <c r="FCP14" s="6"/>
      <c r="FCQ14" s="6"/>
      <c r="FCR14" s="6"/>
      <c r="FCS14" s="6"/>
      <c r="FCT14" s="6"/>
      <c r="FCU14" s="6"/>
      <c r="FCV14" s="6"/>
      <c r="FCW14" s="6"/>
      <c r="FCX14" s="6"/>
      <c r="FCY14" s="6"/>
      <c r="FCZ14" s="6"/>
      <c r="FDA14" s="6"/>
      <c r="FDB14" s="6"/>
      <c r="FDC14" s="6"/>
      <c r="FDD14" s="6"/>
      <c r="FDE14" s="6"/>
      <c r="FDF14" s="6"/>
      <c r="FDG14" s="6"/>
      <c r="FDH14" s="6"/>
      <c r="FDI14" s="6"/>
      <c r="FDJ14" s="6"/>
      <c r="FDK14" s="6"/>
      <c r="FDL14" s="6"/>
      <c r="FDM14" s="6"/>
      <c r="FDN14" s="6"/>
      <c r="FDO14" s="6"/>
      <c r="FDP14" s="6"/>
      <c r="FDQ14" s="6"/>
      <c r="FDR14" s="6"/>
      <c r="FDS14" s="6"/>
      <c r="FDT14" s="6"/>
      <c r="FDU14" s="6"/>
      <c r="FDV14" s="6"/>
      <c r="FDW14" s="6"/>
      <c r="FDX14" s="6"/>
      <c r="FDY14" s="6"/>
      <c r="FDZ14" s="6"/>
      <c r="FEA14" s="6"/>
      <c r="FEB14" s="6"/>
      <c r="FEC14" s="6"/>
      <c r="FED14" s="6"/>
      <c r="FEE14" s="6"/>
      <c r="FEF14" s="6"/>
      <c r="FEG14" s="6"/>
      <c r="FEH14" s="6"/>
      <c r="FEI14" s="6"/>
      <c r="FEJ14" s="6"/>
      <c r="FEK14" s="6"/>
      <c r="FEL14" s="6"/>
      <c r="FEM14" s="6"/>
      <c r="FEN14" s="6"/>
      <c r="FEO14" s="6"/>
      <c r="FEP14" s="6"/>
      <c r="FEQ14" s="6"/>
      <c r="FER14" s="6"/>
      <c r="FES14" s="6"/>
      <c r="FET14" s="6"/>
      <c r="FEU14" s="6"/>
      <c r="FEV14" s="6"/>
      <c r="FEW14" s="6"/>
      <c r="FEX14" s="6"/>
      <c r="FEY14" s="6"/>
      <c r="FEZ14" s="6"/>
      <c r="FFA14" s="6"/>
      <c r="FFB14" s="6"/>
      <c r="FFC14" s="6"/>
      <c r="FFD14" s="6"/>
      <c r="FFE14" s="6"/>
      <c r="FFF14" s="6"/>
      <c r="FFG14" s="6"/>
      <c r="FFH14" s="6"/>
      <c r="FFI14" s="6"/>
      <c r="FFJ14" s="6"/>
      <c r="FFK14" s="6"/>
      <c r="FFL14" s="6"/>
      <c r="FFM14" s="6"/>
      <c r="FFN14" s="6"/>
      <c r="FFO14" s="6"/>
      <c r="FFP14" s="6"/>
      <c r="FFQ14" s="6"/>
      <c r="FFR14" s="6"/>
      <c r="FFS14" s="6"/>
      <c r="FFT14" s="6"/>
      <c r="FFU14" s="6"/>
      <c r="FFV14" s="6"/>
      <c r="FFW14" s="6"/>
      <c r="FFX14" s="6"/>
      <c r="FFY14" s="6"/>
      <c r="FFZ14" s="6"/>
      <c r="FGA14" s="6"/>
      <c r="FGB14" s="6"/>
      <c r="FGC14" s="6"/>
      <c r="FGD14" s="6"/>
      <c r="FGE14" s="6"/>
      <c r="FGF14" s="6"/>
      <c r="FGG14" s="6"/>
      <c r="FGH14" s="6"/>
      <c r="FGI14" s="6"/>
      <c r="FGJ14" s="6"/>
      <c r="FGK14" s="6"/>
      <c r="FGL14" s="6"/>
      <c r="FGM14" s="6"/>
      <c r="FGN14" s="6"/>
      <c r="FGO14" s="6"/>
      <c r="FGP14" s="6"/>
      <c r="FGQ14" s="6"/>
      <c r="FGR14" s="6"/>
      <c r="FGS14" s="6"/>
      <c r="FGT14" s="6"/>
      <c r="FGU14" s="6"/>
      <c r="FGV14" s="6"/>
      <c r="FGW14" s="6"/>
      <c r="FGX14" s="6"/>
      <c r="FGY14" s="6"/>
      <c r="FGZ14" s="6"/>
      <c r="FHA14" s="6"/>
      <c r="FHB14" s="6"/>
      <c r="FHC14" s="6"/>
      <c r="FHD14" s="6"/>
      <c r="FHE14" s="6"/>
      <c r="FHF14" s="6"/>
      <c r="FHG14" s="6"/>
      <c r="FHH14" s="6"/>
      <c r="FHI14" s="6"/>
      <c r="FHJ14" s="6"/>
      <c r="FHK14" s="6"/>
      <c r="FHL14" s="6"/>
      <c r="FHM14" s="6"/>
      <c r="FHN14" s="6"/>
      <c r="FHO14" s="6"/>
      <c r="FHP14" s="6"/>
      <c r="FHQ14" s="6"/>
      <c r="FHR14" s="6"/>
      <c r="FHS14" s="6"/>
      <c r="FHT14" s="6"/>
      <c r="FHU14" s="6"/>
      <c r="FHV14" s="6"/>
      <c r="FHW14" s="6"/>
      <c r="FHX14" s="6"/>
      <c r="FHY14" s="6"/>
      <c r="FHZ14" s="6"/>
      <c r="FIA14" s="6"/>
      <c r="FIB14" s="6"/>
      <c r="FIC14" s="6"/>
      <c r="FID14" s="6"/>
      <c r="FIE14" s="6"/>
      <c r="FIF14" s="6"/>
      <c r="FIG14" s="6"/>
      <c r="FIH14" s="6"/>
      <c r="FII14" s="6"/>
      <c r="FIJ14" s="6"/>
      <c r="FIK14" s="6"/>
      <c r="FIL14" s="6"/>
      <c r="FIM14" s="6"/>
      <c r="FIN14" s="6"/>
      <c r="FIO14" s="6"/>
      <c r="FIP14" s="6"/>
      <c r="FIQ14" s="6"/>
      <c r="FIR14" s="6"/>
      <c r="FIS14" s="6"/>
      <c r="FIT14" s="6"/>
      <c r="FIU14" s="6"/>
      <c r="FIV14" s="6"/>
      <c r="FIW14" s="6"/>
      <c r="FIX14" s="6"/>
      <c r="FIY14" s="6"/>
      <c r="FIZ14" s="6"/>
      <c r="FJA14" s="6"/>
      <c r="FJB14" s="6"/>
      <c r="FJC14" s="6"/>
      <c r="FJD14" s="6"/>
      <c r="FJE14" s="6"/>
      <c r="FJF14" s="6"/>
      <c r="FJG14" s="6"/>
      <c r="FJH14" s="6"/>
      <c r="FJI14" s="6"/>
      <c r="FJJ14" s="6"/>
      <c r="FJK14" s="6"/>
      <c r="FJL14" s="6"/>
      <c r="FJM14" s="6"/>
      <c r="FJN14" s="6"/>
      <c r="FJO14" s="6"/>
      <c r="FJP14" s="6"/>
      <c r="FJQ14" s="6"/>
      <c r="FJR14" s="6"/>
      <c r="FJS14" s="6"/>
      <c r="FJT14" s="6"/>
      <c r="FJU14" s="6"/>
      <c r="FJV14" s="6"/>
      <c r="FJW14" s="6"/>
      <c r="FJX14" s="6"/>
      <c r="FJY14" s="6"/>
      <c r="FJZ14" s="6"/>
      <c r="FKA14" s="6"/>
      <c r="FKB14" s="6"/>
      <c r="FKC14" s="6"/>
      <c r="FKD14" s="6"/>
      <c r="FKE14" s="6"/>
      <c r="FKF14" s="6"/>
      <c r="FKG14" s="6"/>
      <c r="FKH14" s="6"/>
      <c r="FKI14" s="6"/>
      <c r="FKJ14" s="6"/>
      <c r="FKK14" s="6"/>
      <c r="FKL14" s="6"/>
      <c r="FKM14" s="6"/>
      <c r="FKN14" s="6"/>
      <c r="FKO14" s="6"/>
      <c r="FKP14" s="6"/>
      <c r="FKQ14" s="6"/>
      <c r="FKR14" s="6"/>
      <c r="FKS14" s="6"/>
      <c r="FKT14" s="6"/>
      <c r="FKU14" s="6"/>
      <c r="FKV14" s="6"/>
      <c r="FKW14" s="6"/>
      <c r="FKX14" s="6"/>
      <c r="FKY14" s="6"/>
      <c r="FKZ14" s="6"/>
      <c r="FLA14" s="6"/>
      <c r="FLB14" s="6"/>
      <c r="FLC14" s="6"/>
      <c r="FLD14" s="6"/>
      <c r="FLE14" s="6"/>
      <c r="FLF14" s="6"/>
      <c r="FLG14" s="6"/>
      <c r="FLH14" s="6"/>
      <c r="FLI14" s="6"/>
      <c r="FLJ14" s="6"/>
      <c r="FLK14" s="6"/>
      <c r="FLL14" s="6"/>
      <c r="FLM14" s="6"/>
      <c r="FLN14" s="6"/>
      <c r="FLO14" s="6"/>
      <c r="FLP14" s="6"/>
      <c r="FLQ14" s="6"/>
      <c r="FLR14" s="6"/>
      <c r="FLS14" s="6"/>
      <c r="FLT14" s="6"/>
      <c r="FLU14" s="6"/>
      <c r="FLV14" s="6"/>
      <c r="FLW14" s="6"/>
      <c r="FLX14" s="6"/>
      <c r="FLY14" s="6"/>
      <c r="FLZ14" s="6"/>
      <c r="FMA14" s="6"/>
      <c r="FMB14" s="6"/>
      <c r="FMC14" s="6"/>
      <c r="FMD14" s="6"/>
      <c r="FME14" s="6"/>
      <c r="FMF14" s="6"/>
      <c r="FMG14" s="6"/>
      <c r="FMH14" s="6"/>
      <c r="FMI14" s="6"/>
      <c r="FMJ14" s="6"/>
      <c r="FMK14" s="6"/>
      <c r="FML14" s="6"/>
      <c r="FMM14" s="6"/>
      <c r="FMN14" s="6"/>
      <c r="FMO14" s="6"/>
      <c r="FMP14" s="6"/>
      <c r="FMQ14" s="6"/>
      <c r="FMR14" s="6"/>
      <c r="FMS14" s="6"/>
      <c r="FMT14" s="6"/>
      <c r="FMU14" s="6"/>
      <c r="FMV14" s="6"/>
      <c r="FMW14" s="6"/>
      <c r="FMX14" s="6"/>
      <c r="FMY14" s="6"/>
      <c r="FMZ14" s="6"/>
      <c r="FNA14" s="6"/>
      <c r="FNB14" s="6"/>
      <c r="FNC14" s="6"/>
      <c r="FND14" s="6"/>
      <c r="FNE14" s="6"/>
      <c r="FNF14" s="6"/>
      <c r="FNG14" s="6"/>
      <c r="FNH14" s="6"/>
      <c r="FNI14" s="6"/>
      <c r="FNJ14" s="6"/>
      <c r="FNK14" s="6"/>
      <c r="FNL14" s="6"/>
      <c r="FNM14" s="6"/>
      <c r="FNN14" s="6"/>
      <c r="FNO14" s="6"/>
      <c r="FNP14" s="6"/>
      <c r="FNQ14" s="6"/>
      <c r="FNR14" s="6"/>
      <c r="FNS14" s="6"/>
      <c r="FNT14" s="6"/>
      <c r="FNU14" s="6"/>
      <c r="FNV14" s="6"/>
      <c r="FNW14" s="6"/>
      <c r="FNX14" s="6"/>
      <c r="FNY14" s="6"/>
      <c r="FNZ14" s="6"/>
      <c r="FOA14" s="6"/>
      <c r="FOB14" s="6"/>
      <c r="FOC14" s="6"/>
      <c r="FOD14" s="6"/>
      <c r="FOE14" s="6"/>
      <c r="FOF14" s="6"/>
      <c r="FOG14" s="6"/>
      <c r="FOH14" s="6"/>
      <c r="FOI14" s="6"/>
      <c r="FOJ14" s="6"/>
      <c r="FOK14" s="6"/>
      <c r="FOL14" s="6"/>
      <c r="FOM14" s="6"/>
      <c r="FON14" s="6"/>
      <c r="FOO14" s="6"/>
      <c r="FOP14" s="6"/>
      <c r="FOQ14" s="6"/>
      <c r="FOR14" s="6"/>
      <c r="FOS14" s="6"/>
      <c r="FOT14" s="6"/>
      <c r="FOU14" s="6"/>
      <c r="FOV14" s="6"/>
      <c r="FOW14" s="6"/>
      <c r="FOX14" s="6"/>
      <c r="FOY14" s="6"/>
      <c r="FOZ14" s="6"/>
      <c r="FPA14" s="6"/>
      <c r="FPB14" s="6"/>
      <c r="FPC14" s="6"/>
      <c r="FPD14" s="6"/>
      <c r="FPE14" s="6"/>
      <c r="FPF14" s="6"/>
      <c r="FPG14" s="6"/>
      <c r="FPH14" s="6"/>
      <c r="FPI14" s="6"/>
      <c r="FPJ14" s="6"/>
      <c r="FPK14" s="6"/>
      <c r="FPL14" s="6"/>
      <c r="FPM14" s="6"/>
      <c r="FPN14" s="6"/>
      <c r="FPO14" s="6"/>
      <c r="FPP14" s="6"/>
      <c r="FPQ14" s="6"/>
      <c r="FPR14" s="6"/>
      <c r="FPS14" s="6"/>
      <c r="FPT14" s="6"/>
      <c r="FPU14" s="6"/>
      <c r="FPV14" s="6"/>
      <c r="FPW14" s="6"/>
      <c r="FPX14" s="6"/>
      <c r="FPY14" s="6"/>
      <c r="FPZ14" s="6"/>
      <c r="FQA14" s="6"/>
      <c r="FQB14" s="6"/>
      <c r="FQC14" s="6"/>
      <c r="FQD14" s="6"/>
      <c r="FQE14" s="6"/>
      <c r="FQF14" s="6"/>
      <c r="FQG14" s="6"/>
      <c r="FQH14" s="6"/>
      <c r="FQI14" s="6"/>
      <c r="FQJ14" s="6"/>
      <c r="FQK14" s="6"/>
      <c r="FQL14" s="6"/>
      <c r="FQM14" s="6"/>
      <c r="FQN14" s="6"/>
      <c r="FQO14" s="6"/>
      <c r="FQP14" s="6"/>
      <c r="FQQ14" s="6"/>
      <c r="FQR14" s="6"/>
      <c r="FQS14" s="6"/>
      <c r="FQT14" s="6"/>
      <c r="FQU14" s="6"/>
      <c r="FQV14" s="6"/>
      <c r="FQW14" s="6"/>
      <c r="FQX14" s="6"/>
      <c r="FQY14" s="6"/>
      <c r="FQZ14" s="6"/>
      <c r="FRA14" s="6"/>
      <c r="FRB14" s="6"/>
      <c r="FRC14" s="6"/>
      <c r="FRD14" s="6"/>
      <c r="FRE14" s="6"/>
      <c r="FRF14" s="6"/>
      <c r="FRG14" s="6"/>
      <c r="FRH14" s="6"/>
      <c r="FRI14" s="6"/>
      <c r="FRJ14" s="6"/>
      <c r="FRK14" s="6"/>
      <c r="FRL14" s="6"/>
      <c r="FRM14" s="6"/>
      <c r="FRN14" s="6"/>
      <c r="FRO14" s="6"/>
      <c r="FRP14" s="6"/>
      <c r="FRQ14" s="6"/>
      <c r="FRR14" s="6"/>
      <c r="FRS14" s="6"/>
      <c r="FRT14" s="6"/>
      <c r="FRU14" s="6"/>
      <c r="FRV14" s="6"/>
      <c r="FRW14" s="6"/>
      <c r="FRX14" s="6"/>
      <c r="FRY14" s="6"/>
      <c r="FRZ14" s="6"/>
      <c r="FSA14" s="6"/>
      <c r="FSB14" s="6"/>
      <c r="FSC14" s="6"/>
      <c r="FSD14" s="6"/>
      <c r="FSE14" s="6"/>
      <c r="FSF14" s="6"/>
      <c r="FSG14" s="6"/>
      <c r="FSH14" s="6"/>
      <c r="FSI14" s="6"/>
      <c r="FSJ14" s="6"/>
      <c r="FSK14" s="6"/>
      <c r="FSL14" s="6"/>
      <c r="FSM14" s="6"/>
      <c r="FSN14" s="6"/>
      <c r="FSO14" s="6"/>
      <c r="FSP14" s="6"/>
      <c r="FSQ14" s="6"/>
      <c r="FSR14" s="6"/>
      <c r="FSS14" s="6"/>
      <c r="FST14" s="6"/>
      <c r="FSU14" s="6"/>
      <c r="FSV14" s="6"/>
      <c r="FSW14" s="6"/>
      <c r="FSX14" s="6"/>
      <c r="FSY14" s="6"/>
      <c r="FSZ14" s="6"/>
      <c r="FTA14" s="6"/>
      <c r="FTB14" s="6"/>
      <c r="FTC14" s="6"/>
      <c r="FTD14" s="6"/>
      <c r="FTE14" s="6"/>
      <c r="FTF14" s="6"/>
      <c r="FTG14" s="6"/>
      <c r="FTH14" s="6"/>
      <c r="FTI14" s="6"/>
      <c r="FTJ14" s="6"/>
      <c r="FTK14" s="6"/>
      <c r="FTL14" s="6"/>
      <c r="FTM14" s="6"/>
      <c r="FTN14" s="6"/>
      <c r="FTO14" s="6"/>
      <c r="FTP14" s="6"/>
      <c r="FTQ14" s="6"/>
      <c r="FTR14" s="6"/>
      <c r="FTS14" s="6"/>
      <c r="FTT14" s="6"/>
      <c r="FTU14" s="6"/>
      <c r="FTV14" s="6"/>
      <c r="FTW14" s="6"/>
      <c r="FTX14" s="6"/>
      <c r="FTY14" s="6"/>
      <c r="FTZ14" s="6"/>
      <c r="FUA14" s="6"/>
      <c r="FUB14" s="6"/>
      <c r="FUC14" s="6"/>
      <c r="FUD14" s="6"/>
      <c r="FUE14" s="6"/>
      <c r="FUF14" s="6"/>
      <c r="FUG14" s="6"/>
      <c r="FUH14" s="6"/>
      <c r="FUI14" s="6"/>
      <c r="FUJ14" s="6"/>
      <c r="FUK14" s="6"/>
      <c r="FUL14" s="6"/>
      <c r="FUM14" s="6"/>
      <c r="FUN14" s="6"/>
      <c r="FUO14" s="6"/>
      <c r="FUP14" s="6"/>
      <c r="FUQ14" s="6"/>
      <c r="FUR14" s="6"/>
      <c r="FUS14" s="6"/>
      <c r="FUT14" s="6"/>
      <c r="FUU14" s="6"/>
      <c r="FUV14" s="6"/>
      <c r="FUW14" s="6"/>
      <c r="FUX14" s="6"/>
      <c r="FUY14" s="6"/>
      <c r="FUZ14" s="6"/>
      <c r="FVA14" s="6"/>
      <c r="FVB14" s="6"/>
      <c r="FVC14" s="6"/>
      <c r="FVD14" s="6"/>
      <c r="FVE14" s="6"/>
      <c r="FVF14" s="6"/>
      <c r="FVG14" s="6"/>
      <c r="FVH14" s="6"/>
      <c r="FVI14" s="6"/>
      <c r="FVJ14" s="6"/>
      <c r="FVK14" s="6"/>
      <c r="FVL14" s="6"/>
      <c r="FVM14" s="6"/>
      <c r="FVN14" s="6"/>
      <c r="FVO14" s="6"/>
      <c r="FVP14" s="6"/>
      <c r="FVQ14" s="6"/>
      <c r="FVR14" s="6"/>
      <c r="FVS14" s="6"/>
      <c r="FVT14" s="6"/>
      <c r="FVU14" s="6"/>
      <c r="FVV14" s="6"/>
      <c r="FVW14" s="6"/>
      <c r="FVX14" s="6"/>
      <c r="FVY14" s="6"/>
      <c r="FVZ14" s="6"/>
      <c r="FWA14" s="6"/>
      <c r="FWB14" s="6"/>
      <c r="FWC14" s="6"/>
      <c r="FWD14" s="6"/>
      <c r="FWE14" s="6"/>
      <c r="FWF14" s="6"/>
      <c r="FWG14" s="6"/>
      <c r="FWH14" s="6"/>
      <c r="FWI14" s="6"/>
      <c r="FWJ14" s="6"/>
      <c r="FWK14" s="6"/>
      <c r="FWL14" s="6"/>
      <c r="FWM14" s="6"/>
      <c r="FWN14" s="6"/>
      <c r="FWO14" s="6"/>
      <c r="FWP14" s="6"/>
      <c r="FWQ14" s="6"/>
      <c r="FWR14" s="6"/>
      <c r="FWS14" s="6"/>
      <c r="FWT14" s="6"/>
      <c r="FWU14" s="6"/>
      <c r="FWV14" s="6"/>
      <c r="FWW14" s="6"/>
      <c r="FWX14" s="6"/>
      <c r="FWY14" s="6"/>
      <c r="FWZ14" s="6"/>
      <c r="FXA14" s="6"/>
      <c r="FXB14" s="6"/>
      <c r="FXC14" s="6"/>
      <c r="FXD14" s="6"/>
      <c r="FXE14" s="6"/>
      <c r="FXF14" s="6"/>
      <c r="FXG14" s="6"/>
      <c r="FXH14" s="6"/>
      <c r="FXI14" s="6"/>
      <c r="FXJ14" s="6"/>
      <c r="FXK14" s="6"/>
      <c r="FXL14" s="6"/>
      <c r="FXM14" s="6"/>
      <c r="FXN14" s="6"/>
      <c r="FXO14" s="6"/>
      <c r="FXP14" s="6"/>
      <c r="FXQ14" s="6"/>
      <c r="FXR14" s="6"/>
      <c r="FXS14" s="6"/>
      <c r="FXT14" s="6"/>
      <c r="FXU14" s="6"/>
      <c r="FXV14" s="6"/>
      <c r="FXW14" s="6"/>
      <c r="FXX14" s="6"/>
      <c r="FXY14" s="6"/>
      <c r="FXZ14" s="6"/>
      <c r="FYA14" s="6"/>
      <c r="FYB14" s="6"/>
      <c r="FYC14" s="6"/>
      <c r="FYD14" s="6"/>
      <c r="FYE14" s="6"/>
      <c r="FYF14" s="6"/>
      <c r="FYG14" s="6"/>
      <c r="FYH14" s="6"/>
      <c r="FYI14" s="6"/>
      <c r="FYJ14" s="6"/>
      <c r="FYK14" s="6"/>
      <c r="FYL14" s="6"/>
      <c r="FYM14" s="6"/>
      <c r="FYN14" s="6"/>
      <c r="FYO14" s="6"/>
      <c r="FYP14" s="6"/>
      <c r="FYQ14" s="6"/>
      <c r="FYR14" s="6"/>
      <c r="FYS14" s="6"/>
      <c r="FYT14" s="6"/>
      <c r="FYU14" s="6"/>
      <c r="FYV14" s="6"/>
      <c r="FYW14" s="6"/>
      <c r="FYX14" s="6"/>
      <c r="FYY14" s="6"/>
      <c r="FYZ14" s="6"/>
      <c r="FZA14" s="6"/>
      <c r="FZB14" s="6"/>
      <c r="FZC14" s="6"/>
      <c r="FZD14" s="6"/>
      <c r="FZE14" s="6"/>
      <c r="FZF14" s="6"/>
      <c r="FZG14" s="6"/>
      <c r="FZH14" s="6"/>
      <c r="FZI14" s="6"/>
      <c r="FZJ14" s="6"/>
      <c r="FZK14" s="6"/>
      <c r="FZL14" s="6"/>
      <c r="FZM14" s="6"/>
      <c r="FZN14" s="6"/>
      <c r="FZO14" s="6"/>
      <c r="FZP14" s="6"/>
      <c r="FZQ14" s="6"/>
      <c r="FZR14" s="6"/>
      <c r="FZS14" s="6"/>
      <c r="FZT14" s="6"/>
      <c r="FZU14" s="6"/>
      <c r="FZV14" s="6"/>
      <c r="FZW14" s="6"/>
      <c r="FZX14" s="6"/>
      <c r="FZY14" s="6"/>
      <c r="FZZ14" s="6"/>
      <c r="GAA14" s="6"/>
      <c r="GAB14" s="6"/>
      <c r="GAC14" s="6"/>
      <c r="GAD14" s="6"/>
      <c r="GAE14" s="6"/>
      <c r="GAF14" s="6"/>
      <c r="GAG14" s="6"/>
      <c r="GAH14" s="6"/>
      <c r="GAI14" s="6"/>
      <c r="GAJ14" s="6"/>
      <c r="GAK14" s="6"/>
      <c r="GAL14" s="6"/>
      <c r="GAM14" s="6"/>
      <c r="GAN14" s="6"/>
      <c r="GAO14" s="6"/>
      <c r="GAP14" s="6"/>
      <c r="GAQ14" s="6"/>
      <c r="GAR14" s="6"/>
      <c r="GAS14" s="6"/>
      <c r="GAT14" s="6"/>
      <c r="GAU14" s="6"/>
      <c r="GAV14" s="6"/>
      <c r="GAW14" s="6"/>
      <c r="GAX14" s="6"/>
      <c r="GAY14" s="6"/>
      <c r="GAZ14" s="6"/>
      <c r="GBA14" s="6"/>
      <c r="GBB14" s="6"/>
      <c r="GBC14" s="6"/>
      <c r="GBD14" s="6"/>
      <c r="GBE14" s="6"/>
      <c r="GBF14" s="6"/>
      <c r="GBG14" s="6"/>
      <c r="GBH14" s="6"/>
      <c r="GBI14" s="6"/>
      <c r="GBJ14" s="6"/>
      <c r="GBK14" s="6"/>
      <c r="GBL14" s="6"/>
      <c r="GBM14" s="6"/>
      <c r="GBN14" s="6"/>
      <c r="GBO14" s="6"/>
      <c r="GBP14" s="6"/>
      <c r="GBQ14" s="6"/>
      <c r="GBR14" s="6"/>
      <c r="GBS14" s="6"/>
      <c r="GBT14" s="6"/>
      <c r="GBU14" s="6"/>
      <c r="GBV14" s="6"/>
      <c r="GBW14" s="6"/>
      <c r="GBX14" s="6"/>
      <c r="GBY14" s="6"/>
      <c r="GBZ14" s="6"/>
      <c r="GCA14" s="6"/>
      <c r="GCB14" s="6"/>
      <c r="GCC14" s="6"/>
      <c r="GCD14" s="6"/>
      <c r="GCE14" s="6"/>
      <c r="GCF14" s="6"/>
      <c r="GCG14" s="6"/>
      <c r="GCH14" s="6"/>
      <c r="GCI14" s="6"/>
      <c r="GCJ14" s="6"/>
      <c r="GCK14" s="6"/>
      <c r="GCL14" s="6"/>
      <c r="GCM14" s="6"/>
      <c r="GCN14" s="6"/>
      <c r="GCO14" s="6"/>
      <c r="GCP14" s="6"/>
      <c r="GCQ14" s="6"/>
      <c r="GCR14" s="6"/>
      <c r="GCS14" s="6"/>
      <c r="GCT14" s="6"/>
      <c r="GCU14" s="6"/>
      <c r="GCV14" s="6"/>
      <c r="GCW14" s="6"/>
      <c r="GCX14" s="6"/>
      <c r="GCY14" s="6"/>
      <c r="GCZ14" s="6"/>
      <c r="GDA14" s="6"/>
      <c r="GDB14" s="6"/>
      <c r="GDC14" s="6"/>
      <c r="GDD14" s="6"/>
      <c r="GDE14" s="6"/>
      <c r="GDF14" s="6"/>
      <c r="GDG14" s="6"/>
      <c r="GDH14" s="6"/>
      <c r="GDI14" s="6"/>
      <c r="GDJ14" s="6"/>
      <c r="GDK14" s="6"/>
      <c r="GDL14" s="6"/>
      <c r="GDM14" s="6"/>
      <c r="GDN14" s="6"/>
      <c r="GDO14" s="6"/>
      <c r="GDP14" s="6"/>
      <c r="GDQ14" s="6"/>
      <c r="GDR14" s="6"/>
      <c r="GDS14" s="6"/>
      <c r="GDT14" s="6"/>
      <c r="GDU14" s="6"/>
      <c r="GDV14" s="6"/>
      <c r="GDW14" s="6"/>
      <c r="GDX14" s="6"/>
      <c r="GDY14" s="6"/>
      <c r="GDZ14" s="6"/>
      <c r="GEA14" s="6"/>
      <c r="GEB14" s="6"/>
      <c r="GEC14" s="6"/>
      <c r="GED14" s="6"/>
      <c r="GEE14" s="6"/>
      <c r="GEF14" s="6"/>
      <c r="GEG14" s="6"/>
      <c r="GEH14" s="6"/>
      <c r="GEI14" s="6"/>
      <c r="GEJ14" s="6"/>
      <c r="GEK14" s="6"/>
      <c r="GEL14" s="6"/>
      <c r="GEM14" s="6"/>
      <c r="GEN14" s="6"/>
      <c r="GEO14" s="6"/>
      <c r="GEP14" s="6"/>
      <c r="GEQ14" s="6"/>
      <c r="GER14" s="6"/>
      <c r="GES14" s="6"/>
      <c r="GET14" s="6"/>
      <c r="GEU14" s="6"/>
      <c r="GEV14" s="6"/>
      <c r="GEW14" s="6"/>
      <c r="GEX14" s="6"/>
      <c r="GEY14" s="6"/>
      <c r="GEZ14" s="6"/>
      <c r="GFA14" s="6"/>
      <c r="GFB14" s="6"/>
      <c r="GFC14" s="6"/>
      <c r="GFD14" s="6"/>
      <c r="GFE14" s="6"/>
      <c r="GFF14" s="6"/>
      <c r="GFG14" s="6"/>
      <c r="GFH14" s="6"/>
      <c r="GFI14" s="6"/>
      <c r="GFJ14" s="6"/>
      <c r="GFK14" s="6"/>
      <c r="GFL14" s="6"/>
      <c r="GFM14" s="6"/>
      <c r="GFN14" s="6"/>
      <c r="GFO14" s="6"/>
      <c r="GFP14" s="6"/>
      <c r="GFQ14" s="6"/>
      <c r="GFR14" s="6"/>
      <c r="GFS14" s="6"/>
      <c r="GFT14" s="6"/>
      <c r="GFU14" s="6"/>
      <c r="GFV14" s="6"/>
      <c r="GFW14" s="6"/>
      <c r="GFX14" s="6"/>
      <c r="GFY14" s="6"/>
      <c r="GFZ14" s="6"/>
      <c r="GGA14" s="6"/>
      <c r="GGB14" s="6"/>
      <c r="GGC14" s="6"/>
      <c r="GGD14" s="6"/>
      <c r="GGE14" s="6"/>
      <c r="GGF14" s="6"/>
      <c r="GGG14" s="6"/>
      <c r="GGH14" s="6"/>
      <c r="GGI14" s="6"/>
      <c r="GGJ14" s="6"/>
      <c r="GGK14" s="6"/>
      <c r="GGL14" s="6"/>
      <c r="GGM14" s="6"/>
      <c r="GGN14" s="6"/>
      <c r="GGO14" s="6"/>
      <c r="GGP14" s="6"/>
      <c r="GGQ14" s="6"/>
      <c r="GGR14" s="6"/>
      <c r="GGS14" s="6"/>
      <c r="GGT14" s="6"/>
      <c r="GGU14" s="6"/>
      <c r="GGV14" s="6"/>
      <c r="GGW14" s="6"/>
      <c r="GGX14" s="6"/>
      <c r="GGY14" s="6"/>
      <c r="GGZ14" s="6"/>
      <c r="GHA14" s="6"/>
      <c r="GHB14" s="6"/>
      <c r="GHC14" s="6"/>
      <c r="GHD14" s="6"/>
      <c r="GHE14" s="6"/>
      <c r="GHF14" s="6"/>
      <c r="GHG14" s="6"/>
      <c r="GHH14" s="6"/>
      <c r="GHI14" s="6"/>
      <c r="GHJ14" s="6"/>
      <c r="GHK14" s="6"/>
      <c r="GHL14" s="6"/>
      <c r="GHM14" s="6"/>
      <c r="GHN14" s="6"/>
      <c r="GHO14" s="6"/>
      <c r="GHP14" s="6"/>
      <c r="GHQ14" s="6"/>
      <c r="GHR14" s="6"/>
      <c r="GHS14" s="6"/>
      <c r="GHT14" s="6"/>
      <c r="GHU14" s="6"/>
      <c r="GHV14" s="6"/>
      <c r="GHW14" s="6"/>
      <c r="GHX14" s="6"/>
      <c r="GHY14" s="6"/>
      <c r="GHZ14" s="6"/>
      <c r="GIA14" s="6"/>
      <c r="GIB14" s="6"/>
      <c r="GIC14" s="6"/>
      <c r="GID14" s="6"/>
      <c r="GIE14" s="6"/>
      <c r="GIF14" s="6"/>
      <c r="GIG14" s="6"/>
      <c r="GIH14" s="6"/>
      <c r="GII14" s="6"/>
      <c r="GIJ14" s="6"/>
      <c r="GIK14" s="6"/>
      <c r="GIL14" s="6"/>
      <c r="GIM14" s="6"/>
      <c r="GIN14" s="6"/>
      <c r="GIO14" s="6"/>
      <c r="GIP14" s="6"/>
      <c r="GIQ14" s="6"/>
      <c r="GIR14" s="6"/>
      <c r="GIS14" s="6"/>
      <c r="GIT14" s="6"/>
      <c r="GIU14" s="6"/>
      <c r="GIV14" s="6"/>
      <c r="GIW14" s="6"/>
      <c r="GIX14" s="6"/>
      <c r="GIY14" s="6"/>
      <c r="GIZ14" s="6"/>
      <c r="GJA14" s="6"/>
      <c r="GJB14" s="6"/>
      <c r="GJC14" s="6"/>
      <c r="GJD14" s="6"/>
      <c r="GJE14" s="6"/>
      <c r="GJF14" s="6"/>
      <c r="GJG14" s="6"/>
      <c r="GJH14" s="6"/>
      <c r="GJI14" s="6"/>
      <c r="GJJ14" s="6"/>
      <c r="GJK14" s="6"/>
      <c r="GJL14" s="6"/>
      <c r="GJM14" s="6"/>
      <c r="GJN14" s="6"/>
      <c r="GJO14" s="6"/>
      <c r="GJP14" s="6"/>
      <c r="GJQ14" s="6"/>
      <c r="GJR14" s="6"/>
      <c r="GJS14" s="6"/>
      <c r="GJT14" s="6"/>
      <c r="GJU14" s="6"/>
      <c r="GJV14" s="6"/>
      <c r="GJW14" s="6"/>
      <c r="GJX14" s="6"/>
      <c r="GJY14" s="6"/>
      <c r="GJZ14" s="6"/>
      <c r="GKA14" s="6"/>
      <c r="GKB14" s="6"/>
      <c r="GKC14" s="6"/>
      <c r="GKD14" s="6"/>
      <c r="GKE14" s="6"/>
      <c r="GKF14" s="6"/>
      <c r="GKG14" s="6"/>
      <c r="GKH14" s="6"/>
      <c r="GKI14" s="6"/>
      <c r="GKJ14" s="6"/>
      <c r="GKK14" s="6"/>
      <c r="GKL14" s="6"/>
      <c r="GKM14" s="6"/>
      <c r="GKN14" s="6"/>
      <c r="GKO14" s="6"/>
      <c r="GKP14" s="6"/>
      <c r="GKQ14" s="6"/>
      <c r="GKR14" s="6"/>
      <c r="GKS14" s="6"/>
      <c r="GKT14" s="6"/>
      <c r="GKU14" s="6"/>
      <c r="GKV14" s="6"/>
      <c r="GKW14" s="6"/>
      <c r="GKX14" s="6"/>
      <c r="GKY14" s="6"/>
      <c r="GKZ14" s="6"/>
      <c r="GLA14" s="6"/>
      <c r="GLB14" s="6"/>
      <c r="GLC14" s="6"/>
      <c r="GLD14" s="6"/>
      <c r="GLE14" s="6"/>
      <c r="GLF14" s="6"/>
      <c r="GLG14" s="6"/>
      <c r="GLH14" s="6"/>
      <c r="GLI14" s="6"/>
      <c r="GLJ14" s="6"/>
      <c r="GLK14" s="6"/>
      <c r="GLL14" s="6"/>
      <c r="GLM14" s="6"/>
      <c r="GLN14" s="6"/>
      <c r="GLO14" s="6"/>
      <c r="GLP14" s="6"/>
      <c r="GLQ14" s="6"/>
      <c r="GLR14" s="6"/>
      <c r="GLS14" s="6"/>
      <c r="GLT14" s="6"/>
      <c r="GLU14" s="6"/>
      <c r="GLV14" s="6"/>
      <c r="GLW14" s="6"/>
      <c r="GLX14" s="6"/>
      <c r="GLY14" s="6"/>
      <c r="GLZ14" s="6"/>
      <c r="GMA14" s="6"/>
      <c r="GMB14" s="6"/>
      <c r="GMC14" s="6"/>
      <c r="GMD14" s="6"/>
      <c r="GME14" s="6"/>
      <c r="GMF14" s="6"/>
      <c r="GMG14" s="6"/>
      <c r="GMH14" s="6"/>
      <c r="GMI14" s="6"/>
      <c r="GMJ14" s="6"/>
      <c r="GMK14" s="6"/>
      <c r="GML14" s="6"/>
      <c r="GMM14" s="6"/>
      <c r="GMN14" s="6"/>
      <c r="GMO14" s="6"/>
      <c r="GMP14" s="6"/>
      <c r="GMQ14" s="6"/>
      <c r="GMR14" s="6"/>
      <c r="GMS14" s="6"/>
      <c r="GMT14" s="6"/>
      <c r="GMU14" s="6"/>
      <c r="GMV14" s="6"/>
      <c r="GMW14" s="6"/>
      <c r="GMX14" s="6"/>
      <c r="GMY14" s="6"/>
      <c r="GMZ14" s="6"/>
      <c r="GNA14" s="6"/>
      <c r="GNB14" s="6"/>
      <c r="GNC14" s="6"/>
      <c r="GND14" s="6"/>
      <c r="GNE14" s="6"/>
      <c r="GNF14" s="6"/>
      <c r="GNG14" s="6"/>
      <c r="GNH14" s="6"/>
      <c r="GNI14" s="6"/>
      <c r="GNJ14" s="6"/>
      <c r="GNK14" s="6"/>
      <c r="GNL14" s="6"/>
      <c r="GNM14" s="6"/>
      <c r="GNN14" s="6"/>
      <c r="GNO14" s="6"/>
      <c r="GNP14" s="6"/>
      <c r="GNQ14" s="6"/>
      <c r="GNR14" s="6"/>
      <c r="GNS14" s="6"/>
      <c r="GNT14" s="6"/>
      <c r="GNU14" s="6"/>
      <c r="GNV14" s="6"/>
      <c r="GNW14" s="6"/>
      <c r="GNX14" s="6"/>
      <c r="GNY14" s="6"/>
      <c r="GNZ14" s="6"/>
      <c r="GOA14" s="6"/>
      <c r="GOB14" s="6"/>
      <c r="GOC14" s="6"/>
      <c r="GOD14" s="6"/>
      <c r="GOE14" s="6"/>
      <c r="GOF14" s="6"/>
      <c r="GOG14" s="6"/>
      <c r="GOH14" s="6"/>
      <c r="GOI14" s="6"/>
      <c r="GOJ14" s="6"/>
      <c r="GOK14" s="6"/>
      <c r="GOL14" s="6"/>
      <c r="GOM14" s="6"/>
      <c r="GON14" s="6"/>
      <c r="GOO14" s="6"/>
      <c r="GOP14" s="6"/>
      <c r="GOQ14" s="6"/>
      <c r="GOR14" s="6"/>
      <c r="GOS14" s="6"/>
      <c r="GOT14" s="6"/>
      <c r="GOU14" s="6"/>
      <c r="GOV14" s="6"/>
      <c r="GOW14" s="6"/>
      <c r="GOX14" s="6"/>
      <c r="GOY14" s="6"/>
      <c r="GOZ14" s="6"/>
      <c r="GPA14" s="6"/>
      <c r="GPB14" s="6"/>
      <c r="GPC14" s="6"/>
      <c r="GPD14" s="6"/>
      <c r="GPE14" s="6"/>
      <c r="GPF14" s="6"/>
      <c r="GPG14" s="6"/>
      <c r="GPH14" s="6"/>
      <c r="GPI14" s="6"/>
      <c r="GPJ14" s="6"/>
      <c r="GPK14" s="6"/>
      <c r="GPL14" s="6"/>
      <c r="GPM14" s="6"/>
      <c r="GPN14" s="6"/>
      <c r="GPO14" s="6"/>
      <c r="GPP14" s="6"/>
      <c r="GPQ14" s="6"/>
      <c r="GPR14" s="6"/>
      <c r="GPS14" s="6"/>
      <c r="GPT14" s="6"/>
      <c r="GPU14" s="6"/>
      <c r="GPV14" s="6"/>
      <c r="GPW14" s="6"/>
      <c r="GPX14" s="6"/>
      <c r="GPY14" s="6"/>
      <c r="GPZ14" s="6"/>
      <c r="GQA14" s="6"/>
      <c r="GQB14" s="6"/>
      <c r="GQC14" s="6"/>
      <c r="GQD14" s="6"/>
      <c r="GQE14" s="6"/>
      <c r="GQF14" s="6"/>
      <c r="GQG14" s="6"/>
      <c r="GQH14" s="6"/>
      <c r="GQI14" s="6"/>
      <c r="GQJ14" s="6"/>
      <c r="GQK14" s="6"/>
      <c r="GQL14" s="6"/>
      <c r="GQM14" s="6"/>
      <c r="GQN14" s="6"/>
      <c r="GQO14" s="6"/>
      <c r="GQP14" s="6"/>
      <c r="GQQ14" s="6"/>
      <c r="GQR14" s="6"/>
      <c r="GQS14" s="6"/>
      <c r="GQT14" s="6"/>
      <c r="GQU14" s="6"/>
      <c r="GQV14" s="6"/>
      <c r="GQW14" s="6"/>
      <c r="GQX14" s="6"/>
      <c r="GQY14" s="6"/>
      <c r="GQZ14" s="6"/>
      <c r="GRA14" s="6"/>
      <c r="GRB14" s="6"/>
      <c r="GRC14" s="6"/>
      <c r="GRD14" s="6"/>
      <c r="GRE14" s="6"/>
      <c r="GRF14" s="6"/>
      <c r="GRG14" s="6"/>
      <c r="GRH14" s="6"/>
      <c r="GRI14" s="6"/>
      <c r="GRJ14" s="6"/>
      <c r="GRK14" s="6"/>
      <c r="GRL14" s="6"/>
      <c r="GRM14" s="6"/>
      <c r="GRN14" s="6"/>
      <c r="GRO14" s="6"/>
      <c r="GRP14" s="6"/>
      <c r="GRQ14" s="6"/>
      <c r="GRR14" s="6"/>
      <c r="GRS14" s="6"/>
      <c r="GRT14" s="6"/>
      <c r="GRU14" s="6"/>
      <c r="GRV14" s="6"/>
      <c r="GRW14" s="6"/>
      <c r="GRX14" s="6"/>
      <c r="GRY14" s="6"/>
      <c r="GRZ14" s="6"/>
      <c r="GSA14" s="6"/>
      <c r="GSB14" s="6"/>
      <c r="GSC14" s="6"/>
      <c r="GSD14" s="6"/>
      <c r="GSE14" s="6"/>
      <c r="GSF14" s="6"/>
      <c r="GSG14" s="6"/>
      <c r="GSH14" s="6"/>
      <c r="GSI14" s="6"/>
      <c r="GSJ14" s="6"/>
      <c r="GSK14" s="6"/>
      <c r="GSL14" s="6"/>
      <c r="GSM14" s="6"/>
      <c r="GSN14" s="6"/>
      <c r="GSO14" s="6"/>
      <c r="GSP14" s="6"/>
      <c r="GSQ14" s="6"/>
      <c r="GSR14" s="6"/>
      <c r="GSS14" s="6"/>
      <c r="GST14" s="6"/>
      <c r="GSU14" s="6"/>
      <c r="GSV14" s="6"/>
      <c r="GSW14" s="6"/>
      <c r="GSX14" s="6"/>
      <c r="GSY14" s="6"/>
      <c r="GSZ14" s="6"/>
      <c r="GTA14" s="6"/>
      <c r="GTB14" s="6"/>
      <c r="GTC14" s="6"/>
      <c r="GTD14" s="6"/>
      <c r="GTE14" s="6"/>
      <c r="GTF14" s="6"/>
      <c r="GTG14" s="6"/>
      <c r="GTH14" s="6"/>
      <c r="GTI14" s="6"/>
      <c r="GTJ14" s="6"/>
      <c r="GTK14" s="6"/>
      <c r="GTL14" s="6"/>
      <c r="GTM14" s="6"/>
      <c r="GTN14" s="6"/>
      <c r="GTO14" s="6"/>
      <c r="GTP14" s="6"/>
      <c r="GTQ14" s="6"/>
      <c r="GTR14" s="6"/>
      <c r="GTS14" s="6"/>
      <c r="GTT14" s="6"/>
      <c r="GTU14" s="6"/>
      <c r="GTV14" s="6"/>
      <c r="GTW14" s="6"/>
      <c r="GTX14" s="6"/>
      <c r="GTY14" s="6"/>
      <c r="GTZ14" s="6"/>
      <c r="GUA14" s="6"/>
      <c r="GUB14" s="6"/>
      <c r="GUC14" s="6"/>
      <c r="GUD14" s="6"/>
      <c r="GUE14" s="6"/>
      <c r="GUF14" s="6"/>
      <c r="GUG14" s="6"/>
      <c r="GUH14" s="6"/>
      <c r="GUI14" s="6"/>
      <c r="GUJ14" s="6"/>
      <c r="GUK14" s="6"/>
      <c r="GUL14" s="6"/>
      <c r="GUM14" s="6"/>
      <c r="GUN14" s="6"/>
      <c r="GUO14" s="6"/>
      <c r="GUP14" s="6"/>
      <c r="GUQ14" s="6"/>
      <c r="GUR14" s="6"/>
      <c r="GUS14" s="6"/>
      <c r="GUT14" s="6"/>
      <c r="GUU14" s="6"/>
      <c r="GUV14" s="6"/>
      <c r="GUW14" s="6"/>
      <c r="GUX14" s="6"/>
      <c r="GUY14" s="6"/>
      <c r="GUZ14" s="6"/>
      <c r="GVA14" s="6"/>
      <c r="GVB14" s="6"/>
      <c r="GVC14" s="6"/>
      <c r="GVD14" s="6"/>
      <c r="GVE14" s="6"/>
      <c r="GVF14" s="6"/>
      <c r="GVG14" s="6"/>
      <c r="GVH14" s="6"/>
      <c r="GVI14" s="6"/>
      <c r="GVJ14" s="6"/>
      <c r="GVK14" s="6"/>
      <c r="GVL14" s="6"/>
      <c r="GVM14" s="6"/>
      <c r="GVN14" s="6"/>
      <c r="GVO14" s="6"/>
      <c r="GVP14" s="6"/>
      <c r="GVQ14" s="6"/>
      <c r="GVR14" s="6"/>
      <c r="GVS14" s="6"/>
      <c r="GVT14" s="6"/>
      <c r="GVU14" s="6"/>
      <c r="GVV14" s="6"/>
      <c r="GVW14" s="6"/>
      <c r="GVX14" s="6"/>
      <c r="GVY14" s="6"/>
      <c r="GVZ14" s="6"/>
      <c r="GWA14" s="6"/>
      <c r="GWB14" s="6"/>
      <c r="GWC14" s="6"/>
      <c r="GWD14" s="6"/>
      <c r="GWE14" s="6"/>
      <c r="GWF14" s="6"/>
      <c r="GWG14" s="6"/>
      <c r="GWH14" s="6"/>
      <c r="GWI14" s="6"/>
      <c r="GWJ14" s="6"/>
      <c r="GWK14" s="6"/>
      <c r="GWL14" s="6"/>
      <c r="GWM14" s="6"/>
      <c r="GWN14" s="6"/>
      <c r="GWO14" s="6"/>
      <c r="GWP14" s="6"/>
      <c r="GWQ14" s="6"/>
      <c r="GWR14" s="6"/>
      <c r="GWS14" s="6"/>
      <c r="GWT14" s="6"/>
      <c r="GWU14" s="6"/>
      <c r="GWV14" s="6"/>
      <c r="GWW14" s="6"/>
      <c r="GWX14" s="6"/>
      <c r="GWY14" s="6"/>
      <c r="GWZ14" s="6"/>
      <c r="GXA14" s="6"/>
      <c r="GXB14" s="6"/>
      <c r="GXC14" s="6"/>
      <c r="GXD14" s="6"/>
      <c r="GXE14" s="6"/>
      <c r="GXF14" s="6"/>
      <c r="GXG14" s="6"/>
      <c r="GXH14" s="6"/>
      <c r="GXI14" s="6"/>
      <c r="GXJ14" s="6"/>
      <c r="GXK14" s="6"/>
      <c r="GXL14" s="6"/>
      <c r="GXM14" s="6"/>
      <c r="GXN14" s="6"/>
      <c r="GXO14" s="6"/>
      <c r="GXP14" s="6"/>
      <c r="GXQ14" s="6"/>
      <c r="GXR14" s="6"/>
      <c r="GXS14" s="6"/>
      <c r="GXT14" s="6"/>
      <c r="GXU14" s="6"/>
      <c r="GXV14" s="6"/>
      <c r="GXW14" s="6"/>
      <c r="GXX14" s="6"/>
      <c r="GXY14" s="6"/>
      <c r="GXZ14" s="6"/>
      <c r="GYA14" s="6"/>
      <c r="GYB14" s="6"/>
      <c r="GYC14" s="6"/>
      <c r="GYD14" s="6"/>
      <c r="GYE14" s="6"/>
      <c r="GYF14" s="6"/>
      <c r="GYG14" s="6"/>
      <c r="GYH14" s="6"/>
      <c r="GYI14" s="6"/>
      <c r="GYJ14" s="6"/>
      <c r="GYK14" s="6"/>
      <c r="GYL14" s="6"/>
      <c r="GYM14" s="6"/>
      <c r="GYN14" s="6"/>
      <c r="GYO14" s="6"/>
      <c r="GYP14" s="6"/>
      <c r="GYQ14" s="6"/>
      <c r="GYR14" s="6"/>
      <c r="GYS14" s="6"/>
      <c r="GYT14" s="6"/>
      <c r="GYU14" s="6"/>
      <c r="GYV14" s="6"/>
      <c r="GYW14" s="6"/>
      <c r="GYX14" s="6"/>
      <c r="GYY14" s="6"/>
      <c r="GYZ14" s="6"/>
      <c r="GZA14" s="6"/>
      <c r="GZB14" s="6"/>
      <c r="GZC14" s="6"/>
      <c r="GZD14" s="6"/>
      <c r="GZE14" s="6"/>
      <c r="GZF14" s="6"/>
      <c r="GZG14" s="6"/>
      <c r="GZH14" s="6"/>
      <c r="GZI14" s="6"/>
      <c r="GZJ14" s="6"/>
      <c r="GZK14" s="6"/>
      <c r="GZL14" s="6"/>
      <c r="GZM14" s="6"/>
      <c r="GZN14" s="6"/>
      <c r="GZO14" s="6"/>
      <c r="GZP14" s="6"/>
      <c r="GZQ14" s="6"/>
      <c r="GZR14" s="6"/>
      <c r="GZS14" s="6"/>
      <c r="GZT14" s="6"/>
      <c r="GZU14" s="6"/>
      <c r="GZV14" s="6"/>
      <c r="GZW14" s="6"/>
      <c r="GZX14" s="6"/>
      <c r="GZY14" s="6"/>
      <c r="GZZ14" s="6"/>
      <c r="HAA14" s="6"/>
      <c r="HAB14" s="6"/>
      <c r="HAC14" s="6"/>
      <c r="HAD14" s="6"/>
      <c r="HAE14" s="6"/>
      <c r="HAF14" s="6"/>
      <c r="HAG14" s="6"/>
      <c r="HAH14" s="6"/>
      <c r="HAI14" s="6"/>
      <c r="HAJ14" s="6"/>
      <c r="HAK14" s="6"/>
      <c r="HAL14" s="6"/>
      <c r="HAM14" s="6"/>
      <c r="HAN14" s="6"/>
      <c r="HAO14" s="6"/>
      <c r="HAP14" s="6"/>
      <c r="HAQ14" s="6"/>
      <c r="HAR14" s="6"/>
      <c r="HAS14" s="6"/>
      <c r="HAT14" s="6"/>
      <c r="HAU14" s="6"/>
      <c r="HAV14" s="6"/>
      <c r="HAW14" s="6"/>
      <c r="HAX14" s="6"/>
      <c r="HAY14" s="6"/>
      <c r="HAZ14" s="6"/>
      <c r="HBA14" s="6"/>
      <c r="HBB14" s="6"/>
      <c r="HBC14" s="6"/>
      <c r="HBD14" s="6"/>
      <c r="HBE14" s="6"/>
      <c r="HBF14" s="6"/>
      <c r="HBG14" s="6"/>
      <c r="HBH14" s="6"/>
      <c r="HBI14" s="6"/>
      <c r="HBJ14" s="6"/>
      <c r="HBK14" s="6"/>
      <c r="HBL14" s="6"/>
      <c r="HBM14" s="6"/>
      <c r="HBN14" s="6"/>
      <c r="HBO14" s="6"/>
      <c r="HBP14" s="6"/>
      <c r="HBQ14" s="6"/>
      <c r="HBR14" s="6"/>
      <c r="HBS14" s="6"/>
      <c r="HBT14" s="6"/>
      <c r="HBU14" s="6"/>
      <c r="HBV14" s="6"/>
      <c r="HBW14" s="6"/>
      <c r="HBX14" s="6"/>
      <c r="HBY14" s="6"/>
      <c r="HBZ14" s="6"/>
      <c r="HCA14" s="6"/>
      <c r="HCB14" s="6"/>
      <c r="HCC14" s="6"/>
      <c r="HCD14" s="6"/>
      <c r="HCE14" s="6"/>
      <c r="HCF14" s="6"/>
      <c r="HCG14" s="6"/>
      <c r="HCH14" s="6"/>
      <c r="HCI14" s="6"/>
      <c r="HCJ14" s="6"/>
      <c r="HCK14" s="6"/>
      <c r="HCL14" s="6"/>
      <c r="HCM14" s="6"/>
      <c r="HCN14" s="6"/>
      <c r="HCO14" s="6"/>
      <c r="HCP14" s="6"/>
      <c r="HCQ14" s="6"/>
      <c r="HCR14" s="6"/>
      <c r="HCS14" s="6"/>
      <c r="HCT14" s="6"/>
      <c r="HCU14" s="6"/>
      <c r="HCV14" s="6"/>
      <c r="HCW14" s="6"/>
      <c r="HCX14" s="6"/>
      <c r="HCY14" s="6"/>
      <c r="HCZ14" s="6"/>
      <c r="HDA14" s="6"/>
      <c r="HDB14" s="6"/>
      <c r="HDC14" s="6"/>
      <c r="HDD14" s="6"/>
      <c r="HDE14" s="6"/>
      <c r="HDF14" s="6"/>
      <c r="HDG14" s="6"/>
      <c r="HDH14" s="6"/>
      <c r="HDI14" s="6"/>
      <c r="HDJ14" s="6"/>
      <c r="HDK14" s="6"/>
      <c r="HDL14" s="6"/>
      <c r="HDM14" s="6"/>
      <c r="HDN14" s="6"/>
      <c r="HDO14" s="6"/>
      <c r="HDP14" s="6"/>
      <c r="HDQ14" s="6"/>
      <c r="HDR14" s="6"/>
      <c r="HDS14" s="6"/>
      <c r="HDT14" s="6"/>
      <c r="HDU14" s="6"/>
      <c r="HDV14" s="6"/>
      <c r="HDW14" s="6"/>
      <c r="HDX14" s="6"/>
      <c r="HDY14" s="6"/>
      <c r="HDZ14" s="6"/>
      <c r="HEA14" s="6"/>
      <c r="HEB14" s="6"/>
      <c r="HEC14" s="6"/>
      <c r="HED14" s="6"/>
      <c r="HEE14" s="6"/>
      <c r="HEF14" s="6"/>
      <c r="HEG14" s="6"/>
      <c r="HEH14" s="6"/>
      <c r="HEI14" s="6"/>
      <c r="HEJ14" s="6"/>
      <c r="HEK14" s="6"/>
      <c r="HEL14" s="6"/>
      <c r="HEM14" s="6"/>
      <c r="HEN14" s="6"/>
      <c r="HEO14" s="6"/>
      <c r="HEP14" s="6"/>
      <c r="HEQ14" s="6"/>
      <c r="HER14" s="6"/>
      <c r="HES14" s="6"/>
      <c r="HET14" s="6"/>
      <c r="HEU14" s="6"/>
      <c r="HEV14" s="6"/>
      <c r="HEW14" s="6"/>
      <c r="HEX14" s="6"/>
      <c r="HEY14" s="6"/>
      <c r="HEZ14" s="6"/>
      <c r="HFA14" s="6"/>
      <c r="HFB14" s="6"/>
      <c r="HFC14" s="6"/>
      <c r="HFD14" s="6"/>
      <c r="HFE14" s="6"/>
      <c r="HFF14" s="6"/>
      <c r="HFG14" s="6"/>
      <c r="HFH14" s="6"/>
      <c r="HFI14" s="6"/>
      <c r="HFJ14" s="6"/>
      <c r="HFK14" s="6"/>
      <c r="HFL14" s="6"/>
      <c r="HFM14" s="6"/>
      <c r="HFN14" s="6"/>
      <c r="HFO14" s="6"/>
      <c r="HFP14" s="6"/>
      <c r="HFQ14" s="6"/>
      <c r="HFR14" s="6"/>
      <c r="HFS14" s="6"/>
      <c r="HFT14" s="6"/>
      <c r="HFU14" s="6"/>
      <c r="HFV14" s="6"/>
      <c r="HFW14" s="6"/>
      <c r="HFX14" s="6"/>
      <c r="HFY14" s="6"/>
      <c r="HFZ14" s="6"/>
      <c r="HGA14" s="6"/>
      <c r="HGB14" s="6"/>
      <c r="HGC14" s="6"/>
      <c r="HGD14" s="6"/>
      <c r="HGE14" s="6"/>
      <c r="HGF14" s="6"/>
      <c r="HGG14" s="6"/>
      <c r="HGH14" s="6"/>
      <c r="HGI14" s="6"/>
      <c r="HGJ14" s="6"/>
      <c r="HGK14" s="6"/>
      <c r="HGL14" s="6"/>
      <c r="HGM14" s="6"/>
      <c r="HGN14" s="6"/>
      <c r="HGO14" s="6"/>
      <c r="HGP14" s="6"/>
      <c r="HGQ14" s="6"/>
      <c r="HGR14" s="6"/>
      <c r="HGS14" s="6"/>
      <c r="HGT14" s="6"/>
      <c r="HGU14" s="6"/>
      <c r="HGV14" s="6"/>
      <c r="HGW14" s="6"/>
      <c r="HGX14" s="6"/>
      <c r="HGY14" s="6"/>
      <c r="HGZ14" s="6"/>
      <c r="HHA14" s="6"/>
      <c r="HHB14" s="6"/>
      <c r="HHC14" s="6"/>
      <c r="HHD14" s="6"/>
      <c r="HHE14" s="6"/>
      <c r="HHF14" s="6"/>
      <c r="HHG14" s="6"/>
      <c r="HHH14" s="6"/>
      <c r="HHI14" s="6"/>
      <c r="HHJ14" s="6"/>
      <c r="HHK14" s="6"/>
      <c r="HHL14" s="6"/>
      <c r="HHM14" s="6"/>
      <c r="HHN14" s="6"/>
      <c r="HHO14" s="6"/>
      <c r="HHP14" s="6"/>
      <c r="HHQ14" s="6"/>
      <c r="HHR14" s="6"/>
      <c r="HHS14" s="6"/>
      <c r="HHT14" s="6"/>
      <c r="HHU14" s="6"/>
      <c r="HHV14" s="6"/>
      <c r="HHW14" s="6"/>
      <c r="HHX14" s="6"/>
      <c r="HHY14" s="6"/>
      <c r="HHZ14" s="6"/>
      <c r="HIA14" s="6"/>
      <c r="HIB14" s="6"/>
      <c r="HIC14" s="6"/>
      <c r="HID14" s="6"/>
      <c r="HIE14" s="6"/>
      <c r="HIF14" s="6"/>
      <c r="HIG14" s="6"/>
      <c r="HIH14" s="6"/>
      <c r="HII14" s="6"/>
      <c r="HIJ14" s="6"/>
      <c r="HIK14" s="6"/>
      <c r="HIL14" s="6"/>
      <c r="HIM14" s="6"/>
      <c r="HIN14" s="6"/>
      <c r="HIO14" s="6"/>
      <c r="HIP14" s="6"/>
      <c r="HIQ14" s="6"/>
      <c r="HIR14" s="6"/>
      <c r="HIS14" s="6"/>
      <c r="HIT14" s="6"/>
      <c r="HIU14" s="6"/>
      <c r="HIV14" s="6"/>
      <c r="HIW14" s="6"/>
      <c r="HIX14" s="6"/>
      <c r="HIY14" s="6"/>
      <c r="HIZ14" s="6"/>
      <c r="HJA14" s="6"/>
      <c r="HJB14" s="6"/>
      <c r="HJC14" s="6"/>
      <c r="HJD14" s="6"/>
      <c r="HJE14" s="6"/>
      <c r="HJF14" s="6"/>
      <c r="HJG14" s="6"/>
      <c r="HJH14" s="6"/>
      <c r="HJI14" s="6"/>
      <c r="HJJ14" s="6"/>
      <c r="HJK14" s="6"/>
      <c r="HJL14" s="6"/>
      <c r="HJM14" s="6"/>
      <c r="HJN14" s="6"/>
      <c r="HJO14" s="6"/>
      <c r="HJP14" s="6"/>
      <c r="HJQ14" s="6"/>
      <c r="HJR14" s="6"/>
      <c r="HJS14" s="6"/>
      <c r="HJT14" s="6"/>
      <c r="HJU14" s="6"/>
      <c r="HJV14" s="6"/>
      <c r="HJW14" s="6"/>
      <c r="HJX14" s="6"/>
      <c r="HJY14" s="6"/>
      <c r="HJZ14" s="6"/>
      <c r="HKA14" s="6"/>
      <c r="HKB14" s="6"/>
      <c r="HKC14" s="6"/>
      <c r="HKD14" s="6"/>
      <c r="HKE14" s="6"/>
      <c r="HKF14" s="6"/>
      <c r="HKG14" s="6"/>
      <c r="HKH14" s="6"/>
      <c r="HKI14" s="6"/>
      <c r="HKJ14" s="6"/>
      <c r="HKK14" s="6"/>
      <c r="HKL14" s="6"/>
      <c r="HKM14" s="6"/>
      <c r="HKN14" s="6"/>
      <c r="HKO14" s="6"/>
      <c r="HKP14" s="6"/>
      <c r="HKQ14" s="6"/>
      <c r="HKR14" s="6"/>
      <c r="HKS14" s="6"/>
      <c r="HKT14" s="6"/>
      <c r="HKU14" s="6"/>
      <c r="HKV14" s="6"/>
      <c r="HKW14" s="6"/>
      <c r="HKX14" s="6"/>
      <c r="HKY14" s="6"/>
      <c r="HKZ14" s="6"/>
      <c r="HLA14" s="6"/>
      <c r="HLB14" s="6"/>
      <c r="HLC14" s="6"/>
      <c r="HLD14" s="6"/>
      <c r="HLE14" s="6"/>
      <c r="HLF14" s="6"/>
      <c r="HLG14" s="6"/>
      <c r="HLH14" s="6"/>
      <c r="HLI14" s="6"/>
      <c r="HLJ14" s="6"/>
      <c r="HLK14" s="6"/>
      <c r="HLL14" s="6"/>
      <c r="HLM14" s="6"/>
      <c r="HLN14" s="6"/>
      <c r="HLO14" s="6"/>
      <c r="HLP14" s="6"/>
      <c r="HLQ14" s="6"/>
      <c r="HLR14" s="6"/>
      <c r="HLS14" s="6"/>
      <c r="HLT14" s="6"/>
      <c r="HLU14" s="6"/>
      <c r="HLV14" s="6"/>
      <c r="HLW14" s="6"/>
      <c r="HLX14" s="6"/>
      <c r="HLY14" s="6"/>
      <c r="HLZ14" s="6"/>
      <c r="HMA14" s="6"/>
      <c r="HMB14" s="6"/>
      <c r="HMC14" s="6"/>
      <c r="HMD14" s="6"/>
      <c r="HME14" s="6"/>
      <c r="HMF14" s="6"/>
      <c r="HMG14" s="6"/>
      <c r="HMH14" s="6"/>
      <c r="HMI14" s="6"/>
      <c r="HMJ14" s="6"/>
      <c r="HMK14" s="6"/>
      <c r="HML14" s="6"/>
      <c r="HMM14" s="6"/>
      <c r="HMN14" s="6"/>
      <c r="HMO14" s="6"/>
      <c r="HMP14" s="6"/>
      <c r="HMQ14" s="6"/>
      <c r="HMR14" s="6"/>
      <c r="HMS14" s="6"/>
      <c r="HMT14" s="6"/>
      <c r="HMU14" s="6"/>
      <c r="HMV14" s="6"/>
      <c r="HMW14" s="6"/>
      <c r="HMX14" s="6"/>
      <c r="HMY14" s="6"/>
      <c r="HMZ14" s="6"/>
      <c r="HNA14" s="6"/>
      <c r="HNB14" s="6"/>
      <c r="HNC14" s="6"/>
      <c r="HND14" s="6"/>
      <c r="HNE14" s="6"/>
      <c r="HNF14" s="6"/>
      <c r="HNG14" s="6"/>
      <c r="HNH14" s="6"/>
      <c r="HNI14" s="6"/>
      <c r="HNJ14" s="6"/>
      <c r="HNK14" s="6"/>
      <c r="HNL14" s="6"/>
      <c r="HNM14" s="6"/>
      <c r="HNN14" s="6"/>
      <c r="HNO14" s="6"/>
      <c r="HNP14" s="6"/>
      <c r="HNQ14" s="6"/>
      <c r="HNR14" s="6"/>
      <c r="HNS14" s="6"/>
      <c r="HNT14" s="6"/>
      <c r="HNU14" s="6"/>
      <c r="HNV14" s="6"/>
      <c r="HNW14" s="6"/>
      <c r="HNX14" s="6"/>
      <c r="HNY14" s="6"/>
      <c r="HNZ14" s="6"/>
      <c r="HOA14" s="6"/>
      <c r="HOB14" s="6"/>
      <c r="HOC14" s="6"/>
      <c r="HOD14" s="6"/>
      <c r="HOE14" s="6"/>
      <c r="HOF14" s="6"/>
      <c r="HOG14" s="6"/>
      <c r="HOH14" s="6"/>
      <c r="HOI14" s="6"/>
      <c r="HOJ14" s="6"/>
      <c r="HOK14" s="6"/>
      <c r="HOL14" s="6"/>
      <c r="HOM14" s="6"/>
      <c r="HON14" s="6"/>
      <c r="HOO14" s="6"/>
      <c r="HOP14" s="6"/>
      <c r="HOQ14" s="6"/>
      <c r="HOR14" s="6"/>
      <c r="HOS14" s="6"/>
      <c r="HOT14" s="6"/>
      <c r="HOU14" s="6"/>
      <c r="HOV14" s="6"/>
      <c r="HOW14" s="6"/>
      <c r="HOX14" s="6"/>
      <c r="HOY14" s="6"/>
      <c r="HOZ14" s="6"/>
      <c r="HPA14" s="6"/>
      <c r="HPB14" s="6"/>
      <c r="HPC14" s="6"/>
      <c r="HPD14" s="6"/>
      <c r="HPE14" s="6"/>
      <c r="HPF14" s="6"/>
      <c r="HPG14" s="6"/>
      <c r="HPH14" s="6"/>
      <c r="HPI14" s="6"/>
      <c r="HPJ14" s="6"/>
      <c r="HPK14" s="6"/>
      <c r="HPL14" s="6"/>
      <c r="HPM14" s="6"/>
      <c r="HPN14" s="6"/>
      <c r="HPO14" s="6"/>
      <c r="HPP14" s="6"/>
      <c r="HPQ14" s="6"/>
      <c r="HPR14" s="6"/>
      <c r="HPS14" s="6"/>
      <c r="HPT14" s="6"/>
      <c r="HPU14" s="6"/>
      <c r="HPV14" s="6"/>
      <c r="HPW14" s="6"/>
      <c r="HPX14" s="6"/>
      <c r="HPY14" s="6"/>
      <c r="HPZ14" s="6"/>
      <c r="HQA14" s="6"/>
      <c r="HQB14" s="6"/>
      <c r="HQC14" s="6"/>
      <c r="HQD14" s="6"/>
      <c r="HQE14" s="6"/>
      <c r="HQF14" s="6"/>
      <c r="HQG14" s="6"/>
      <c r="HQH14" s="6"/>
      <c r="HQI14" s="6"/>
      <c r="HQJ14" s="6"/>
      <c r="HQK14" s="6"/>
      <c r="HQL14" s="6"/>
      <c r="HQM14" s="6"/>
      <c r="HQN14" s="6"/>
      <c r="HQO14" s="6"/>
      <c r="HQP14" s="6"/>
      <c r="HQQ14" s="6"/>
      <c r="HQR14" s="6"/>
      <c r="HQS14" s="6"/>
      <c r="HQT14" s="6"/>
      <c r="HQU14" s="6"/>
      <c r="HQV14" s="6"/>
      <c r="HQW14" s="6"/>
      <c r="HQX14" s="6"/>
      <c r="HQY14" s="6"/>
      <c r="HQZ14" s="6"/>
      <c r="HRA14" s="6"/>
      <c r="HRB14" s="6"/>
      <c r="HRC14" s="6"/>
      <c r="HRD14" s="6"/>
      <c r="HRE14" s="6"/>
      <c r="HRF14" s="6"/>
      <c r="HRG14" s="6"/>
      <c r="HRH14" s="6"/>
      <c r="HRI14" s="6"/>
      <c r="HRJ14" s="6"/>
      <c r="HRK14" s="6"/>
      <c r="HRL14" s="6"/>
      <c r="HRM14" s="6"/>
      <c r="HRN14" s="6"/>
      <c r="HRO14" s="6"/>
      <c r="HRP14" s="6"/>
      <c r="HRQ14" s="6"/>
      <c r="HRR14" s="6"/>
      <c r="HRS14" s="6"/>
      <c r="HRT14" s="6"/>
      <c r="HRU14" s="6"/>
      <c r="HRV14" s="6"/>
      <c r="HRW14" s="6"/>
      <c r="HRX14" s="6"/>
      <c r="HRY14" s="6"/>
      <c r="HRZ14" s="6"/>
      <c r="HSA14" s="6"/>
      <c r="HSB14" s="6"/>
      <c r="HSC14" s="6"/>
      <c r="HSD14" s="6"/>
      <c r="HSE14" s="6"/>
      <c r="HSF14" s="6"/>
      <c r="HSG14" s="6"/>
      <c r="HSH14" s="6"/>
      <c r="HSI14" s="6"/>
      <c r="HSJ14" s="6"/>
      <c r="HSK14" s="6"/>
      <c r="HSL14" s="6"/>
      <c r="HSM14" s="6"/>
      <c r="HSN14" s="6"/>
      <c r="HSO14" s="6"/>
      <c r="HSP14" s="6"/>
      <c r="HSQ14" s="6"/>
      <c r="HSR14" s="6"/>
      <c r="HSS14" s="6"/>
      <c r="HST14" s="6"/>
      <c r="HSU14" s="6"/>
      <c r="HSV14" s="6"/>
      <c r="HSW14" s="6"/>
      <c r="HSX14" s="6"/>
      <c r="HSY14" s="6"/>
      <c r="HSZ14" s="6"/>
      <c r="HTA14" s="6"/>
      <c r="HTB14" s="6"/>
      <c r="HTC14" s="6"/>
      <c r="HTD14" s="6"/>
      <c r="HTE14" s="6"/>
      <c r="HTF14" s="6"/>
      <c r="HTG14" s="6"/>
      <c r="HTH14" s="6"/>
      <c r="HTI14" s="6"/>
      <c r="HTJ14" s="6"/>
      <c r="HTK14" s="6"/>
      <c r="HTL14" s="6"/>
      <c r="HTM14" s="6"/>
      <c r="HTN14" s="6"/>
      <c r="HTO14" s="6"/>
      <c r="HTP14" s="6"/>
      <c r="HTQ14" s="6"/>
      <c r="HTR14" s="6"/>
      <c r="HTS14" s="6"/>
      <c r="HTT14" s="6"/>
      <c r="HTU14" s="6"/>
      <c r="HTV14" s="6"/>
      <c r="HTW14" s="6"/>
      <c r="HTX14" s="6"/>
      <c r="HTY14" s="6"/>
      <c r="HTZ14" s="6"/>
      <c r="HUA14" s="6"/>
      <c r="HUB14" s="6"/>
      <c r="HUC14" s="6"/>
      <c r="HUD14" s="6"/>
      <c r="HUE14" s="6"/>
      <c r="HUF14" s="6"/>
      <c r="HUG14" s="6"/>
      <c r="HUH14" s="6"/>
      <c r="HUI14" s="6"/>
      <c r="HUJ14" s="6"/>
      <c r="HUK14" s="6"/>
      <c r="HUL14" s="6"/>
      <c r="HUM14" s="6"/>
      <c r="HUN14" s="6"/>
      <c r="HUO14" s="6"/>
      <c r="HUP14" s="6"/>
      <c r="HUQ14" s="6"/>
      <c r="HUR14" s="6"/>
      <c r="HUS14" s="6"/>
      <c r="HUT14" s="6"/>
      <c r="HUU14" s="6"/>
      <c r="HUV14" s="6"/>
      <c r="HUW14" s="6"/>
      <c r="HUX14" s="6"/>
      <c r="HUY14" s="6"/>
      <c r="HUZ14" s="6"/>
      <c r="HVA14" s="6"/>
      <c r="HVB14" s="6"/>
      <c r="HVC14" s="6"/>
      <c r="HVD14" s="6"/>
      <c r="HVE14" s="6"/>
      <c r="HVF14" s="6"/>
      <c r="HVG14" s="6"/>
      <c r="HVH14" s="6"/>
      <c r="HVI14" s="6"/>
      <c r="HVJ14" s="6"/>
      <c r="HVK14" s="6"/>
      <c r="HVL14" s="6"/>
      <c r="HVM14" s="6"/>
      <c r="HVN14" s="6"/>
      <c r="HVO14" s="6"/>
      <c r="HVP14" s="6"/>
      <c r="HVQ14" s="6"/>
      <c r="HVR14" s="6"/>
      <c r="HVS14" s="6"/>
      <c r="HVT14" s="6"/>
      <c r="HVU14" s="6"/>
      <c r="HVV14" s="6"/>
      <c r="HVW14" s="6"/>
      <c r="HVX14" s="6"/>
      <c r="HVY14" s="6"/>
      <c r="HVZ14" s="6"/>
      <c r="HWA14" s="6"/>
      <c r="HWB14" s="6"/>
      <c r="HWC14" s="6"/>
      <c r="HWD14" s="6"/>
      <c r="HWE14" s="6"/>
      <c r="HWF14" s="6"/>
      <c r="HWG14" s="6"/>
      <c r="HWH14" s="6"/>
      <c r="HWI14" s="6"/>
      <c r="HWJ14" s="6"/>
      <c r="HWK14" s="6"/>
      <c r="HWL14" s="6"/>
      <c r="HWM14" s="6"/>
      <c r="HWN14" s="6"/>
      <c r="HWO14" s="6"/>
      <c r="HWP14" s="6"/>
      <c r="HWQ14" s="6"/>
      <c r="HWR14" s="6"/>
      <c r="HWS14" s="6"/>
      <c r="HWT14" s="6"/>
      <c r="HWU14" s="6"/>
      <c r="HWV14" s="6"/>
      <c r="HWW14" s="6"/>
      <c r="HWX14" s="6"/>
      <c r="HWY14" s="6"/>
      <c r="HWZ14" s="6"/>
      <c r="HXA14" s="6"/>
      <c r="HXB14" s="6"/>
      <c r="HXC14" s="6"/>
      <c r="HXD14" s="6"/>
      <c r="HXE14" s="6"/>
      <c r="HXF14" s="6"/>
      <c r="HXG14" s="6"/>
      <c r="HXH14" s="6"/>
      <c r="HXI14" s="6"/>
      <c r="HXJ14" s="6"/>
      <c r="HXK14" s="6"/>
      <c r="HXL14" s="6"/>
      <c r="HXM14" s="6"/>
      <c r="HXN14" s="6"/>
      <c r="HXO14" s="6"/>
      <c r="HXP14" s="6"/>
      <c r="HXQ14" s="6"/>
      <c r="HXR14" s="6"/>
      <c r="HXS14" s="6"/>
      <c r="HXT14" s="6"/>
      <c r="HXU14" s="6"/>
      <c r="HXV14" s="6"/>
      <c r="HXW14" s="6"/>
      <c r="HXX14" s="6"/>
      <c r="HXY14" s="6"/>
      <c r="HXZ14" s="6"/>
      <c r="HYA14" s="6"/>
      <c r="HYB14" s="6"/>
      <c r="HYC14" s="6"/>
      <c r="HYD14" s="6"/>
      <c r="HYE14" s="6"/>
      <c r="HYF14" s="6"/>
      <c r="HYG14" s="6"/>
      <c r="HYH14" s="6"/>
      <c r="HYI14" s="6"/>
      <c r="HYJ14" s="6"/>
      <c r="HYK14" s="6"/>
      <c r="HYL14" s="6"/>
      <c r="HYM14" s="6"/>
      <c r="HYN14" s="6"/>
      <c r="HYO14" s="6"/>
      <c r="HYP14" s="6"/>
      <c r="HYQ14" s="6"/>
      <c r="HYR14" s="6"/>
      <c r="HYS14" s="6"/>
      <c r="HYT14" s="6"/>
      <c r="HYU14" s="6"/>
      <c r="HYV14" s="6"/>
      <c r="HYW14" s="6"/>
      <c r="HYX14" s="6"/>
      <c r="HYY14" s="6"/>
      <c r="HYZ14" s="6"/>
      <c r="HZA14" s="6"/>
      <c r="HZB14" s="6"/>
      <c r="HZC14" s="6"/>
      <c r="HZD14" s="6"/>
      <c r="HZE14" s="6"/>
      <c r="HZF14" s="6"/>
      <c r="HZG14" s="6"/>
      <c r="HZH14" s="6"/>
      <c r="HZI14" s="6"/>
      <c r="HZJ14" s="6"/>
      <c r="HZK14" s="6"/>
      <c r="HZL14" s="6"/>
      <c r="HZM14" s="6"/>
      <c r="HZN14" s="6"/>
      <c r="HZO14" s="6"/>
      <c r="HZP14" s="6"/>
      <c r="HZQ14" s="6"/>
      <c r="HZR14" s="6"/>
      <c r="HZS14" s="6"/>
      <c r="HZT14" s="6"/>
      <c r="HZU14" s="6"/>
      <c r="HZV14" s="6"/>
      <c r="HZW14" s="6"/>
      <c r="HZX14" s="6"/>
      <c r="HZY14" s="6"/>
      <c r="HZZ14" s="6"/>
      <c r="IAA14" s="6"/>
      <c r="IAB14" s="6"/>
      <c r="IAC14" s="6"/>
      <c r="IAD14" s="6"/>
      <c r="IAE14" s="6"/>
      <c r="IAF14" s="6"/>
      <c r="IAG14" s="6"/>
      <c r="IAH14" s="6"/>
      <c r="IAI14" s="6"/>
      <c r="IAJ14" s="6"/>
      <c r="IAK14" s="6"/>
      <c r="IAL14" s="6"/>
      <c r="IAM14" s="6"/>
      <c r="IAN14" s="6"/>
      <c r="IAO14" s="6"/>
      <c r="IAP14" s="6"/>
      <c r="IAQ14" s="6"/>
      <c r="IAR14" s="6"/>
      <c r="IAS14" s="6"/>
      <c r="IAT14" s="6"/>
      <c r="IAU14" s="6"/>
      <c r="IAV14" s="6"/>
      <c r="IAW14" s="6"/>
      <c r="IAX14" s="6"/>
      <c r="IAY14" s="6"/>
      <c r="IAZ14" s="6"/>
      <c r="IBA14" s="6"/>
      <c r="IBB14" s="6"/>
      <c r="IBC14" s="6"/>
      <c r="IBD14" s="6"/>
      <c r="IBE14" s="6"/>
      <c r="IBF14" s="6"/>
      <c r="IBG14" s="6"/>
      <c r="IBH14" s="6"/>
      <c r="IBI14" s="6"/>
      <c r="IBJ14" s="6"/>
      <c r="IBK14" s="6"/>
      <c r="IBL14" s="6"/>
      <c r="IBM14" s="6"/>
      <c r="IBN14" s="6"/>
      <c r="IBO14" s="6"/>
      <c r="IBP14" s="6"/>
      <c r="IBQ14" s="6"/>
      <c r="IBR14" s="6"/>
      <c r="IBS14" s="6"/>
      <c r="IBT14" s="6"/>
      <c r="IBU14" s="6"/>
      <c r="IBV14" s="6"/>
      <c r="IBW14" s="6"/>
      <c r="IBX14" s="6"/>
      <c r="IBY14" s="6"/>
      <c r="IBZ14" s="6"/>
      <c r="ICA14" s="6"/>
      <c r="ICB14" s="6"/>
      <c r="ICC14" s="6"/>
      <c r="ICD14" s="6"/>
      <c r="ICE14" s="6"/>
      <c r="ICF14" s="6"/>
      <c r="ICG14" s="6"/>
      <c r="ICH14" s="6"/>
      <c r="ICI14" s="6"/>
      <c r="ICJ14" s="6"/>
      <c r="ICK14" s="6"/>
      <c r="ICL14" s="6"/>
      <c r="ICM14" s="6"/>
      <c r="ICN14" s="6"/>
      <c r="ICO14" s="6"/>
      <c r="ICP14" s="6"/>
      <c r="ICQ14" s="6"/>
      <c r="ICR14" s="6"/>
      <c r="ICS14" s="6"/>
      <c r="ICT14" s="6"/>
      <c r="ICU14" s="6"/>
      <c r="ICV14" s="6"/>
      <c r="ICW14" s="6"/>
      <c r="ICX14" s="6"/>
      <c r="ICY14" s="6"/>
      <c r="ICZ14" s="6"/>
      <c r="IDA14" s="6"/>
      <c r="IDB14" s="6"/>
      <c r="IDC14" s="6"/>
      <c r="IDD14" s="6"/>
      <c r="IDE14" s="6"/>
      <c r="IDF14" s="6"/>
      <c r="IDG14" s="6"/>
      <c r="IDH14" s="6"/>
      <c r="IDI14" s="6"/>
      <c r="IDJ14" s="6"/>
      <c r="IDK14" s="6"/>
      <c r="IDL14" s="6"/>
      <c r="IDM14" s="6"/>
      <c r="IDN14" s="6"/>
      <c r="IDO14" s="6"/>
      <c r="IDP14" s="6"/>
      <c r="IDQ14" s="6"/>
      <c r="IDR14" s="6"/>
      <c r="IDS14" s="6"/>
      <c r="IDT14" s="6"/>
      <c r="IDU14" s="6"/>
      <c r="IDV14" s="6"/>
      <c r="IDW14" s="6"/>
      <c r="IDX14" s="6"/>
      <c r="IDY14" s="6"/>
      <c r="IDZ14" s="6"/>
      <c r="IEA14" s="6"/>
      <c r="IEB14" s="6"/>
      <c r="IEC14" s="6"/>
      <c r="IED14" s="6"/>
      <c r="IEE14" s="6"/>
      <c r="IEF14" s="6"/>
      <c r="IEG14" s="6"/>
      <c r="IEH14" s="6"/>
      <c r="IEI14" s="6"/>
      <c r="IEJ14" s="6"/>
      <c r="IEK14" s="6"/>
      <c r="IEL14" s="6"/>
      <c r="IEM14" s="6"/>
      <c r="IEN14" s="6"/>
      <c r="IEO14" s="6"/>
      <c r="IEP14" s="6"/>
      <c r="IEQ14" s="6"/>
      <c r="IER14" s="6"/>
      <c r="IES14" s="6"/>
      <c r="IET14" s="6"/>
      <c r="IEU14" s="6"/>
      <c r="IEV14" s="6"/>
      <c r="IEW14" s="6"/>
      <c r="IEX14" s="6"/>
      <c r="IEY14" s="6"/>
      <c r="IEZ14" s="6"/>
      <c r="IFA14" s="6"/>
      <c r="IFB14" s="6"/>
      <c r="IFC14" s="6"/>
      <c r="IFD14" s="6"/>
      <c r="IFE14" s="6"/>
      <c r="IFF14" s="6"/>
      <c r="IFG14" s="6"/>
      <c r="IFH14" s="6"/>
      <c r="IFI14" s="6"/>
      <c r="IFJ14" s="6"/>
      <c r="IFK14" s="6"/>
      <c r="IFL14" s="6"/>
      <c r="IFM14" s="6"/>
      <c r="IFN14" s="6"/>
      <c r="IFO14" s="6"/>
      <c r="IFP14" s="6"/>
      <c r="IFQ14" s="6"/>
      <c r="IFR14" s="6"/>
      <c r="IFS14" s="6"/>
      <c r="IFT14" s="6"/>
      <c r="IFU14" s="6"/>
      <c r="IFV14" s="6"/>
      <c r="IFW14" s="6"/>
      <c r="IFX14" s="6"/>
      <c r="IFY14" s="6"/>
      <c r="IFZ14" s="6"/>
      <c r="IGA14" s="6"/>
      <c r="IGB14" s="6"/>
      <c r="IGC14" s="6"/>
      <c r="IGD14" s="6"/>
      <c r="IGE14" s="6"/>
      <c r="IGF14" s="6"/>
      <c r="IGG14" s="6"/>
      <c r="IGH14" s="6"/>
      <c r="IGI14" s="6"/>
      <c r="IGJ14" s="6"/>
      <c r="IGK14" s="6"/>
      <c r="IGL14" s="6"/>
      <c r="IGM14" s="6"/>
      <c r="IGN14" s="6"/>
      <c r="IGO14" s="6"/>
      <c r="IGP14" s="6"/>
      <c r="IGQ14" s="6"/>
      <c r="IGR14" s="6"/>
      <c r="IGS14" s="6"/>
      <c r="IGT14" s="6"/>
      <c r="IGU14" s="6"/>
      <c r="IGV14" s="6"/>
      <c r="IGW14" s="6"/>
      <c r="IGX14" s="6"/>
      <c r="IGY14" s="6"/>
      <c r="IGZ14" s="6"/>
      <c r="IHA14" s="6"/>
      <c r="IHB14" s="6"/>
      <c r="IHC14" s="6"/>
      <c r="IHD14" s="6"/>
      <c r="IHE14" s="6"/>
      <c r="IHF14" s="6"/>
      <c r="IHG14" s="6"/>
      <c r="IHH14" s="6"/>
      <c r="IHI14" s="6"/>
      <c r="IHJ14" s="6"/>
      <c r="IHK14" s="6"/>
      <c r="IHL14" s="6"/>
      <c r="IHM14" s="6"/>
      <c r="IHN14" s="6"/>
      <c r="IHO14" s="6"/>
      <c r="IHP14" s="6"/>
      <c r="IHQ14" s="6"/>
      <c r="IHR14" s="6"/>
      <c r="IHS14" s="6"/>
      <c r="IHT14" s="6"/>
      <c r="IHU14" s="6"/>
      <c r="IHV14" s="6"/>
      <c r="IHW14" s="6"/>
      <c r="IHX14" s="6"/>
      <c r="IHY14" s="6"/>
      <c r="IHZ14" s="6"/>
      <c r="IIA14" s="6"/>
      <c r="IIB14" s="6"/>
      <c r="IIC14" s="6"/>
      <c r="IID14" s="6"/>
      <c r="IIE14" s="6"/>
      <c r="IIF14" s="6"/>
      <c r="IIG14" s="6"/>
      <c r="IIH14" s="6"/>
      <c r="III14" s="6"/>
      <c r="IIJ14" s="6"/>
      <c r="IIK14" s="6"/>
      <c r="IIL14" s="6"/>
      <c r="IIM14" s="6"/>
      <c r="IIN14" s="6"/>
      <c r="IIO14" s="6"/>
      <c r="IIP14" s="6"/>
      <c r="IIQ14" s="6"/>
      <c r="IIR14" s="6"/>
      <c r="IIS14" s="6"/>
      <c r="IIT14" s="6"/>
      <c r="IIU14" s="6"/>
      <c r="IIV14" s="6"/>
      <c r="IIW14" s="6"/>
      <c r="IIX14" s="6"/>
      <c r="IIY14" s="6"/>
      <c r="IIZ14" s="6"/>
      <c r="IJA14" s="6"/>
      <c r="IJB14" s="6"/>
      <c r="IJC14" s="6"/>
      <c r="IJD14" s="6"/>
      <c r="IJE14" s="6"/>
      <c r="IJF14" s="6"/>
      <c r="IJG14" s="6"/>
      <c r="IJH14" s="6"/>
      <c r="IJI14" s="6"/>
      <c r="IJJ14" s="6"/>
      <c r="IJK14" s="6"/>
      <c r="IJL14" s="6"/>
      <c r="IJM14" s="6"/>
      <c r="IJN14" s="6"/>
      <c r="IJO14" s="6"/>
      <c r="IJP14" s="6"/>
      <c r="IJQ14" s="6"/>
      <c r="IJR14" s="6"/>
      <c r="IJS14" s="6"/>
      <c r="IJT14" s="6"/>
      <c r="IJU14" s="6"/>
      <c r="IJV14" s="6"/>
      <c r="IJW14" s="6"/>
      <c r="IJX14" s="6"/>
      <c r="IJY14" s="6"/>
      <c r="IJZ14" s="6"/>
      <c r="IKA14" s="6"/>
      <c r="IKB14" s="6"/>
      <c r="IKC14" s="6"/>
      <c r="IKD14" s="6"/>
      <c r="IKE14" s="6"/>
      <c r="IKF14" s="6"/>
      <c r="IKG14" s="6"/>
      <c r="IKH14" s="6"/>
      <c r="IKI14" s="6"/>
      <c r="IKJ14" s="6"/>
      <c r="IKK14" s="6"/>
      <c r="IKL14" s="6"/>
      <c r="IKM14" s="6"/>
      <c r="IKN14" s="6"/>
      <c r="IKO14" s="6"/>
      <c r="IKP14" s="6"/>
      <c r="IKQ14" s="6"/>
      <c r="IKR14" s="6"/>
      <c r="IKS14" s="6"/>
      <c r="IKT14" s="6"/>
      <c r="IKU14" s="6"/>
      <c r="IKV14" s="6"/>
      <c r="IKW14" s="6"/>
      <c r="IKX14" s="6"/>
      <c r="IKY14" s="6"/>
      <c r="IKZ14" s="6"/>
      <c r="ILA14" s="6"/>
      <c r="ILB14" s="6"/>
      <c r="ILC14" s="6"/>
      <c r="ILD14" s="6"/>
      <c r="ILE14" s="6"/>
      <c r="ILF14" s="6"/>
      <c r="ILG14" s="6"/>
      <c r="ILH14" s="6"/>
      <c r="ILI14" s="6"/>
      <c r="ILJ14" s="6"/>
      <c r="ILK14" s="6"/>
      <c r="ILL14" s="6"/>
      <c r="ILM14" s="6"/>
      <c r="ILN14" s="6"/>
      <c r="ILO14" s="6"/>
      <c r="ILP14" s="6"/>
      <c r="ILQ14" s="6"/>
      <c r="ILR14" s="6"/>
      <c r="ILS14" s="6"/>
      <c r="ILT14" s="6"/>
      <c r="ILU14" s="6"/>
      <c r="ILV14" s="6"/>
      <c r="ILW14" s="6"/>
      <c r="ILX14" s="6"/>
      <c r="ILY14" s="6"/>
      <c r="ILZ14" s="6"/>
      <c r="IMA14" s="6"/>
      <c r="IMB14" s="6"/>
      <c r="IMC14" s="6"/>
      <c r="IMD14" s="6"/>
      <c r="IME14" s="6"/>
      <c r="IMF14" s="6"/>
      <c r="IMG14" s="6"/>
      <c r="IMH14" s="6"/>
      <c r="IMI14" s="6"/>
      <c r="IMJ14" s="6"/>
      <c r="IMK14" s="6"/>
      <c r="IML14" s="6"/>
      <c r="IMM14" s="6"/>
      <c r="IMN14" s="6"/>
      <c r="IMO14" s="6"/>
      <c r="IMP14" s="6"/>
      <c r="IMQ14" s="6"/>
      <c r="IMR14" s="6"/>
      <c r="IMS14" s="6"/>
      <c r="IMT14" s="6"/>
      <c r="IMU14" s="6"/>
      <c r="IMV14" s="6"/>
      <c r="IMW14" s="6"/>
      <c r="IMX14" s="6"/>
      <c r="IMY14" s="6"/>
      <c r="IMZ14" s="6"/>
      <c r="INA14" s="6"/>
      <c r="INB14" s="6"/>
      <c r="INC14" s="6"/>
      <c r="IND14" s="6"/>
      <c r="INE14" s="6"/>
      <c r="INF14" s="6"/>
      <c r="ING14" s="6"/>
      <c r="INH14" s="6"/>
      <c r="INI14" s="6"/>
      <c r="INJ14" s="6"/>
      <c r="INK14" s="6"/>
      <c r="INL14" s="6"/>
      <c r="INM14" s="6"/>
      <c r="INN14" s="6"/>
      <c r="INO14" s="6"/>
      <c r="INP14" s="6"/>
      <c r="INQ14" s="6"/>
      <c r="INR14" s="6"/>
      <c r="INS14" s="6"/>
      <c r="INT14" s="6"/>
      <c r="INU14" s="6"/>
      <c r="INV14" s="6"/>
      <c r="INW14" s="6"/>
      <c r="INX14" s="6"/>
      <c r="INY14" s="6"/>
      <c r="INZ14" s="6"/>
      <c r="IOA14" s="6"/>
      <c r="IOB14" s="6"/>
      <c r="IOC14" s="6"/>
      <c r="IOD14" s="6"/>
      <c r="IOE14" s="6"/>
      <c r="IOF14" s="6"/>
      <c r="IOG14" s="6"/>
      <c r="IOH14" s="6"/>
      <c r="IOI14" s="6"/>
      <c r="IOJ14" s="6"/>
      <c r="IOK14" s="6"/>
      <c r="IOL14" s="6"/>
      <c r="IOM14" s="6"/>
      <c r="ION14" s="6"/>
      <c r="IOO14" s="6"/>
      <c r="IOP14" s="6"/>
      <c r="IOQ14" s="6"/>
      <c r="IOR14" s="6"/>
      <c r="IOS14" s="6"/>
      <c r="IOT14" s="6"/>
      <c r="IOU14" s="6"/>
      <c r="IOV14" s="6"/>
      <c r="IOW14" s="6"/>
      <c r="IOX14" s="6"/>
      <c r="IOY14" s="6"/>
      <c r="IOZ14" s="6"/>
      <c r="IPA14" s="6"/>
      <c r="IPB14" s="6"/>
      <c r="IPC14" s="6"/>
      <c r="IPD14" s="6"/>
      <c r="IPE14" s="6"/>
      <c r="IPF14" s="6"/>
      <c r="IPG14" s="6"/>
      <c r="IPH14" s="6"/>
      <c r="IPI14" s="6"/>
      <c r="IPJ14" s="6"/>
      <c r="IPK14" s="6"/>
      <c r="IPL14" s="6"/>
      <c r="IPM14" s="6"/>
      <c r="IPN14" s="6"/>
      <c r="IPO14" s="6"/>
      <c r="IPP14" s="6"/>
      <c r="IPQ14" s="6"/>
      <c r="IPR14" s="6"/>
      <c r="IPS14" s="6"/>
      <c r="IPT14" s="6"/>
      <c r="IPU14" s="6"/>
      <c r="IPV14" s="6"/>
      <c r="IPW14" s="6"/>
      <c r="IPX14" s="6"/>
      <c r="IPY14" s="6"/>
      <c r="IPZ14" s="6"/>
      <c r="IQA14" s="6"/>
      <c r="IQB14" s="6"/>
      <c r="IQC14" s="6"/>
      <c r="IQD14" s="6"/>
      <c r="IQE14" s="6"/>
      <c r="IQF14" s="6"/>
      <c r="IQG14" s="6"/>
      <c r="IQH14" s="6"/>
      <c r="IQI14" s="6"/>
      <c r="IQJ14" s="6"/>
      <c r="IQK14" s="6"/>
      <c r="IQL14" s="6"/>
      <c r="IQM14" s="6"/>
      <c r="IQN14" s="6"/>
      <c r="IQO14" s="6"/>
      <c r="IQP14" s="6"/>
      <c r="IQQ14" s="6"/>
      <c r="IQR14" s="6"/>
      <c r="IQS14" s="6"/>
      <c r="IQT14" s="6"/>
      <c r="IQU14" s="6"/>
      <c r="IQV14" s="6"/>
      <c r="IQW14" s="6"/>
      <c r="IQX14" s="6"/>
      <c r="IQY14" s="6"/>
      <c r="IQZ14" s="6"/>
      <c r="IRA14" s="6"/>
      <c r="IRB14" s="6"/>
      <c r="IRC14" s="6"/>
      <c r="IRD14" s="6"/>
      <c r="IRE14" s="6"/>
      <c r="IRF14" s="6"/>
      <c r="IRG14" s="6"/>
      <c r="IRH14" s="6"/>
      <c r="IRI14" s="6"/>
      <c r="IRJ14" s="6"/>
      <c r="IRK14" s="6"/>
      <c r="IRL14" s="6"/>
      <c r="IRM14" s="6"/>
      <c r="IRN14" s="6"/>
      <c r="IRO14" s="6"/>
      <c r="IRP14" s="6"/>
      <c r="IRQ14" s="6"/>
      <c r="IRR14" s="6"/>
      <c r="IRS14" s="6"/>
      <c r="IRT14" s="6"/>
      <c r="IRU14" s="6"/>
      <c r="IRV14" s="6"/>
      <c r="IRW14" s="6"/>
      <c r="IRX14" s="6"/>
      <c r="IRY14" s="6"/>
      <c r="IRZ14" s="6"/>
      <c r="ISA14" s="6"/>
      <c r="ISB14" s="6"/>
      <c r="ISC14" s="6"/>
      <c r="ISD14" s="6"/>
      <c r="ISE14" s="6"/>
      <c r="ISF14" s="6"/>
      <c r="ISG14" s="6"/>
      <c r="ISH14" s="6"/>
      <c r="ISI14" s="6"/>
      <c r="ISJ14" s="6"/>
      <c r="ISK14" s="6"/>
      <c r="ISL14" s="6"/>
      <c r="ISM14" s="6"/>
      <c r="ISN14" s="6"/>
      <c r="ISO14" s="6"/>
      <c r="ISP14" s="6"/>
      <c r="ISQ14" s="6"/>
      <c r="ISR14" s="6"/>
      <c r="ISS14" s="6"/>
      <c r="IST14" s="6"/>
      <c r="ISU14" s="6"/>
      <c r="ISV14" s="6"/>
      <c r="ISW14" s="6"/>
      <c r="ISX14" s="6"/>
      <c r="ISY14" s="6"/>
      <c r="ISZ14" s="6"/>
      <c r="ITA14" s="6"/>
      <c r="ITB14" s="6"/>
      <c r="ITC14" s="6"/>
      <c r="ITD14" s="6"/>
      <c r="ITE14" s="6"/>
      <c r="ITF14" s="6"/>
      <c r="ITG14" s="6"/>
      <c r="ITH14" s="6"/>
      <c r="ITI14" s="6"/>
      <c r="ITJ14" s="6"/>
      <c r="ITK14" s="6"/>
      <c r="ITL14" s="6"/>
      <c r="ITM14" s="6"/>
      <c r="ITN14" s="6"/>
      <c r="ITO14" s="6"/>
      <c r="ITP14" s="6"/>
      <c r="ITQ14" s="6"/>
      <c r="ITR14" s="6"/>
      <c r="ITS14" s="6"/>
      <c r="ITT14" s="6"/>
      <c r="ITU14" s="6"/>
      <c r="ITV14" s="6"/>
      <c r="ITW14" s="6"/>
      <c r="ITX14" s="6"/>
      <c r="ITY14" s="6"/>
      <c r="ITZ14" s="6"/>
      <c r="IUA14" s="6"/>
      <c r="IUB14" s="6"/>
      <c r="IUC14" s="6"/>
      <c r="IUD14" s="6"/>
      <c r="IUE14" s="6"/>
      <c r="IUF14" s="6"/>
      <c r="IUG14" s="6"/>
      <c r="IUH14" s="6"/>
      <c r="IUI14" s="6"/>
      <c r="IUJ14" s="6"/>
      <c r="IUK14" s="6"/>
      <c r="IUL14" s="6"/>
      <c r="IUM14" s="6"/>
      <c r="IUN14" s="6"/>
      <c r="IUO14" s="6"/>
      <c r="IUP14" s="6"/>
      <c r="IUQ14" s="6"/>
      <c r="IUR14" s="6"/>
      <c r="IUS14" s="6"/>
      <c r="IUT14" s="6"/>
      <c r="IUU14" s="6"/>
      <c r="IUV14" s="6"/>
      <c r="IUW14" s="6"/>
      <c r="IUX14" s="6"/>
      <c r="IUY14" s="6"/>
      <c r="IUZ14" s="6"/>
      <c r="IVA14" s="6"/>
      <c r="IVB14" s="6"/>
      <c r="IVC14" s="6"/>
      <c r="IVD14" s="6"/>
      <c r="IVE14" s="6"/>
      <c r="IVF14" s="6"/>
      <c r="IVG14" s="6"/>
      <c r="IVH14" s="6"/>
      <c r="IVI14" s="6"/>
      <c r="IVJ14" s="6"/>
      <c r="IVK14" s="6"/>
      <c r="IVL14" s="6"/>
      <c r="IVM14" s="6"/>
      <c r="IVN14" s="6"/>
      <c r="IVO14" s="6"/>
      <c r="IVP14" s="6"/>
      <c r="IVQ14" s="6"/>
      <c r="IVR14" s="6"/>
      <c r="IVS14" s="6"/>
      <c r="IVT14" s="6"/>
      <c r="IVU14" s="6"/>
      <c r="IVV14" s="6"/>
      <c r="IVW14" s="6"/>
      <c r="IVX14" s="6"/>
      <c r="IVY14" s="6"/>
      <c r="IVZ14" s="6"/>
      <c r="IWA14" s="6"/>
      <c r="IWB14" s="6"/>
      <c r="IWC14" s="6"/>
      <c r="IWD14" s="6"/>
      <c r="IWE14" s="6"/>
      <c r="IWF14" s="6"/>
      <c r="IWG14" s="6"/>
      <c r="IWH14" s="6"/>
      <c r="IWI14" s="6"/>
      <c r="IWJ14" s="6"/>
      <c r="IWK14" s="6"/>
      <c r="IWL14" s="6"/>
      <c r="IWM14" s="6"/>
      <c r="IWN14" s="6"/>
      <c r="IWO14" s="6"/>
      <c r="IWP14" s="6"/>
      <c r="IWQ14" s="6"/>
      <c r="IWR14" s="6"/>
      <c r="IWS14" s="6"/>
      <c r="IWT14" s="6"/>
      <c r="IWU14" s="6"/>
      <c r="IWV14" s="6"/>
      <c r="IWW14" s="6"/>
      <c r="IWX14" s="6"/>
      <c r="IWY14" s="6"/>
      <c r="IWZ14" s="6"/>
      <c r="IXA14" s="6"/>
      <c r="IXB14" s="6"/>
      <c r="IXC14" s="6"/>
      <c r="IXD14" s="6"/>
      <c r="IXE14" s="6"/>
      <c r="IXF14" s="6"/>
      <c r="IXG14" s="6"/>
      <c r="IXH14" s="6"/>
      <c r="IXI14" s="6"/>
      <c r="IXJ14" s="6"/>
      <c r="IXK14" s="6"/>
      <c r="IXL14" s="6"/>
      <c r="IXM14" s="6"/>
      <c r="IXN14" s="6"/>
      <c r="IXO14" s="6"/>
      <c r="IXP14" s="6"/>
      <c r="IXQ14" s="6"/>
      <c r="IXR14" s="6"/>
      <c r="IXS14" s="6"/>
      <c r="IXT14" s="6"/>
      <c r="IXU14" s="6"/>
      <c r="IXV14" s="6"/>
      <c r="IXW14" s="6"/>
      <c r="IXX14" s="6"/>
      <c r="IXY14" s="6"/>
      <c r="IXZ14" s="6"/>
      <c r="IYA14" s="6"/>
      <c r="IYB14" s="6"/>
      <c r="IYC14" s="6"/>
      <c r="IYD14" s="6"/>
      <c r="IYE14" s="6"/>
      <c r="IYF14" s="6"/>
      <c r="IYG14" s="6"/>
      <c r="IYH14" s="6"/>
      <c r="IYI14" s="6"/>
      <c r="IYJ14" s="6"/>
      <c r="IYK14" s="6"/>
      <c r="IYL14" s="6"/>
      <c r="IYM14" s="6"/>
      <c r="IYN14" s="6"/>
      <c r="IYO14" s="6"/>
      <c r="IYP14" s="6"/>
      <c r="IYQ14" s="6"/>
      <c r="IYR14" s="6"/>
      <c r="IYS14" s="6"/>
      <c r="IYT14" s="6"/>
      <c r="IYU14" s="6"/>
      <c r="IYV14" s="6"/>
      <c r="IYW14" s="6"/>
      <c r="IYX14" s="6"/>
      <c r="IYY14" s="6"/>
      <c r="IYZ14" s="6"/>
      <c r="IZA14" s="6"/>
      <c r="IZB14" s="6"/>
      <c r="IZC14" s="6"/>
      <c r="IZD14" s="6"/>
      <c r="IZE14" s="6"/>
      <c r="IZF14" s="6"/>
      <c r="IZG14" s="6"/>
      <c r="IZH14" s="6"/>
      <c r="IZI14" s="6"/>
      <c r="IZJ14" s="6"/>
      <c r="IZK14" s="6"/>
      <c r="IZL14" s="6"/>
      <c r="IZM14" s="6"/>
      <c r="IZN14" s="6"/>
      <c r="IZO14" s="6"/>
      <c r="IZP14" s="6"/>
      <c r="IZQ14" s="6"/>
      <c r="IZR14" s="6"/>
      <c r="IZS14" s="6"/>
      <c r="IZT14" s="6"/>
      <c r="IZU14" s="6"/>
      <c r="IZV14" s="6"/>
      <c r="IZW14" s="6"/>
      <c r="IZX14" s="6"/>
      <c r="IZY14" s="6"/>
      <c r="IZZ14" s="6"/>
      <c r="JAA14" s="6"/>
      <c r="JAB14" s="6"/>
      <c r="JAC14" s="6"/>
      <c r="JAD14" s="6"/>
      <c r="JAE14" s="6"/>
      <c r="JAF14" s="6"/>
      <c r="JAG14" s="6"/>
      <c r="JAH14" s="6"/>
      <c r="JAI14" s="6"/>
      <c r="JAJ14" s="6"/>
      <c r="JAK14" s="6"/>
      <c r="JAL14" s="6"/>
      <c r="JAM14" s="6"/>
      <c r="JAN14" s="6"/>
      <c r="JAO14" s="6"/>
      <c r="JAP14" s="6"/>
      <c r="JAQ14" s="6"/>
      <c r="JAR14" s="6"/>
      <c r="JAS14" s="6"/>
      <c r="JAT14" s="6"/>
      <c r="JAU14" s="6"/>
      <c r="JAV14" s="6"/>
      <c r="JAW14" s="6"/>
      <c r="JAX14" s="6"/>
      <c r="JAY14" s="6"/>
      <c r="JAZ14" s="6"/>
      <c r="JBA14" s="6"/>
      <c r="JBB14" s="6"/>
      <c r="JBC14" s="6"/>
      <c r="JBD14" s="6"/>
      <c r="JBE14" s="6"/>
      <c r="JBF14" s="6"/>
      <c r="JBG14" s="6"/>
      <c r="JBH14" s="6"/>
      <c r="JBI14" s="6"/>
      <c r="JBJ14" s="6"/>
      <c r="JBK14" s="6"/>
      <c r="JBL14" s="6"/>
      <c r="JBM14" s="6"/>
      <c r="JBN14" s="6"/>
      <c r="JBO14" s="6"/>
      <c r="JBP14" s="6"/>
      <c r="JBQ14" s="6"/>
      <c r="JBR14" s="6"/>
      <c r="JBS14" s="6"/>
      <c r="JBT14" s="6"/>
      <c r="JBU14" s="6"/>
      <c r="JBV14" s="6"/>
      <c r="JBW14" s="6"/>
      <c r="JBX14" s="6"/>
      <c r="JBY14" s="6"/>
      <c r="JBZ14" s="6"/>
      <c r="JCA14" s="6"/>
      <c r="JCB14" s="6"/>
      <c r="JCC14" s="6"/>
      <c r="JCD14" s="6"/>
      <c r="JCE14" s="6"/>
      <c r="JCF14" s="6"/>
      <c r="JCG14" s="6"/>
      <c r="JCH14" s="6"/>
      <c r="JCI14" s="6"/>
      <c r="JCJ14" s="6"/>
      <c r="JCK14" s="6"/>
      <c r="JCL14" s="6"/>
      <c r="JCM14" s="6"/>
      <c r="JCN14" s="6"/>
      <c r="JCO14" s="6"/>
      <c r="JCP14" s="6"/>
      <c r="JCQ14" s="6"/>
      <c r="JCR14" s="6"/>
      <c r="JCS14" s="6"/>
      <c r="JCT14" s="6"/>
      <c r="JCU14" s="6"/>
      <c r="JCV14" s="6"/>
      <c r="JCW14" s="6"/>
      <c r="JCX14" s="6"/>
      <c r="JCY14" s="6"/>
      <c r="JCZ14" s="6"/>
      <c r="JDA14" s="6"/>
      <c r="JDB14" s="6"/>
      <c r="JDC14" s="6"/>
      <c r="JDD14" s="6"/>
      <c r="JDE14" s="6"/>
      <c r="JDF14" s="6"/>
      <c r="JDG14" s="6"/>
      <c r="JDH14" s="6"/>
      <c r="JDI14" s="6"/>
      <c r="JDJ14" s="6"/>
      <c r="JDK14" s="6"/>
      <c r="JDL14" s="6"/>
      <c r="JDM14" s="6"/>
      <c r="JDN14" s="6"/>
      <c r="JDO14" s="6"/>
      <c r="JDP14" s="6"/>
      <c r="JDQ14" s="6"/>
      <c r="JDR14" s="6"/>
      <c r="JDS14" s="6"/>
      <c r="JDT14" s="6"/>
      <c r="JDU14" s="6"/>
      <c r="JDV14" s="6"/>
      <c r="JDW14" s="6"/>
      <c r="JDX14" s="6"/>
      <c r="JDY14" s="6"/>
      <c r="JDZ14" s="6"/>
      <c r="JEA14" s="6"/>
      <c r="JEB14" s="6"/>
      <c r="JEC14" s="6"/>
      <c r="JED14" s="6"/>
      <c r="JEE14" s="6"/>
      <c r="JEF14" s="6"/>
      <c r="JEG14" s="6"/>
      <c r="JEH14" s="6"/>
      <c r="JEI14" s="6"/>
      <c r="JEJ14" s="6"/>
      <c r="JEK14" s="6"/>
      <c r="JEL14" s="6"/>
      <c r="JEM14" s="6"/>
      <c r="JEN14" s="6"/>
      <c r="JEO14" s="6"/>
      <c r="JEP14" s="6"/>
      <c r="JEQ14" s="6"/>
      <c r="JER14" s="6"/>
      <c r="JES14" s="6"/>
      <c r="JET14" s="6"/>
      <c r="JEU14" s="6"/>
      <c r="JEV14" s="6"/>
      <c r="JEW14" s="6"/>
      <c r="JEX14" s="6"/>
      <c r="JEY14" s="6"/>
      <c r="JEZ14" s="6"/>
      <c r="JFA14" s="6"/>
      <c r="JFB14" s="6"/>
      <c r="JFC14" s="6"/>
      <c r="JFD14" s="6"/>
      <c r="JFE14" s="6"/>
      <c r="JFF14" s="6"/>
      <c r="JFG14" s="6"/>
      <c r="JFH14" s="6"/>
      <c r="JFI14" s="6"/>
      <c r="JFJ14" s="6"/>
      <c r="JFK14" s="6"/>
      <c r="JFL14" s="6"/>
      <c r="JFM14" s="6"/>
      <c r="JFN14" s="6"/>
      <c r="JFO14" s="6"/>
      <c r="JFP14" s="6"/>
      <c r="JFQ14" s="6"/>
      <c r="JFR14" s="6"/>
      <c r="JFS14" s="6"/>
      <c r="JFT14" s="6"/>
      <c r="JFU14" s="6"/>
      <c r="JFV14" s="6"/>
      <c r="JFW14" s="6"/>
      <c r="JFX14" s="6"/>
      <c r="JFY14" s="6"/>
      <c r="JFZ14" s="6"/>
      <c r="JGA14" s="6"/>
      <c r="JGB14" s="6"/>
      <c r="JGC14" s="6"/>
      <c r="JGD14" s="6"/>
      <c r="JGE14" s="6"/>
      <c r="JGF14" s="6"/>
      <c r="JGG14" s="6"/>
      <c r="JGH14" s="6"/>
      <c r="JGI14" s="6"/>
      <c r="JGJ14" s="6"/>
      <c r="JGK14" s="6"/>
      <c r="JGL14" s="6"/>
      <c r="JGM14" s="6"/>
      <c r="JGN14" s="6"/>
      <c r="JGO14" s="6"/>
      <c r="JGP14" s="6"/>
      <c r="JGQ14" s="6"/>
      <c r="JGR14" s="6"/>
      <c r="JGS14" s="6"/>
      <c r="JGT14" s="6"/>
      <c r="JGU14" s="6"/>
      <c r="JGV14" s="6"/>
      <c r="JGW14" s="6"/>
      <c r="JGX14" s="6"/>
      <c r="JGY14" s="6"/>
      <c r="JGZ14" s="6"/>
      <c r="JHA14" s="6"/>
      <c r="JHB14" s="6"/>
      <c r="JHC14" s="6"/>
      <c r="JHD14" s="6"/>
      <c r="JHE14" s="6"/>
      <c r="JHF14" s="6"/>
      <c r="JHG14" s="6"/>
      <c r="JHH14" s="6"/>
      <c r="JHI14" s="6"/>
      <c r="JHJ14" s="6"/>
      <c r="JHK14" s="6"/>
      <c r="JHL14" s="6"/>
      <c r="JHM14" s="6"/>
      <c r="JHN14" s="6"/>
      <c r="JHO14" s="6"/>
      <c r="JHP14" s="6"/>
      <c r="JHQ14" s="6"/>
      <c r="JHR14" s="6"/>
      <c r="JHS14" s="6"/>
      <c r="JHT14" s="6"/>
      <c r="JHU14" s="6"/>
      <c r="JHV14" s="6"/>
      <c r="JHW14" s="6"/>
      <c r="JHX14" s="6"/>
      <c r="JHY14" s="6"/>
      <c r="JHZ14" s="6"/>
      <c r="JIA14" s="6"/>
      <c r="JIB14" s="6"/>
      <c r="JIC14" s="6"/>
      <c r="JID14" s="6"/>
      <c r="JIE14" s="6"/>
      <c r="JIF14" s="6"/>
      <c r="JIG14" s="6"/>
      <c r="JIH14" s="6"/>
      <c r="JII14" s="6"/>
      <c r="JIJ14" s="6"/>
      <c r="JIK14" s="6"/>
      <c r="JIL14" s="6"/>
      <c r="JIM14" s="6"/>
      <c r="JIN14" s="6"/>
      <c r="JIO14" s="6"/>
      <c r="JIP14" s="6"/>
      <c r="JIQ14" s="6"/>
      <c r="JIR14" s="6"/>
      <c r="JIS14" s="6"/>
      <c r="JIT14" s="6"/>
      <c r="JIU14" s="6"/>
      <c r="JIV14" s="6"/>
      <c r="JIW14" s="6"/>
      <c r="JIX14" s="6"/>
      <c r="JIY14" s="6"/>
      <c r="JIZ14" s="6"/>
      <c r="JJA14" s="6"/>
      <c r="JJB14" s="6"/>
      <c r="JJC14" s="6"/>
      <c r="JJD14" s="6"/>
      <c r="JJE14" s="6"/>
      <c r="JJF14" s="6"/>
      <c r="JJG14" s="6"/>
      <c r="JJH14" s="6"/>
      <c r="JJI14" s="6"/>
      <c r="JJJ14" s="6"/>
      <c r="JJK14" s="6"/>
      <c r="JJL14" s="6"/>
      <c r="JJM14" s="6"/>
      <c r="JJN14" s="6"/>
      <c r="JJO14" s="6"/>
      <c r="JJP14" s="6"/>
      <c r="JJQ14" s="6"/>
      <c r="JJR14" s="6"/>
      <c r="JJS14" s="6"/>
      <c r="JJT14" s="6"/>
      <c r="JJU14" s="6"/>
      <c r="JJV14" s="6"/>
      <c r="JJW14" s="6"/>
      <c r="JJX14" s="6"/>
      <c r="JJY14" s="6"/>
      <c r="JJZ14" s="6"/>
      <c r="JKA14" s="6"/>
      <c r="JKB14" s="6"/>
      <c r="JKC14" s="6"/>
      <c r="JKD14" s="6"/>
      <c r="JKE14" s="6"/>
      <c r="JKF14" s="6"/>
      <c r="JKG14" s="6"/>
      <c r="JKH14" s="6"/>
      <c r="JKI14" s="6"/>
      <c r="JKJ14" s="6"/>
      <c r="JKK14" s="6"/>
      <c r="JKL14" s="6"/>
      <c r="JKM14" s="6"/>
      <c r="JKN14" s="6"/>
      <c r="JKO14" s="6"/>
      <c r="JKP14" s="6"/>
      <c r="JKQ14" s="6"/>
      <c r="JKR14" s="6"/>
      <c r="JKS14" s="6"/>
      <c r="JKT14" s="6"/>
      <c r="JKU14" s="6"/>
      <c r="JKV14" s="6"/>
      <c r="JKW14" s="6"/>
      <c r="JKX14" s="6"/>
      <c r="JKY14" s="6"/>
      <c r="JKZ14" s="6"/>
      <c r="JLA14" s="6"/>
      <c r="JLB14" s="6"/>
      <c r="JLC14" s="6"/>
      <c r="JLD14" s="6"/>
      <c r="JLE14" s="6"/>
      <c r="JLF14" s="6"/>
      <c r="JLG14" s="6"/>
      <c r="JLH14" s="6"/>
      <c r="JLI14" s="6"/>
      <c r="JLJ14" s="6"/>
      <c r="JLK14" s="6"/>
      <c r="JLL14" s="6"/>
      <c r="JLM14" s="6"/>
      <c r="JLN14" s="6"/>
      <c r="JLO14" s="6"/>
      <c r="JLP14" s="6"/>
      <c r="JLQ14" s="6"/>
      <c r="JLR14" s="6"/>
      <c r="JLS14" s="6"/>
      <c r="JLT14" s="6"/>
      <c r="JLU14" s="6"/>
      <c r="JLV14" s="6"/>
      <c r="JLW14" s="6"/>
      <c r="JLX14" s="6"/>
      <c r="JLY14" s="6"/>
      <c r="JLZ14" s="6"/>
      <c r="JMA14" s="6"/>
      <c r="JMB14" s="6"/>
      <c r="JMC14" s="6"/>
      <c r="JMD14" s="6"/>
      <c r="JME14" s="6"/>
      <c r="JMF14" s="6"/>
      <c r="JMG14" s="6"/>
      <c r="JMH14" s="6"/>
      <c r="JMI14" s="6"/>
      <c r="JMJ14" s="6"/>
      <c r="JMK14" s="6"/>
      <c r="JML14" s="6"/>
      <c r="JMM14" s="6"/>
      <c r="JMN14" s="6"/>
      <c r="JMO14" s="6"/>
      <c r="JMP14" s="6"/>
      <c r="JMQ14" s="6"/>
      <c r="JMR14" s="6"/>
      <c r="JMS14" s="6"/>
      <c r="JMT14" s="6"/>
      <c r="JMU14" s="6"/>
      <c r="JMV14" s="6"/>
      <c r="JMW14" s="6"/>
      <c r="JMX14" s="6"/>
      <c r="JMY14" s="6"/>
      <c r="JMZ14" s="6"/>
      <c r="JNA14" s="6"/>
      <c r="JNB14" s="6"/>
      <c r="JNC14" s="6"/>
      <c r="JND14" s="6"/>
      <c r="JNE14" s="6"/>
      <c r="JNF14" s="6"/>
      <c r="JNG14" s="6"/>
      <c r="JNH14" s="6"/>
      <c r="JNI14" s="6"/>
      <c r="JNJ14" s="6"/>
      <c r="JNK14" s="6"/>
      <c r="JNL14" s="6"/>
      <c r="JNM14" s="6"/>
      <c r="JNN14" s="6"/>
      <c r="JNO14" s="6"/>
      <c r="JNP14" s="6"/>
      <c r="JNQ14" s="6"/>
      <c r="JNR14" s="6"/>
      <c r="JNS14" s="6"/>
      <c r="JNT14" s="6"/>
      <c r="JNU14" s="6"/>
      <c r="JNV14" s="6"/>
      <c r="JNW14" s="6"/>
      <c r="JNX14" s="6"/>
      <c r="JNY14" s="6"/>
      <c r="JNZ14" s="6"/>
      <c r="JOA14" s="6"/>
      <c r="JOB14" s="6"/>
      <c r="JOC14" s="6"/>
      <c r="JOD14" s="6"/>
      <c r="JOE14" s="6"/>
      <c r="JOF14" s="6"/>
      <c r="JOG14" s="6"/>
      <c r="JOH14" s="6"/>
      <c r="JOI14" s="6"/>
      <c r="JOJ14" s="6"/>
      <c r="JOK14" s="6"/>
      <c r="JOL14" s="6"/>
      <c r="JOM14" s="6"/>
      <c r="JON14" s="6"/>
      <c r="JOO14" s="6"/>
      <c r="JOP14" s="6"/>
      <c r="JOQ14" s="6"/>
      <c r="JOR14" s="6"/>
      <c r="JOS14" s="6"/>
      <c r="JOT14" s="6"/>
      <c r="JOU14" s="6"/>
      <c r="JOV14" s="6"/>
      <c r="JOW14" s="6"/>
      <c r="JOX14" s="6"/>
      <c r="JOY14" s="6"/>
      <c r="JOZ14" s="6"/>
      <c r="JPA14" s="6"/>
      <c r="JPB14" s="6"/>
      <c r="JPC14" s="6"/>
      <c r="JPD14" s="6"/>
      <c r="JPE14" s="6"/>
      <c r="JPF14" s="6"/>
      <c r="JPG14" s="6"/>
      <c r="JPH14" s="6"/>
      <c r="JPI14" s="6"/>
      <c r="JPJ14" s="6"/>
      <c r="JPK14" s="6"/>
      <c r="JPL14" s="6"/>
      <c r="JPM14" s="6"/>
      <c r="JPN14" s="6"/>
      <c r="JPO14" s="6"/>
      <c r="JPP14" s="6"/>
      <c r="JPQ14" s="6"/>
      <c r="JPR14" s="6"/>
      <c r="JPS14" s="6"/>
      <c r="JPT14" s="6"/>
      <c r="JPU14" s="6"/>
      <c r="JPV14" s="6"/>
      <c r="JPW14" s="6"/>
      <c r="JPX14" s="6"/>
      <c r="JPY14" s="6"/>
      <c r="JPZ14" s="6"/>
      <c r="JQA14" s="6"/>
      <c r="JQB14" s="6"/>
      <c r="JQC14" s="6"/>
      <c r="JQD14" s="6"/>
      <c r="JQE14" s="6"/>
      <c r="JQF14" s="6"/>
      <c r="JQG14" s="6"/>
      <c r="JQH14" s="6"/>
      <c r="JQI14" s="6"/>
      <c r="JQJ14" s="6"/>
      <c r="JQK14" s="6"/>
      <c r="JQL14" s="6"/>
      <c r="JQM14" s="6"/>
      <c r="JQN14" s="6"/>
      <c r="JQO14" s="6"/>
      <c r="JQP14" s="6"/>
      <c r="JQQ14" s="6"/>
      <c r="JQR14" s="6"/>
      <c r="JQS14" s="6"/>
      <c r="JQT14" s="6"/>
      <c r="JQU14" s="6"/>
      <c r="JQV14" s="6"/>
      <c r="JQW14" s="6"/>
      <c r="JQX14" s="6"/>
      <c r="JQY14" s="6"/>
      <c r="JQZ14" s="6"/>
      <c r="JRA14" s="6"/>
      <c r="JRB14" s="6"/>
      <c r="JRC14" s="6"/>
      <c r="JRD14" s="6"/>
      <c r="JRE14" s="6"/>
      <c r="JRF14" s="6"/>
      <c r="JRG14" s="6"/>
      <c r="JRH14" s="6"/>
      <c r="JRI14" s="6"/>
      <c r="JRJ14" s="6"/>
      <c r="JRK14" s="6"/>
      <c r="JRL14" s="6"/>
      <c r="JRM14" s="6"/>
      <c r="JRN14" s="6"/>
      <c r="JRO14" s="6"/>
      <c r="JRP14" s="6"/>
      <c r="JRQ14" s="6"/>
      <c r="JRR14" s="6"/>
      <c r="JRS14" s="6"/>
      <c r="JRT14" s="6"/>
      <c r="JRU14" s="6"/>
      <c r="JRV14" s="6"/>
      <c r="JRW14" s="6"/>
      <c r="JRX14" s="6"/>
      <c r="JRY14" s="6"/>
      <c r="JRZ14" s="6"/>
      <c r="JSA14" s="6"/>
      <c r="JSB14" s="6"/>
      <c r="JSC14" s="6"/>
      <c r="JSD14" s="6"/>
      <c r="JSE14" s="6"/>
      <c r="JSF14" s="6"/>
      <c r="JSG14" s="6"/>
      <c r="JSH14" s="6"/>
      <c r="JSI14" s="6"/>
      <c r="JSJ14" s="6"/>
      <c r="JSK14" s="6"/>
      <c r="JSL14" s="6"/>
      <c r="JSM14" s="6"/>
      <c r="JSN14" s="6"/>
      <c r="JSO14" s="6"/>
      <c r="JSP14" s="6"/>
      <c r="JSQ14" s="6"/>
      <c r="JSR14" s="6"/>
      <c r="JSS14" s="6"/>
      <c r="JST14" s="6"/>
      <c r="JSU14" s="6"/>
      <c r="JSV14" s="6"/>
      <c r="JSW14" s="6"/>
      <c r="JSX14" s="6"/>
      <c r="JSY14" s="6"/>
      <c r="JSZ14" s="6"/>
      <c r="JTA14" s="6"/>
      <c r="JTB14" s="6"/>
      <c r="JTC14" s="6"/>
      <c r="JTD14" s="6"/>
      <c r="JTE14" s="6"/>
      <c r="JTF14" s="6"/>
      <c r="JTG14" s="6"/>
      <c r="JTH14" s="6"/>
      <c r="JTI14" s="6"/>
      <c r="JTJ14" s="6"/>
      <c r="JTK14" s="6"/>
      <c r="JTL14" s="6"/>
      <c r="JTM14" s="6"/>
      <c r="JTN14" s="6"/>
      <c r="JTO14" s="6"/>
      <c r="JTP14" s="6"/>
      <c r="JTQ14" s="6"/>
      <c r="JTR14" s="6"/>
      <c r="JTS14" s="6"/>
      <c r="JTT14" s="6"/>
      <c r="JTU14" s="6"/>
      <c r="JTV14" s="6"/>
      <c r="JTW14" s="6"/>
      <c r="JTX14" s="6"/>
      <c r="JTY14" s="6"/>
      <c r="JTZ14" s="6"/>
      <c r="JUA14" s="6"/>
      <c r="JUB14" s="6"/>
      <c r="JUC14" s="6"/>
      <c r="JUD14" s="6"/>
      <c r="JUE14" s="6"/>
      <c r="JUF14" s="6"/>
      <c r="JUG14" s="6"/>
      <c r="JUH14" s="6"/>
      <c r="JUI14" s="6"/>
      <c r="JUJ14" s="6"/>
      <c r="JUK14" s="6"/>
      <c r="JUL14" s="6"/>
      <c r="JUM14" s="6"/>
      <c r="JUN14" s="6"/>
      <c r="JUO14" s="6"/>
      <c r="JUP14" s="6"/>
      <c r="JUQ14" s="6"/>
      <c r="JUR14" s="6"/>
      <c r="JUS14" s="6"/>
      <c r="JUT14" s="6"/>
      <c r="JUU14" s="6"/>
      <c r="JUV14" s="6"/>
      <c r="JUW14" s="6"/>
      <c r="JUX14" s="6"/>
      <c r="JUY14" s="6"/>
      <c r="JUZ14" s="6"/>
      <c r="JVA14" s="6"/>
      <c r="JVB14" s="6"/>
      <c r="JVC14" s="6"/>
      <c r="JVD14" s="6"/>
      <c r="JVE14" s="6"/>
      <c r="JVF14" s="6"/>
      <c r="JVG14" s="6"/>
      <c r="JVH14" s="6"/>
      <c r="JVI14" s="6"/>
      <c r="JVJ14" s="6"/>
      <c r="JVK14" s="6"/>
      <c r="JVL14" s="6"/>
      <c r="JVM14" s="6"/>
      <c r="JVN14" s="6"/>
      <c r="JVO14" s="6"/>
      <c r="JVP14" s="6"/>
      <c r="JVQ14" s="6"/>
      <c r="JVR14" s="6"/>
      <c r="JVS14" s="6"/>
      <c r="JVT14" s="6"/>
      <c r="JVU14" s="6"/>
      <c r="JVV14" s="6"/>
      <c r="JVW14" s="6"/>
      <c r="JVX14" s="6"/>
      <c r="JVY14" s="6"/>
      <c r="JVZ14" s="6"/>
      <c r="JWA14" s="6"/>
      <c r="JWB14" s="6"/>
      <c r="JWC14" s="6"/>
      <c r="JWD14" s="6"/>
      <c r="JWE14" s="6"/>
      <c r="JWF14" s="6"/>
      <c r="JWG14" s="6"/>
      <c r="JWH14" s="6"/>
      <c r="JWI14" s="6"/>
      <c r="JWJ14" s="6"/>
      <c r="JWK14" s="6"/>
      <c r="JWL14" s="6"/>
      <c r="JWM14" s="6"/>
      <c r="JWN14" s="6"/>
      <c r="JWO14" s="6"/>
      <c r="JWP14" s="6"/>
      <c r="JWQ14" s="6"/>
      <c r="JWR14" s="6"/>
      <c r="JWS14" s="6"/>
      <c r="JWT14" s="6"/>
      <c r="JWU14" s="6"/>
      <c r="JWV14" s="6"/>
      <c r="JWW14" s="6"/>
      <c r="JWX14" s="6"/>
      <c r="JWY14" s="6"/>
      <c r="JWZ14" s="6"/>
      <c r="JXA14" s="6"/>
      <c r="JXB14" s="6"/>
      <c r="JXC14" s="6"/>
      <c r="JXD14" s="6"/>
      <c r="JXE14" s="6"/>
      <c r="JXF14" s="6"/>
      <c r="JXG14" s="6"/>
      <c r="JXH14" s="6"/>
      <c r="JXI14" s="6"/>
      <c r="JXJ14" s="6"/>
      <c r="JXK14" s="6"/>
      <c r="JXL14" s="6"/>
      <c r="JXM14" s="6"/>
      <c r="JXN14" s="6"/>
      <c r="JXO14" s="6"/>
      <c r="JXP14" s="6"/>
      <c r="JXQ14" s="6"/>
      <c r="JXR14" s="6"/>
      <c r="JXS14" s="6"/>
      <c r="JXT14" s="6"/>
      <c r="JXU14" s="6"/>
      <c r="JXV14" s="6"/>
      <c r="JXW14" s="6"/>
      <c r="JXX14" s="6"/>
      <c r="JXY14" s="6"/>
      <c r="JXZ14" s="6"/>
      <c r="JYA14" s="6"/>
      <c r="JYB14" s="6"/>
      <c r="JYC14" s="6"/>
      <c r="JYD14" s="6"/>
      <c r="JYE14" s="6"/>
      <c r="JYF14" s="6"/>
      <c r="JYG14" s="6"/>
      <c r="JYH14" s="6"/>
      <c r="JYI14" s="6"/>
      <c r="JYJ14" s="6"/>
      <c r="JYK14" s="6"/>
      <c r="JYL14" s="6"/>
      <c r="JYM14" s="6"/>
      <c r="JYN14" s="6"/>
      <c r="JYO14" s="6"/>
      <c r="JYP14" s="6"/>
      <c r="JYQ14" s="6"/>
      <c r="JYR14" s="6"/>
      <c r="JYS14" s="6"/>
      <c r="JYT14" s="6"/>
      <c r="JYU14" s="6"/>
      <c r="JYV14" s="6"/>
      <c r="JYW14" s="6"/>
      <c r="JYX14" s="6"/>
      <c r="JYY14" s="6"/>
      <c r="JYZ14" s="6"/>
      <c r="JZA14" s="6"/>
      <c r="JZB14" s="6"/>
      <c r="JZC14" s="6"/>
      <c r="JZD14" s="6"/>
      <c r="JZE14" s="6"/>
      <c r="JZF14" s="6"/>
      <c r="JZG14" s="6"/>
      <c r="JZH14" s="6"/>
      <c r="JZI14" s="6"/>
      <c r="JZJ14" s="6"/>
      <c r="JZK14" s="6"/>
      <c r="JZL14" s="6"/>
      <c r="JZM14" s="6"/>
      <c r="JZN14" s="6"/>
      <c r="JZO14" s="6"/>
      <c r="JZP14" s="6"/>
      <c r="JZQ14" s="6"/>
      <c r="JZR14" s="6"/>
      <c r="JZS14" s="6"/>
      <c r="JZT14" s="6"/>
      <c r="JZU14" s="6"/>
      <c r="JZV14" s="6"/>
      <c r="JZW14" s="6"/>
      <c r="JZX14" s="6"/>
      <c r="JZY14" s="6"/>
      <c r="JZZ14" s="6"/>
      <c r="KAA14" s="6"/>
      <c r="KAB14" s="6"/>
      <c r="KAC14" s="6"/>
      <c r="KAD14" s="6"/>
      <c r="KAE14" s="6"/>
      <c r="KAF14" s="6"/>
      <c r="KAG14" s="6"/>
      <c r="KAH14" s="6"/>
      <c r="KAI14" s="6"/>
      <c r="KAJ14" s="6"/>
      <c r="KAK14" s="6"/>
      <c r="KAL14" s="6"/>
      <c r="KAM14" s="6"/>
      <c r="KAN14" s="6"/>
      <c r="KAO14" s="6"/>
      <c r="KAP14" s="6"/>
      <c r="KAQ14" s="6"/>
      <c r="KAR14" s="6"/>
      <c r="KAS14" s="6"/>
      <c r="KAT14" s="6"/>
      <c r="KAU14" s="6"/>
      <c r="KAV14" s="6"/>
      <c r="KAW14" s="6"/>
      <c r="KAX14" s="6"/>
      <c r="KAY14" s="6"/>
      <c r="KAZ14" s="6"/>
      <c r="KBA14" s="6"/>
      <c r="KBB14" s="6"/>
      <c r="KBC14" s="6"/>
      <c r="KBD14" s="6"/>
      <c r="KBE14" s="6"/>
      <c r="KBF14" s="6"/>
      <c r="KBG14" s="6"/>
      <c r="KBH14" s="6"/>
      <c r="KBI14" s="6"/>
      <c r="KBJ14" s="6"/>
      <c r="KBK14" s="6"/>
      <c r="KBL14" s="6"/>
      <c r="KBM14" s="6"/>
      <c r="KBN14" s="6"/>
      <c r="KBO14" s="6"/>
      <c r="KBP14" s="6"/>
      <c r="KBQ14" s="6"/>
      <c r="KBR14" s="6"/>
      <c r="KBS14" s="6"/>
      <c r="KBT14" s="6"/>
      <c r="KBU14" s="6"/>
      <c r="KBV14" s="6"/>
      <c r="KBW14" s="6"/>
      <c r="KBX14" s="6"/>
      <c r="KBY14" s="6"/>
      <c r="KBZ14" s="6"/>
      <c r="KCA14" s="6"/>
      <c r="KCB14" s="6"/>
      <c r="KCC14" s="6"/>
      <c r="KCD14" s="6"/>
      <c r="KCE14" s="6"/>
      <c r="KCF14" s="6"/>
      <c r="KCG14" s="6"/>
      <c r="KCH14" s="6"/>
      <c r="KCI14" s="6"/>
      <c r="KCJ14" s="6"/>
      <c r="KCK14" s="6"/>
      <c r="KCL14" s="6"/>
      <c r="KCM14" s="6"/>
      <c r="KCN14" s="6"/>
      <c r="KCO14" s="6"/>
      <c r="KCP14" s="6"/>
      <c r="KCQ14" s="6"/>
      <c r="KCR14" s="6"/>
      <c r="KCS14" s="6"/>
      <c r="KCT14" s="6"/>
      <c r="KCU14" s="6"/>
      <c r="KCV14" s="6"/>
      <c r="KCW14" s="6"/>
      <c r="KCX14" s="6"/>
      <c r="KCY14" s="6"/>
      <c r="KCZ14" s="6"/>
      <c r="KDA14" s="6"/>
      <c r="KDB14" s="6"/>
      <c r="KDC14" s="6"/>
      <c r="KDD14" s="6"/>
      <c r="KDE14" s="6"/>
      <c r="KDF14" s="6"/>
      <c r="KDG14" s="6"/>
      <c r="KDH14" s="6"/>
      <c r="KDI14" s="6"/>
      <c r="KDJ14" s="6"/>
      <c r="KDK14" s="6"/>
      <c r="KDL14" s="6"/>
      <c r="KDM14" s="6"/>
      <c r="KDN14" s="6"/>
      <c r="KDO14" s="6"/>
      <c r="KDP14" s="6"/>
      <c r="KDQ14" s="6"/>
      <c r="KDR14" s="6"/>
      <c r="KDS14" s="6"/>
      <c r="KDT14" s="6"/>
      <c r="KDU14" s="6"/>
      <c r="KDV14" s="6"/>
      <c r="KDW14" s="6"/>
      <c r="KDX14" s="6"/>
      <c r="KDY14" s="6"/>
      <c r="KDZ14" s="6"/>
      <c r="KEA14" s="6"/>
      <c r="KEB14" s="6"/>
      <c r="KEC14" s="6"/>
      <c r="KED14" s="6"/>
      <c r="KEE14" s="6"/>
      <c r="KEF14" s="6"/>
      <c r="KEG14" s="6"/>
      <c r="KEH14" s="6"/>
      <c r="KEI14" s="6"/>
      <c r="KEJ14" s="6"/>
      <c r="KEK14" s="6"/>
      <c r="KEL14" s="6"/>
      <c r="KEM14" s="6"/>
      <c r="KEN14" s="6"/>
      <c r="KEO14" s="6"/>
      <c r="KEP14" s="6"/>
      <c r="KEQ14" s="6"/>
      <c r="KER14" s="6"/>
      <c r="KES14" s="6"/>
      <c r="KET14" s="6"/>
      <c r="KEU14" s="6"/>
      <c r="KEV14" s="6"/>
      <c r="KEW14" s="6"/>
      <c r="KEX14" s="6"/>
      <c r="KEY14" s="6"/>
      <c r="KEZ14" s="6"/>
      <c r="KFA14" s="6"/>
      <c r="KFB14" s="6"/>
      <c r="KFC14" s="6"/>
      <c r="KFD14" s="6"/>
      <c r="KFE14" s="6"/>
      <c r="KFF14" s="6"/>
      <c r="KFG14" s="6"/>
      <c r="KFH14" s="6"/>
      <c r="KFI14" s="6"/>
      <c r="KFJ14" s="6"/>
      <c r="KFK14" s="6"/>
      <c r="KFL14" s="6"/>
      <c r="KFM14" s="6"/>
      <c r="KFN14" s="6"/>
      <c r="KFO14" s="6"/>
      <c r="KFP14" s="6"/>
      <c r="KFQ14" s="6"/>
      <c r="KFR14" s="6"/>
      <c r="KFS14" s="6"/>
      <c r="KFT14" s="6"/>
      <c r="KFU14" s="6"/>
      <c r="KFV14" s="6"/>
      <c r="KFW14" s="6"/>
      <c r="KFX14" s="6"/>
      <c r="KFY14" s="6"/>
      <c r="KFZ14" s="6"/>
      <c r="KGA14" s="6"/>
      <c r="KGB14" s="6"/>
      <c r="KGC14" s="6"/>
      <c r="KGD14" s="6"/>
      <c r="KGE14" s="6"/>
      <c r="KGF14" s="6"/>
      <c r="KGG14" s="6"/>
      <c r="KGH14" s="6"/>
      <c r="KGI14" s="6"/>
      <c r="KGJ14" s="6"/>
      <c r="KGK14" s="6"/>
      <c r="KGL14" s="6"/>
      <c r="KGM14" s="6"/>
      <c r="KGN14" s="6"/>
      <c r="KGO14" s="6"/>
      <c r="KGP14" s="6"/>
      <c r="KGQ14" s="6"/>
      <c r="KGR14" s="6"/>
      <c r="KGS14" s="6"/>
      <c r="KGT14" s="6"/>
      <c r="KGU14" s="6"/>
      <c r="KGV14" s="6"/>
      <c r="KGW14" s="6"/>
      <c r="KGX14" s="6"/>
      <c r="KGY14" s="6"/>
      <c r="KGZ14" s="6"/>
      <c r="KHA14" s="6"/>
      <c r="KHB14" s="6"/>
      <c r="KHC14" s="6"/>
      <c r="KHD14" s="6"/>
      <c r="KHE14" s="6"/>
      <c r="KHF14" s="6"/>
      <c r="KHG14" s="6"/>
      <c r="KHH14" s="6"/>
      <c r="KHI14" s="6"/>
      <c r="KHJ14" s="6"/>
      <c r="KHK14" s="6"/>
      <c r="KHL14" s="6"/>
      <c r="KHM14" s="6"/>
      <c r="KHN14" s="6"/>
      <c r="KHO14" s="6"/>
      <c r="KHP14" s="6"/>
      <c r="KHQ14" s="6"/>
      <c r="KHR14" s="6"/>
      <c r="KHS14" s="6"/>
      <c r="KHT14" s="6"/>
      <c r="KHU14" s="6"/>
      <c r="KHV14" s="6"/>
      <c r="KHW14" s="6"/>
      <c r="KHX14" s="6"/>
      <c r="KHY14" s="6"/>
      <c r="KHZ14" s="6"/>
      <c r="KIA14" s="6"/>
      <c r="KIB14" s="6"/>
      <c r="KIC14" s="6"/>
      <c r="KID14" s="6"/>
      <c r="KIE14" s="6"/>
      <c r="KIF14" s="6"/>
      <c r="KIG14" s="6"/>
      <c r="KIH14" s="6"/>
      <c r="KII14" s="6"/>
      <c r="KIJ14" s="6"/>
      <c r="KIK14" s="6"/>
      <c r="KIL14" s="6"/>
      <c r="KIM14" s="6"/>
      <c r="KIN14" s="6"/>
      <c r="KIO14" s="6"/>
      <c r="KIP14" s="6"/>
      <c r="KIQ14" s="6"/>
      <c r="KIR14" s="6"/>
      <c r="KIS14" s="6"/>
      <c r="KIT14" s="6"/>
      <c r="KIU14" s="6"/>
      <c r="KIV14" s="6"/>
      <c r="KIW14" s="6"/>
      <c r="KIX14" s="6"/>
      <c r="KIY14" s="6"/>
      <c r="KIZ14" s="6"/>
      <c r="KJA14" s="6"/>
      <c r="KJB14" s="6"/>
      <c r="KJC14" s="6"/>
      <c r="KJD14" s="6"/>
      <c r="KJE14" s="6"/>
      <c r="KJF14" s="6"/>
      <c r="KJG14" s="6"/>
      <c r="KJH14" s="6"/>
      <c r="KJI14" s="6"/>
      <c r="KJJ14" s="6"/>
      <c r="KJK14" s="6"/>
      <c r="KJL14" s="6"/>
      <c r="KJM14" s="6"/>
      <c r="KJN14" s="6"/>
      <c r="KJO14" s="6"/>
      <c r="KJP14" s="6"/>
      <c r="KJQ14" s="6"/>
      <c r="KJR14" s="6"/>
      <c r="KJS14" s="6"/>
      <c r="KJT14" s="6"/>
      <c r="KJU14" s="6"/>
      <c r="KJV14" s="6"/>
      <c r="KJW14" s="6"/>
      <c r="KJX14" s="6"/>
      <c r="KJY14" s="6"/>
      <c r="KJZ14" s="6"/>
      <c r="KKA14" s="6"/>
      <c r="KKB14" s="6"/>
      <c r="KKC14" s="6"/>
      <c r="KKD14" s="6"/>
      <c r="KKE14" s="6"/>
      <c r="KKF14" s="6"/>
      <c r="KKG14" s="6"/>
      <c r="KKH14" s="6"/>
      <c r="KKI14" s="6"/>
      <c r="KKJ14" s="6"/>
      <c r="KKK14" s="6"/>
      <c r="KKL14" s="6"/>
      <c r="KKM14" s="6"/>
      <c r="KKN14" s="6"/>
      <c r="KKO14" s="6"/>
      <c r="KKP14" s="6"/>
      <c r="KKQ14" s="6"/>
      <c r="KKR14" s="6"/>
      <c r="KKS14" s="6"/>
      <c r="KKT14" s="6"/>
      <c r="KKU14" s="6"/>
      <c r="KKV14" s="6"/>
      <c r="KKW14" s="6"/>
      <c r="KKX14" s="6"/>
      <c r="KKY14" s="6"/>
      <c r="KKZ14" s="6"/>
      <c r="KLA14" s="6"/>
      <c r="KLB14" s="6"/>
      <c r="KLC14" s="6"/>
      <c r="KLD14" s="6"/>
      <c r="KLE14" s="6"/>
      <c r="KLF14" s="6"/>
      <c r="KLG14" s="6"/>
      <c r="KLH14" s="6"/>
      <c r="KLI14" s="6"/>
      <c r="KLJ14" s="6"/>
      <c r="KLK14" s="6"/>
      <c r="KLL14" s="6"/>
      <c r="KLM14" s="6"/>
      <c r="KLN14" s="6"/>
      <c r="KLO14" s="6"/>
      <c r="KLP14" s="6"/>
      <c r="KLQ14" s="6"/>
      <c r="KLR14" s="6"/>
      <c r="KLS14" s="6"/>
      <c r="KLT14" s="6"/>
      <c r="KLU14" s="6"/>
      <c r="KLV14" s="6"/>
      <c r="KLW14" s="6"/>
      <c r="KLX14" s="6"/>
      <c r="KLY14" s="6"/>
      <c r="KLZ14" s="6"/>
      <c r="KMA14" s="6"/>
      <c r="KMB14" s="6"/>
      <c r="KMC14" s="6"/>
      <c r="KMD14" s="6"/>
      <c r="KME14" s="6"/>
      <c r="KMF14" s="6"/>
      <c r="KMG14" s="6"/>
      <c r="KMH14" s="6"/>
      <c r="KMI14" s="6"/>
      <c r="KMJ14" s="6"/>
      <c r="KMK14" s="6"/>
      <c r="KML14" s="6"/>
      <c r="KMM14" s="6"/>
      <c r="KMN14" s="6"/>
      <c r="KMO14" s="6"/>
      <c r="KMP14" s="6"/>
      <c r="KMQ14" s="6"/>
      <c r="KMR14" s="6"/>
      <c r="KMS14" s="6"/>
      <c r="KMT14" s="6"/>
      <c r="KMU14" s="6"/>
      <c r="KMV14" s="6"/>
      <c r="KMW14" s="6"/>
      <c r="KMX14" s="6"/>
      <c r="KMY14" s="6"/>
      <c r="KMZ14" s="6"/>
      <c r="KNA14" s="6"/>
      <c r="KNB14" s="6"/>
      <c r="KNC14" s="6"/>
      <c r="KND14" s="6"/>
      <c r="KNE14" s="6"/>
      <c r="KNF14" s="6"/>
      <c r="KNG14" s="6"/>
      <c r="KNH14" s="6"/>
      <c r="KNI14" s="6"/>
      <c r="KNJ14" s="6"/>
      <c r="KNK14" s="6"/>
      <c r="KNL14" s="6"/>
      <c r="KNM14" s="6"/>
      <c r="KNN14" s="6"/>
      <c r="KNO14" s="6"/>
      <c r="KNP14" s="6"/>
      <c r="KNQ14" s="6"/>
      <c r="KNR14" s="6"/>
      <c r="KNS14" s="6"/>
      <c r="KNT14" s="6"/>
      <c r="KNU14" s="6"/>
      <c r="KNV14" s="6"/>
      <c r="KNW14" s="6"/>
      <c r="KNX14" s="6"/>
      <c r="KNY14" s="6"/>
      <c r="KNZ14" s="6"/>
      <c r="KOA14" s="6"/>
      <c r="KOB14" s="6"/>
      <c r="KOC14" s="6"/>
      <c r="KOD14" s="6"/>
      <c r="KOE14" s="6"/>
      <c r="KOF14" s="6"/>
      <c r="KOG14" s="6"/>
      <c r="KOH14" s="6"/>
      <c r="KOI14" s="6"/>
      <c r="KOJ14" s="6"/>
      <c r="KOK14" s="6"/>
      <c r="KOL14" s="6"/>
      <c r="KOM14" s="6"/>
      <c r="KON14" s="6"/>
      <c r="KOO14" s="6"/>
      <c r="KOP14" s="6"/>
      <c r="KOQ14" s="6"/>
      <c r="KOR14" s="6"/>
      <c r="KOS14" s="6"/>
      <c r="KOT14" s="6"/>
      <c r="KOU14" s="6"/>
      <c r="KOV14" s="6"/>
      <c r="KOW14" s="6"/>
      <c r="KOX14" s="6"/>
      <c r="KOY14" s="6"/>
      <c r="KOZ14" s="6"/>
      <c r="KPA14" s="6"/>
      <c r="KPB14" s="6"/>
      <c r="KPC14" s="6"/>
      <c r="KPD14" s="6"/>
      <c r="KPE14" s="6"/>
      <c r="KPF14" s="6"/>
      <c r="KPG14" s="6"/>
      <c r="KPH14" s="6"/>
      <c r="KPI14" s="6"/>
      <c r="KPJ14" s="6"/>
      <c r="KPK14" s="6"/>
      <c r="KPL14" s="6"/>
      <c r="KPM14" s="6"/>
      <c r="KPN14" s="6"/>
      <c r="KPO14" s="6"/>
      <c r="KPP14" s="6"/>
      <c r="KPQ14" s="6"/>
      <c r="KPR14" s="6"/>
      <c r="KPS14" s="6"/>
      <c r="KPT14" s="6"/>
      <c r="KPU14" s="6"/>
      <c r="KPV14" s="6"/>
      <c r="KPW14" s="6"/>
      <c r="KPX14" s="6"/>
      <c r="KPY14" s="6"/>
      <c r="KPZ14" s="6"/>
      <c r="KQA14" s="6"/>
      <c r="KQB14" s="6"/>
      <c r="KQC14" s="6"/>
      <c r="KQD14" s="6"/>
      <c r="KQE14" s="6"/>
      <c r="KQF14" s="6"/>
      <c r="KQG14" s="6"/>
      <c r="KQH14" s="6"/>
      <c r="KQI14" s="6"/>
      <c r="KQJ14" s="6"/>
      <c r="KQK14" s="6"/>
      <c r="KQL14" s="6"/>
      <c r="KQM14" s="6"/>
      <c r="KQN14" s="6"/>
      <c r="KQO14" s="6"/>
      <c r="KQP14" s="6"/>
      <c r="KQQ14" s="6"/>
      <c r="KQR14" s="6"/>
      <c r="KQS14" s="6"/>
      <c r="KQT14" s="6"/>
      <c r="KQU14" s="6"/>
      <c r="KQV14" s="6"/>
      <c r="KQW14" s="6"/>
      <c r="KQX14" s="6"/>
      <c r="KQY14" s="6"/>
      <c r="KQZ14" s="6"/>
      <c r="KRA14" s="6"/>
      <c r="KRB14" s="6"/>
      <c r="KRC14" s="6"/>
      <c r="KRD14" s="6"/>
      <c r="KRE14" s="6"/>
      <c r="KRF14" s="6"/>
      <c r="KRG14" s="6"/>
      <c r="KRH14" s="6"/>
      <c r="KRI14" s="6"/>
      <c r="KRJ14" s="6"/>
      <c r="KRK14" s="6"/>
      <c r="KRL14" s="6"/>
      <c r="KRM14" s="6"/>
      <c r="KRN14" s="6"/>
      <c r="KRO14" s="6"/>
      <c r="KRP14" s="6"/>
      <c r="KRQ14" s="6"/>
      <c r="KRR14" s="6"/>
      <c r="KRS14" s="6"/>
      <c r="KRT14" s="6"/>
      <c r="KRU14" s="6"/>
      <c r="KRV14" s="6"/>
      <c r="KRW14" s="6"/>
      <c r="KRX14" s="6"/>
      <c r="KRY14" s="6"/>
      <c r="KRZ14" s="6"/>
      <c r="KSA14" s="6"/>
      <c r="KSB14" s="6"/>
      <c r="KSC14" s="6"/>
      <c r="KSD14" s="6"/>
      <c r="KSE14" s="6"/>
      <c r="KSF14" s="6"/>
      <c r="KSG14" s="6"/>
      <c r="KSH14" s="6"/>
      <c r="KSI14" s="6"/>
      <c r="KSJ14" s="6"/>
      <c r="KSK14" s="6"/>
      <c r="KSL14" s="6"/>
      <c r="KSM14" s="6"/>
      <c r="KSN14" s="6"/>
      <c r="KSO14" s="6"/>
      <c r="KSP14" s="6"/>
      <c r="KSQ14" s="6"/>
      <c r="KSR14" s="6"/>
      <c r="KSS14" s="6"/>
      <c r="KST14" s="6"/>
      <c r="KSU14" s="6"/>
      <c r="KSV14" s="6"/>
      <c r="KSW14" s="6"/>
      <c r="KSX14" s="6"/>
      <c r="KSY14" s="6"/>
      <c r="KSZ14" s="6"/>
      <c r="KTA14" s="6"/>
      <c r="KTB14" s="6"/>
      <c r="KTC14" s="6"/>
      <c r="KTD14" s="6"/>
      <c r="KTE14" s="6"/>
      <c r="KTF14" s="6"/>
      <c r="KTG14" s="6"/>
      <c r="KTH14" s="6"/>
      <c r="KTI14" s="6"/>
      <c r="KTJ14" s="6"/>
      <c r="KTK14" s="6"/>
      <c r="KTL14" s="6"/>
      <c r="KTM14" s="6"/>
      <c r="KTN14" s="6"/>
      <c r="KTO14" s="6"/>
      <c r="KTP14" s="6"/>
      <c r="KTQ14" s="6"/>
      <c r="KTR14" s="6"/>
      <c r="KTS14" s="6"/>
      <c r="KTT14" s="6"/>
      <c r="KTU14" s="6"/>
      <c r="KTV14" s="6"/>
      <c r="KTW14" s="6"/>
      <c r="KTX14" s="6"/>
      <c r="KTY14" s="6"/>
      <c r="KTZ14" s="6"/>
      <c r="KUA14" s="6"/>
      <c r="KUB14" s="6"/>
      <c r="KUC14" s="6"/>
      <c r="KUD14" s="6"/>
      <c r="KUE14" s="6"/>
      <c r="KUF14" s="6"/>
      <c r="KUG14" s="6"/>
      <c r="KUH14" s="6"/>
      <c r="KUI14" s="6"/>
      <c r="KUJ14" s="6"/>
      <c r="KUK14" s="6"/>
      <c r="KUL14" s="6"/>
      <c r="KUM14" s="6"/>
      <c r="KUN14" s="6"/>
      <c r="KUO14" s="6"/>
      <c r="KUP14" s="6"/>
      <c r="KUQ14" s="6"/>
      <c r="KUR14" s="6"/>
      <c r="KUS14" s="6"/>
      <c r="KUT14" s="6"/>
      <c r="KUU14" s="6"/>
      <c r="KUV14" s="6"/>
      <c r="KUW14" s="6"/>
      <c r="KUX14" s="6"/>
      <c r="KUY14" s="6"/>
      <c r="KUZ14" s="6"/>
      <c r="KVA14" s="6"/>
      <c r="KVB14" s="6"/>
      <c r="KVC14" s="6"/>
      <c r="KVD14" s="6"/>
      <c r="KVE14" s="6"/>
      <c r="KVF14" s="6"/>
      <c r="KVG14" s="6"/>
      <c r="KVH14" s="6"/>
      <c r="KVI14" s="6"/>
      <c r="KVJ14" s="6"/>
      <c r="KVK14" s="6"/>
      <c r="KVL14" s="6"/>
      <c r="KVM14" s="6"/>
      <c r="KVN14" s="6"/>
      <c r="KVO14" s="6"/>
      <c r="KVP14" s="6"/>
      <c r="KVQ14" s="6"/>
      <c r="KVR14" s="6"/>
      <c r="KVS14" s="6"/>
      <c r="KVT14" s="6"/>
      <c r="KVU14" s="6"/>
      <c r="KVV14" s="6"/>
      <c r="KVW14" s="6"/>
      <c r="KVX14" s="6"/>
      <c r="KVY14" s="6"/>
      <c r="KVZ14" s="6"/>
      <c r="KWA14" s="6"/>
      <c r="KWB14" s="6"/>
      <c r="KWC14" s="6"/>
      <c r="KWD14" s="6"/>
      <c r="KWE14" s="6"/>
      <c r="KWF14" s="6"/>
      <c r="KWG14" s="6"/>
      <c r="KWH14" s="6"/>
      <c r="KWI14" s="6"/>
      <c r="KWJ14" s="6"/>
      <c r="KWK14" s="6"/>
      <c r="KWL14" s="6"/>
      <c r="KWM14" s="6"/>
      <c r="KWN14" s="6"/>
      <c r="KWO14" s="6"/>
      <c r="KWP14" s="6"/>
      <c r="KWQ14" s="6"/>
      <c r="KWR14" s="6"/>
      <c r="KWS14" s="6"/>
      <c r="KWT14" s="6"/>
      <c r="KWU14" s="6"/>
      <c r="KWV14" s="6"/>
      <c r="KWW14" s="6"/>
      <c r="KWX14" s="6"/>
      <c r="KWY14" s="6"/>
      <c r="KWZ14" s="6"/>
      <c r="KXA14" s="6"/>
      <c r="KXB14" s="6"/>
      <c r="KXC14" s="6"/>
      <c r="KXD14" s="6"/>
      <c r="KXE14" s="6"/>
      <c r="KXF14" s="6"/>
      <c r="KXG14" s="6"/>
      <c r="KXH14" s="6"/>
      <c r="KXI14" s="6"/>
      <c r="KXJ14" s="6"/>
      <c r="KXK14" s="6"/>
      <c r="KXL14" s="6"/>
      <c r="KXM14" s="6"/>
      <c r="KXN14" s="6"/>
      <c r="KXO14" s="6"/>
      <c r="KXP14" s="6"/>
      <c r="KXQ14" s="6"/>
      <c r="KXR14" s="6"/>
      <c r="KXS14" s="6"/>
      <c r="KXT14" s="6"/>
      <c r="KXU14" s="6"/>
      <c r="KXV14" s="6"/>
      <c r="KXW14" s="6"/>
      <c r="KXX14" s="6"/>
      <c r="KXY14" s="6"/>
      <c r="KXZ14" s="6"/>
      <c r="KYA14" s="6"/>
      <c r="KYB14" s="6"/>
      <c r="KYC14" s="6"/>
      <c r="KYD14" s="6"/>
      <c r="KYE14" s="6"/>
      <c r="KYF14" s="6"/>
      <c r="KYG14" s="6"/>
      <c r="KYH14" s="6"/>
      <c r="KYI14" s="6"/>
      <c r="KYJ14" s="6"/>
      <c r="KYK14" s="6"/>
      <c r="KYL14" s="6"/>
      <c r="KYM14" s="6"/>
      <c r="KYN14" s="6"/>
      <c r="KYO14" s="6"/>
      <c r="KYP14" s="6"/>
      <c r="KYQ14" s="6"/>
      <c r="KYR14" s="6"/>
      <c r="KYS14" s="6"/>
      <c r="KYT14" s="6"/>
      <c r="KYU14" s="6"/>
      <c r="KYV14" s="6"/>
      <c r="KYW14" s="6"/>
      <c r="KYX14" s="6"/>
      <c r="KYY14" s="6"/>
      <c r="KYZ14" s="6"/>
      <c r="KZA14" s="6"/>
      <c r="KZB14" s="6"/>
      <c r="KZC14" s="6"/>
      <c r="KZD14" s="6"/>
      <c r="KZE14" s="6"/>
      <c r="KZF14" s="6"/>
      <c r="KZG14" s="6"/>
      <c r="KZH14" s="6"/>
      <c r="KZI14" s="6"/>
      <c r="KZJ14" s="6"/>
      <c r="KZK14" s="6"/>
      <c r="KZL14" s="6"/>
      <c r="KZM14" s="6"/>
      <c r="KZN14" s="6"/>
      <c r="KZO14" s="6"/>
      <c r="KZP14" s="6"/>
      <c r="KZQ14" s="6"/>
      <c r="KZR14" s="6"/>
      <c r="KZS14" s="6"/>
      <c r="KZT14" s="6"/>
      <c r="KZU14" s="6"/>
      <c r="KZV14" s="6"/>
      <c r="KZW14" s="6"/>
      <c r="KZX14" s="6"/>
      <c r="KZY14" s="6"/>
      <c r="KZZ14" s="6"/>
      <c r="LAA14" s="6"/>
      <c r="LAB14" s="6"/>
      <c r="LAC14" s="6"/>
      <c r="LAD14" s="6"/>
      <c r="LAE14" s="6"/>
      <c r="LAF14" s="6"/>
      <c r="LAG14" s="6"/>
      <c r="LAH14" s="6"/>
      <c r="LAI14" s="6"/>
      <c r="LAJ14" s="6"/>
      <c r="LAK14" s="6"/>
      <c r="LAL14" s="6"/>
      <c r="LAM14" s="6"/>
      <c r="LAN14" s="6"/>
      <c r="LAO14" s="6"/>
      <c r="LAP14" s="6"/>
      <c r="LAQ14" s="6"/>
      <c r="LAR14" s="6"/>
      <c r="LAS14" s="6"/>
      <c r="LAT14" s="6"/>
      <c r="LAU14" s="6"/>
      <c r="LAV14" s="6"/>
      <c r="LAW14" s="6"/>
      <c r="LAX14" s="6"/>
      <c r="LAY14" s="6"/>
      <c r="LAZ14" s="6"/>
      <c r="LBA14" s="6"/>
      <c r="LBB14" s="6"/>
      <c r="LBC14" s="6"/>
      <c r="LBD14" s="6"/>
      <c r="LBE14" s="6"/>
      <c r="LBF14" s="6"/>
      <c r="LBG14" s="6"/>
      <c r="LBH14" s="6"/>
      <c r="LBI14" s="6"/>
      <c r="LBJ14" s="6"/>
      <c r="LBK14" s="6"/>
      <c r="LBL14" s="6"/>
      <c r="LBM14" s="6"/>
      <c r="LBN14" s="6"/>
      <c r="LBO14" s="6"/>
      <c r="LBP14" s="6"/>
      <c r="LBQ14" s="6"/>
      <c r="LBR14" s="6"/>
      <c r="LBS14" s="6"/>
      <c r="LBT14" s="6"/>
      <c r="LBU14" s="6"/>
      <c r="LBV14" s="6"/>
      <c r="LBW14" s="6"/>
      <c r="LBX14" s="6"/>
      <c r="LBY14" s="6"/>
      <c r="LBZ14" s="6"/>
      <c r="LCA14" s="6"/>
      <c r="LCB14" s="6"/>
      <c r="LCC14" s="6"/>
      <c r="LCD14" s="6"/>
      <c r="LCE14" s="6"/>
      <c r="LCF14" s="6"/>
      <c r="LCG14" s="6"/>
      <c r="LCH14" s="6"/>
      <c r="LCI14" s="6"/>
      <c r="LCJ14" s="6"/>
      <c r="LCK14" s="6"/>
      <c r="LCL14" s="6"/>
      <c r="LCM14" s="6"/>
      <c r="LCN14" s="6"/>
      <c r="LCO14" s="6"/>
      <c r="LCP14" s="6"/>
      <c r="LCQ14" s="6"/>
      <c r="LCR14" s="6"/>
      <c r="LCS14" s="6"/>
      <c r="LCT14" s="6"/>
      <c r="LCU14" s="6"/>
      <c r="LCV14" s="6"/>
      <c r="LCW14" s="6"/>
      <c r="LCX14" s="6"/>
      <c r="LCY14" s="6"/>
      <c r="LCZ14" s="6"/>
      <c r="LDA14" s="6"/>
      <c r="LDB14" s="6"/>
      <c r="LDC14" s="6"/>
      <c r="LDD14" s="6"/>
      <c r="LDE14" s="6"/>
      <c r="LDF14" s="6"/>
      <c r="LDG14" s="6"/>
      <c r="LDH14" s="6"/>
      <c r="LDI14" s="6"/>
      <c r="LDJ14" s="6"/>
      <c r="LDK14" s="6"/>
      <c r="LDL14" s="6"/>
      <c r="LDM14" s="6"/>
      <c r="LDN14" s="6"/>
      <c r="LDO14" s="6"/>
      <c r="LDP14" s="6"/>
      <c r="LDQ14" s="6"/>
      <c r="LDR14" s="6"/>
      <c r="LDS14" s="6"/>
      <c r="LDT14" s="6"/>
      <c r="LDU14" s="6"/>
      <c r="LDV14" s="6"/>
      <c r="LDW14" s="6"/>
      <c r="LDX14" s="6"/>
      <c r="LDY14" s="6"/>
      <c r="LDZ14" s="6"/>
      <c r="LEA14" s="6"/>
      <c r="LEB14" s="6"/>
      <c r="LEC14" s="6"/>
      <c r="LED14" s="6"/>
      <c r="LEE14" s="6"/>
      <c r="LEF14" s="6"/>
      <c r="LEG14" s="6"/>
      <c r="LEH14" s="6"/>
      <c r="LEI14" s="6"/>
      <c r="LEJ14" s="6"/>
      <c r="LEK14" s="6"/>
      <c r="LEL14" s="6"/>
      <c r="LEM14" s="6"/>
      <c r="LEN14" s="6"/>
      <c r="LEO14" s="6"/>
      <c r="LEP14" s="6"/>
      <c r="LEQ14" s="6"/>
      <c r="LER14" s="6"/>
      <c r="LES14" s="6"/>
      <c r="LET14" s="6"/>
      <c r="LEU14" s="6"/>
      <c r="LEV14" s="6"/>
      <c r="LEW14" s="6"/>
      <c r="LEX14" s="6"/>
      <c r="LEY14" s="6"/>
      <c r="LEZ14" s="6"/>
      <c r="LFA14" s="6"/>
      <c r="LFB14" s="6"/>
      <c r="LFC14" s="6"/>
      <c r="LFD14" s="6"/>
      <c r="LFE14" s="6"/>
      <c r="LFF14" s="6"/>
      <c r="LFG14" s="6"/>
      <c r="LFH14" s="6"/>
      <c r="LFI14" s="6"/>
      <c r="LFJ14" s="6"/>
      <c r="LFK14" s="6"/>
      <c r="LFL14" s="6"/>
      <c r="LFM14" s="6"/>
      <c r="LFN14" s="6"/>
      <c r="LFO14" s="6"/>
      <c r="LFP14" s="6"/>
      <c r="LFQ14" s="6"/>
      <c r="LFR14" s="6"/>
      <c r="LFS14" s="6"/>
      <c r="LFT14" s="6"/>
      <c r="LFU14" s="6"/>
      <c r="LFV14" s="6"/>
      <c r="LFW14" s="6"/>
      <c r="LFX14" s="6"/>
      <c r="LFY14" s="6"/>
      <c r="LFZ14" s="6"/>
      <c r="LGA14" s="6"/>
      <c r="LGB14" s="6"/>
      <c r="LGC14" s="6"/>
      <c r="LGD14" s="6"/>
      <c r="LGE14" s="6"/>
      <c r="LGF14" s="6"/>
      <c r="LGG14" s="6"/>
      <c r="LGH14" s="6"/>
      <c r="LGI14" s="6"/>
      <c r="LGJ14" s="6"/>
      <c r="LGK14" s="6"/>
      <c r="LGL14" s="6"/>
      <c r="LGM14" s="6"/>
      <c r="LGN14" s="6"/>
      <c r="LGO14" s="6"/>
      <c r="LGP14" s="6"/>
      <c r="LGQ14" s="6"/>
      <c r="LGR14" s="6"/>
      <c r="LGS14" s="6"/>
      <c r="LGT14" s="6"/>
      <c r="LGU14" s="6"/>
      <c r="LGV14" s="6"/>
      <c r="LGW14" s="6"/>
      <c r="LGX14" s="6"/>
      <c r="LGY14" s="6"/>
      <c r="LGZ14" s="6"/>
      <c r="LHA14" s="6"/>
      <c r="LHB14" s="6"/>
      <c r="LHC14" s="6"/>
      <c r="LHD14" s="6"/>
      <c r="LHE14" s="6"/>
      <c r="LHF14" s="6"/>
      <c r="LHG14" s="6"/>
      <c r="LHH14" s="6"/>
      <c r="LHI14" s="6"/>
      <c r="LHJ14" s="6"/>
      <c r="LHK14" s="6"/>
      <c r="LHL14" s="6"/>
      <c r="LHM14" s="6"/>
      <c r="LHN14" s="6"/>
      <c r="LHO14" s="6"/>
      <c r="LHP14" s="6"/>
      <c r="LHQ14" s="6"/>
      <c r="LHR14" s="6"/>
      <c r="LHS14" s="6"/>
      <c r="LHT14" s="6"/>
      <c r="LHU14" s="6"/>
      <c r="LHV14" s="6"/>
      <c r="LHW14" s="6"/>
      <c r="LHX14" s="6"/>
      <c r="LHY14" s="6"/>
      <c r="LHZ14" s="6"/>
      <c r="LIA14" s="6"/>
      <c r="LIB14" s="6"/>
      <c r="LIC14" s="6"/>
      <c r="LID14" s="6"/>
      <c r="LIE14" s="6"/>
      <c r="LIF14" s="6"/>
      <c r="LIG14" s="6"/>
      <c r="LIH14" s="6"/>
      <c r="LII14" s="6"/>
      <c r="LIJ14" s="6"/>
      <c r="LIK14" s="6"/>
      <c r="LIL14" s="6"/>
      <c r="LIM14" s="6"/>
      <c r="LIN14" s="6"/>
      <c r="LIO14" s="6"/>
      <c r="LIP14" s="6"/>
      <c r="LIQ14" s="6"/>
      <c r="LIR14" s="6"/>
      <c r="LIS14" s="6"/>
      <c r="LIT14" s="6"/>
      <c r="LIU14" s="6"/>
      <c r="LIV14" s="6"/>
      <c r="LIW14" s="6"/>
      <c r="LIX14" s="6"/>
      <c r="LIY14" s="6"/>
      <c r="LIZ14" s="6"/>
      <c r="LJA14" s="6"/>
      <c r="LJB14" s="6"/>
      <c r="LJC14" s="6"/>
      <c r="LJD14" s="6"/>
      <c r="LJE14" s="6"/>
      <c r="LJF14" s="6"/>
      <c r="LJG14" s="6"/>
      <c r="LJH14" s="6"/>
      <c r="LJI14" s="6"/>
      <c r="LJJ14" s="6"/>
      <c r="LJK14" s="6"/>
      <c r="LJL14" s="6"/>
      <c r="LJM14" s="6"/>
      <c r="LJN14" s="6"/>
      <c r="LJO14" s="6"/>
      <c r="LJP14" s="6"/>
      <c r="LJQ14" s="6"/>
      <c r="LJR14" s="6"/>
      <c r="LJS14" s="6"/>
      <c r="LJT14" s="6"/>
      <c r="LJU14" s="6"/>
      <c r="LJV14" s="6"/>
      <c r="LJW14" s="6"/>
      <c r="LJX14" s="6"/>
      <c r="LJY14" s="6"/>
      <c r="LJZ14" s="6"/>
      <c r="LKA14" s="6"/>
      <c r="LKB14" s="6"/>
      <c r="LKC14" s="6"/>
      <c r="LKD14" s="6"/>
      <c r="LKE14" s="6"/>
      <c r="LKF14" s="6"/>
      <c r="LKG14" s="6"/>
      <c r="LKH14" s="6"/>
      <c r="LKI14" s="6"/>
      <c r="LKJ14" s="6"/>
      <c r="LKK14" s="6"/>
      <c r="LKL14" s="6"/>
      <c r="LKM14" s="6"/>
      <c r="LKN14" s="6"/>
      <c r="LKO14" s="6"/>
      <c r="LKP14" s="6"/>
      <c r="LKQ14" s="6"/>
      <c r="LKR14" s="6"/>
      <c r="LKS14" s="6"/>
      <c r="LKT14" s="6"/>
      <c r="LKU14" s="6"/>
      <c r="LKV14" s="6"/>
      <c r="LKW14" s="6"/>
      <c r="LKX14" s="6"/>
      <c r="LKY14" s="6"/>
      <c r="LKZ14" s="6"/>
      <c r="LLA14" s="6"/>
      <c r="LLB14" s="6"/>
      <c r="LLC14" s="6"/>
      <c r="LLD14" s="6"/>
      <c r="LLE14" s="6"/>
      <c r="LLF14" s="6"/>
      <c r="LLG14" s="6"/>
      <c r="LLH14" s="6"/>
      <c r="LLI14" s="6"/>
      <c r="LLJ14" s="6"/>
      <c r="LLK14" s="6"/>
      <c r="LLL14" s="6"/>
      <c r="LLM14" s="6"/>
      <c r="LLN14" s="6"/>
      <c r="LLO14" s="6"/>
      <c r="LLP14" s="6"/>
      <c r="LLQ14" s="6"/>
      <c r="LLR14" s="6"/>
      <c r="LLS14" s="6"/>
      <c r="LLT14" s="6"/>
      <c r="LLU14" s="6"/>
      <c r="LLV14" s="6"/>
      <c r="LLW14" s="6"/>
      <c r="LLX14" s="6"/>
      <c r="LLY14" s="6"/>
      <c r="LLZ14" s="6"/>
      <c r="LMA14" s="6"/>
      <c r="LMB14" s="6"/>
      <c r="LMC14" s="6"/>
      <c r="LMD14" s="6"/>
      <c r="LME14" s="6"/>
      <c r="LMF14" s="6"/>
      <c r="LMG14" s="6"/>
      <c r="LMH14" s="6"/>
      <c r="LMI14" s="6"/>
      <c r="LMJ14" s="6"/>
      <c r="LMK14" s="6"/>
      <c r="LML14" s="6"/>
      <c r="LMM14" s="6"/>
      <c r="LMN14" s="6"/>
      <c r="LMO14" s="6"/>
      <c r="LMP14" s="6"/>
      <c r="LMQ14" s="6"/>
      <c r="LMR14" s="6"/>
      <c r="LMS14" s="6"/>
      <c r="LMT14" s="6"/>
      <c r="LMU14" s="6"/>
      <c r="LMV14" s="6"/>
      <c r="LMW14" s="6"/>
      <c r="LMX14" s="6"/>
      <c r="LMY14" s="6"/>
      <c r="LMZ14" s="6"/>
      <c r="LNA14" s="6"/>
      <c r="LNB14" s="6"/>
      <c r="LNC14" s="6"/>
      <c r="LND14" s="6"/>
      <c r="LNE14" s="6"/>
      <c r="LNF14" s="6"/>
      <c r="LNG14" s="6"/>
      <c r="LNH14" s="6"/>
      <c r="LNI14" s="6"/>
      <c r="LNJ14" s="6"/>
      <c r="LNK14" s="6"/>
      <c r="LNL14" s="6"/>
      <c r="LNM14" s="6"/>
      <c r="LNN14" s="6"/>
      <c r="LNO14" s="6"/>
      <c r="LNP14" s="6"/>
      <c r="LNQ14" s="6"/>
      <c r="LNR14" s="6"/>
      <c r="LNS14" s="6"/>
      <c r="LNT14" s="6"/>
      <c r="LNU14" s="6"/>
      <c r="LNV14" s="6"/>
      <c r="LNW14" s="6"/>
      <c r="LNX14" s="6"/>
      <c r="LNY14" s="6"/>
      <c r="LNZ14" s="6"/>
      <c r="LOA14" s="6"/>
      <c r="LOB14" s="6"/>
      <c r="LOC14" s="6"/>
      <c r="LOD14" s="6"/>
      <c r="LOE14" s="6"/>
      <c r="LOF14" s="6"/>
      <c r="LOG14" s="6"/>
      <c r="LOH14" s="6"/>
      <c r="LOI14" s="6"/>
      <c r="LOJ14" s="6"/>
      <c r="LOK14" s="6"/>
      <c r="LOL14" s="6"/>
      <c r="LOM14" s="6"/>
      <c r="LON14" s="6"/>
      <c r="LOO14" s="6"/>
      <c r="LOP14" s="6"/>
      <c r="LOQ14" s="6"/>
      <c r="LOR14" s="6"/>
      <c r="LOS14" s="6"/>
      <c r="LOT14" s="6"/>
      <c r="LOU14" s="6"/>
      <c r="LOV14" s="6"/>
      <c r="LOW14" s="6"/>
      <c r="LOX14" s="6"/>
      <c r="LOY14" s="6"/>
      <c r="LOZ14" s="6"/>
      <c r="LPA14" s="6"/>
      <c r="LPB14" s="6"/>
      <c r="LPC14" s="6"/>
      <c r="LPD14" s="6"/>
      <c r="LPE14" s="6"/>
      <c r="LPF14" s="6"/>
      <c r="LPG14" s="6"/>
      <c r="LPH14" s="6"/>
      <c r="LPI14" s="6"/>
      <c r="LPJ14" s="6"/>
      <c r="LPK14" s="6"/>
      <c r="LPL14" s="6"/>
      <c r="LPM14" s="6"/>
      <c r="LPN14" s="6"/>
      <c r="LPO14" s="6"/>
      <c r="LPP14" s="6"/>
      <c r="LPQ14" s="6"/>
      <c r="LPR14" s="6"/>
      <c r="LPS14" s="6"/>
      <c r="LPT14" s="6"/>
      <c r="LPU14" s="6"/>
      <c r="LPV14" s="6"/>
      <c r="LPW14" s="6"/>
      <c r="LPX14" s="6"/>
      <c r="LPY14" s="6"/>
      <c r="LPZ14" s="6"/>
      <c r="LQA14" s="6"/>
      <c r="LQB14" s="6"/>
      <c r="LQC14" s="6"/>
      <c r="LQD14" s="6"/>
      <c r="LQE14" s="6"/>
      <c r="LQF14" s="6"/>
      <c r="LQG14" s="6"/>
      <c r="LQH14" s="6"/>
      <c r="LQI14" s="6"/>
      <c r="LQJ14" s="6"/>
      <c r="LQK14" s="6"/>
      <c r="LQL14" s="6"/>
      <c r="LQM14" s="6"/>
      <c r="LQN14" s="6"/>
      <c r="LQO14" s="6"/>
      <c r="LQP14" s="6"/>
      <c r="LQQ14" s="6"/>
      <c r="LQR14" s="6"/>
      <c r="LQS14" s="6"/>
      <c r="LQT14" s="6"/>
      <c r="LQU14" s="6"/>
      <c r="LQV14" s="6"/>
      <c r="LQW14" s="6"/>
      <c r="LQX14" s="6"/>
      <c r="LQY14" s="6"/>
      <c r="LQZ14" s="6"/>
      <c r="LRA14" s="6"/>
      <c r="LRB14" s="6"/>
      <c r="LRC14" s="6"/>
      <c r="LRD14" s="6"/>
      <c r="LRE14" s="6"/>
      <c r="LRF14" s="6"/>
      <c r="LRG14" s="6"/>
      <c r="LRH14" s="6"/>
      <c r="LRI14" s="6"/>
      <c r="LRJ14" s="6"/>
      <c r="LRK14" s="6"/>
      <c r="LRL14" s="6"/>
      <c r="LRM14" s="6"/>
      <c r="LRN14" s="6"/>
      <c r="LRO14" s="6"/>
      <c r="LRP14" s="6"/>
      <c r="LRQ14" s="6"/>
      <c r="LRR14" s="6"/>
      <c r="LRS14" s="6"/>
      <c r="LRT14" s="6"/>
      <c r="LRU14" s="6"/>
      <c r="LRV14" s="6"/>
      <c r="LRW14" s="6"/>
      <c r="LRX14" s="6"/>
      <c r="LRY14" s="6"/>
      <c r="LRZ14" s="6"/>
      <c r="LSA14" s="6"/>
      <c r="LSB14" s="6"/>
      <c r="LSC14" s="6"/>
      <c r="LSD14" s="6"/>
      <c r="LSE14" s="6"/>
      <c r="LSF14" s="6"/>
      <c r="LSG14" s="6"/>
      <c r="LSH14" s="6"/>
      <c r="LSI14" s="6"/>
      <c r="LSJ14" s="6"/>
      <c r="LSK14" s="6"/>
      <c r="LSL14" s="6"/>
      <c r="LSM14" s="6"/>
      <c r="LSN14" s="6"/>
      <c r="LSO14" s="6"/>
      <c r="LSP14" s="6"/>
      <c r="LSQ14" s="6"/>
      <c r="LSR14" s="6"/>
      <c r="LSS14" s="6"/>
      <c r="LST14" s="6"/>
      <c r="LSU14" s="6"/>
      <c r="LSV14" s="6"/>
      <c r="LSW14" s="6"/>
      <c r="LSX14" s="6"/>
      <c r="LSY14" s="6"/>
      <c r="LSZ14" s="6"/>
      <c r="LTA14" s="6"/>
      <c r="LTB14" s="6"/>
      <c r="LTC14" s="6"/>
      <c r="LTD14" s="6"/>
      <c r="LTE14" s="6"/>
      <c r="LTF14" s="6"/>
      <c r="LTG14" s="6"/>
      <c r="LTH14" s="6"/>
      <c r="LTI14" s="6"/>
      <c r="LTJ14" s="6"/>
      <c r="LTK14" s="6"/>
      <c r="LTL14" s="6"/>
      <c r="LTM14" s="6"/>
      <c r="LTN14" s="6"/>
      <c r="LTO14" s="6"/>
      <c r="LTP14" s="6"/>
      <c r="LTQ14" s="6"/>
      <c r="LTR14" s="6"/>
      <c r="LTS14" s="6"/>
      <c r="LTT14" s="6"/>
      <c r="LTU14" s="6"/>
      <c r="LTV14" s="6"/>
      <c r="LTW14" s="6"/>
      <c r="LTX14" s="6"/>
      <c r="LTY14" s="6"/>
      <c r="LTZ14" s="6"/>
      <c r="LUA14" s="6"/>
      <c r="LUB14" s="6"/>
      <c r="LUC14" s="6"/>
      <c r="LUD14" s="6"/>
      <c r="LUE14" s="6"/>
      <c r="LUF14" s="6"/>
      <c r="LUG14" s="6"/>
      <c r="LUH14" s="6"/>
      <c r="LUI14" s="6"/>
      <c r="LUJ14" s="6"/>
      <c r="LUK14" s="6"/>
      <c r="LUL14" s="6"/>
      <c r="LUM14" s="6"/>
      <c r="LUN14" s="6"/>
      <c r="LUO14" s="6"/>
      <c r="LUP14" s="6"/>
      <c r="LUQ14" s="6"/>
      <c r="LUR14" s="6"/>
      <c r="LUS14" s="6"/>
      <c r="LUT14" s="6"/>
      <c r="LUU14" s="6"/>
      <c r="LUV14" s="6"/>
      <c r="LUW14" s="6"/>
      <c r="LUX14" s="6"/>
      <c r="LUY14" s="6"/>
      <c r="LUZ14" s="6"/>
      <c r="LVA14" s="6"/>
      <c r="LVB14" s="6"/>
      <c r="LVC14" s="6"/>
      <c r="LVD14" s="6"/>
      <c r="LVE14" s="6"/>
      <c r="LVF14" s="6"/>
      <c r="LVG14" s="6"/>
      <c r="LVH14" s="6"/>
      <c r="LVI14" s="6"/>
      <c r="LVJ14" s="6"/>
      <c r="LVK14" s="6"/>
      <c r="LVL14" s="6"/>
      <c r="LVM14" s="6"/>
      <c r="LVN14" s="6"/>
      <c r="LVO14" s="6"/>
      <c r="LVP14" s="6"/>
      <c r="LVQ14" s="6"/>
      <c r="LVR14" s="6"/>
      <c r="LVS14" s="6"/>
      <c r="LVT14" s="6"/>
      <c r="LVU14" s="6"/>
      <c r="LVV14" s="6"/>
      <c r="LVW14" s="6"/>
      <c r="LVX14" s="6"/>
      <c r="LVY14" s="6"/>
      <c r="LVZ14" s="6"/>
      <c r="LWA14" s="6"/>
      <c r="LWB14" s="6"/>
      <c r="LWC14" s="6"/>
      <c r="LWD14" s="6"/>
      <c r="LWE14" s="6"/>
      <c r="LWF14" s="6"/>
      <c r="LWG14" s="6"/>
      <c r="LWH14" s="6"/>
      <c r="LWI14" s="6"/>
      <c r="LWJ14" s="6"/>
      <c r="LWK14" s="6"/>
      <c r="LWL14" s="6"/>
      <c r="LWM14" s="6"/>
      <c r="LWN14" s="6"/>
      <c r="LWO14" s="6"/>
      <c r="LWP14" s="6"/>
      <c r="LWQ14" s="6"/>
      <c r="LWR14" s="6"/>
      <c r="LWS14" s="6"/>
      <c r="LWT14" s="6"/>
      <c r="LWU14" s="6"/>
      <c r="LWV14" s="6"/>
      <c r="LWW14" s="6"/>
      <c r="LWX14" s="6"/>
      <c r="LWY14" s="6"/>
      <c r="LWZ14" s="6"/>
      <c r="LXA14" s="6"/>
      <c r="LXB14" s="6"/>
      <c r="LXC14" s="6"/>
      <c r="LXD14" s="6"/>
      <c r="LXE14" s="6"/>
      <c r="LXF14" s="6"/>
      <c r="LXG14" s="6"/>
      <c r="LXH14" s="6"/>
      <c r="LXI14" s="6"/>
      <c r="LXJ14" s="6"/>
      <c r="LXK14" s="6"/>
      <c r="LXL14" s="6"/>
      <c r="LXM14" s="6"/>
      <c r="LXN14" s="6"/>
      <c r="LXO14" s="6"/>
      <c r="LXP14" s="6"/>
      <c r="LXQ14" s="6"/>
      <c r="LXR14" s="6"/>
      <c r="LXS14" s="6"/>
      <c r="LXT14" s="6"/>
      <c r="LXU14" s="6"/>
      <c r="LXV14" s="6"/>
      <c r="LXW14" s="6"/>
      <c r="LXX14" s="6"/>
      <c r="LXY14" s="6"/>
      <c r="LXZ14" s="6"/>
      <c r="LYA14" s="6"/>
      <c r="LYB14" s="6"/>
      <c r="LYC14" s="6"/>
      <c r="LYD14" s="6"/>
      <c r="LYE14" s="6"/>
      <c r="LYF14" s="6"/>
      <c r="LYG14" s="6"/>
      <c r="LYH14" s="6"/>
      <c r="LYI14" s="6"/>
      <c r="LYJ14" s="6"/>
      <c r="LYK14" s="6"/>
      <c r="LYL14" s="6"/>
      <c r="LYM14" s="6"/>
      <c r="LYN14" s="6"/>
      <c r="LYO14" s="6"/>
      <c r="LYP14" s="6"/>
      <c r="LYQ14" s="6"/>
      <c r="LYR14" s="6"/>
      <c r="LYS14" s="6"/>
      <c r="LYT14" s="6"/>
      <c r="LYU14" s="6"/>
      <c r="LYV14" s="6"/>
      <c r="LYW14" s="6"/>
      <c r="LYX14" s="6"/>
      <c r="LYY14" s="6"/>
      <c r="LYZ14" s="6"/>
      <c r="LZA14" s="6"/>
      <c r="LZB14" s="6"/>
      <c r="LZC14" s="6"/>
      <c r="LZD14" s="6"/>
      <c r="LZE14" s="6"/>
      <c r="LZF14" s="6"/>
      <c r="LZG14" s="6"/>
      <c r="LZH14" s="6"/>
      <c r="LZI14" s="6"/>
      <c r="LZJ14" s="6"/>
      <c r="LZK14" s="6"/>
      <c r="LZL14" s="6"/>
      <c r="LZM14" s="6"/>
      <c r="LZN14" s="6"/>
      <c r="LZO14" s="6"/>
      <c r="LZP14" s="6"/>
      <c r="LZQ14" s="6"/>
      <c r="LZR14" s="6"/>
      <c r="LZS14" s="6"/>
      <c r="LZT14" s="6"/>
      <c r="LZU14" s="6"/>
      <c r="LZV14" s="6"/>
      <c r="LZW14" s="6"/>
      <c r="LZX14" s="6"/>
      <c r="LZY14" s="6"/>
      <c r="LZZ14" s="6"/>
      <c r="MAA14" s="6"/>
      <c r="MAB14" s="6"/>
      <c r="MAC14" s="6"/>
      <c r="MAD14" s="6"/>
      <c r="MAE14" s="6"/>
      <c r="MAF14" s="6"/>
      <c r="MAG14" s="6"/>
      <c r="MAH14" s="6"/>
      <c r="MAI14" s="6"/>
      <c r="MAJ14" s="6"/>
      <c r="MAK14" s="6"/>
      <c r="MAL14" s="6"/>
      <c r="MAM14" s="6"/>
      <c r="MAN14" s="6"/>
      <c r="MAO14" s="6"/>
      <c r="MAP14" s="6"/>
      <c r="MAQ14" s="6"/>
      <c r="MAR14" s="6"/>
      <c r="MAS14" s="6"/>
      <c r="MAT14" s="6"/>
      <c r="MAU14" s="6"/>
      <c r="MAV14" s="6"/>
      <c r="MAW14" s="6"/>
      <c r="MAX14" s="6"/>
      <c r="MAY14" s="6"/>
      <c r="MAZ14" s="6"/>
      <c r="MBA14" s="6"/>
      <c r="MBB14" s="6"/>
      <c r="MBC14" s="6"/>
      <c r="MBD14" s="6"/>
      <c r="MBE14" s="6"/>
      <c r="MBF14" s="6"/>
      <c r="MBG14" s="6"/>
      <c r="MBH14" s="6"/>
      <c r="MBI14" s="6"/>
      <c r="MBJ14" s="6"/>
      <c r="MBK14" s="6"/>
      <c r="MBL14" s="6"/>
      <c r="MBM14" s="6"/>
      <c r="MBN14" s="6"/>
      <c r="MBO14" s="6"/>
      <c r="MBP14" s="6"/>
      <c r="MBQ14" s="6"/>
      <c r="MBR14" s="6"/>
      <c r="MBS14" s="6"/>
      <c r="MBT14" s="6"/>
      <c r="MBU14" s="6"/>
      <c r="MBV14" s="6"/>
      <c r="MBW14" s="6"/>
      <c r="MBX14" s="6"/>
      <c r="MBY14" s="6"/>
      <c r="MBZ14" s="6"/>
      <c r="MCA14" s="6"/>
      <c r="MCB14" s="6"/>
      <c r="MCC14" s="6"/>
      <c r="MCD14" s="6"/>
      <c r="MCE14" s="6"/>
      <c r="MCF14" s="6"/>
      <c r="MCG14" s="6"/>
      <c r="MCH14" s="6"/>
      <c r="MCI14" s="6"/>
      <c r="MCJ14" s="6"/>
      <c r="MCK14" s="6"/>
      <c r="MCL14" s="6"/>
      <c r="MCM14" s="6"/>
      <c r="MCN14" s="6"/>
      <c r="MCO14" s="6"/>
      <c r="MCP14" s="6"/>
      <c r="MCQ14" s="6"/>
      <c r="MCR14" s="6"/>
      <c r="MCS14" s="6"/>
      <c r="MCT14" s="6"/>
      <c r="MCU14" s="6"/>
      <c r="MCV14" s="6"/>
      <c r="MCW14" s="6"/>
      <c r="MCX14" s="6"/>
      <c r="MCY14" s="6"/>
      <c r="MCZ14" s="6"/>
      <c r="MDA14" s="6"/>
      <c r="MDB14" s="6"/>
      <c r="MDC14" s="6"/>
      <c r="MDD14" s="6"/>
      <c r="MDE14" s="6"/>
      <c r="MDF14" s="6"/>
      <c r="MDG14" s="6"/>
      <c r="MDH14" s="6"/>
      <c r="MDI14" s="6"/>
      <c r="MDJ14" s="6"/>
      <c r="MDK14" s="6"/>
      <c r="MDL14" s="6"/>
      <c r="MDM14" s="6"/>
      <c r="MDN14" s="6"/>
      <c r="MDO14" s="6"/>
      <c r="MDP14" s="6"/>
      <c r="MDQ14" s="6"/>
      <c r="MDR14" s="6"/>
      <c r="MDS14" s="6"/>
      <c r="MDT14" s="6"/>
      <c r="MDU14" s="6"/>
      <c r="MDV14" s="6"/>
      <c r="MDW14" s="6"/>
      <c r="MDX14" s="6"/>
      <c r="MDY14" s="6"/>
      <c r="MDZ14" s="6"/>
      <c r="MEA14" s="6"/>
      <c r="MEB14" s="6"/>
      <c r="MEC14" s="6"/>
      <c r="MED14" s="6"/>
      <c r="MEE14" s="6"/>
      <c r="MEF14" s="6"/>
      <c r="MEG14" s="6"/>
      <c r="MEH14" s="6"/>
      <c r="MEI14" s="6"/>
      <c r="MEJ14" s="6"/>
      <c r="MEK14" s="6"/>
      <c r="MEL14" s="6"/>
      <c r="MEM14" s="6"/>
      <c r="MEN14" s="6"/>
      <c r="MEO14" s="6"/>
      <c r="MEP14" s="6"/>
      <c r="MEQ14" s="6"/>
      <c r="MER14" s="6"/>
      <c r="MES14" s="6"/>
      <c r="MET14" s="6"/>
      <c r="MEU14" s="6"/>
      <c r="MEV14" s="6"/>
      <c r="MEW14" s="6"/>
      <c r="MEX14" s="6"/>
      <c r="MEY14" s="6"/>
      <c r="MEZ14" s="6"/>
      <c r="MFA14" s="6"/>
      <c r="MFB14" s="6"/>
      <c r="MFC14" s="6"/>
      <c r="MFD14" s="6"/>
      <c r="MFE14" s="6"/>
      <c r="MFF14" s="6"/>
      <c r="MFG14" s="6"/>
      <c r="MFH14" s="6"/>
      <c r="MFI14" s="6"/>
      <c r="MFJ14" s="6"/>
      <c r="MFK14" s="6"/>
      <c r="MFL14" s="6"/>
      <c r="MFM14" s="6"/>
      <c r="MFN14" s="6"/>
      <c r="MFO14" s="6"/>
      <c r="MFP14" s="6"/>
      <c r="MFQ14" s="6"/>
      <c r="MFR14" s="6"/>
      <c r="MFS14" s="6"/>
      <c r="MFT14" s="6"/>
      <c r="MFU14" s="6"/>
      <c r="MFV14" s="6"/>
      <c r="MFW14" s="6"/>
      <c r="MFX14" s="6"/>
      <c r="MFY14" s="6"/>
      <c r="MFZ14" s="6"/>
      <c r="MGA14" s="6"/>
      <c r="MGB14" s="6"/>
      <c r="MGC14" s="6"/>
      <c r="MGD14" s="6"/>
      <c r="MGE14" s="6"/>
      <c r="MGF14" s="6"/>
      <c r="MGG14" s="6"/>
      <c r="MGH14" s="6"/>
      <c r="MGI14" s="6"/>
      <c r="MGJ14" s="6"/>
      <c r="MGK14" s="6"/>
      <c r="MGL14" s="6"/>
      <c r="MGM14" s="6"/>
      <c r="MGN14" s="6"/>
      <c r="MGO14" s="6"/>
      <c r="MGP14" s="6"/>
      <c r="MGQ14" s="6"/>
      <c r="MGR14" s="6"/>
      <c r="MGS14" s="6"/>
      <c r="MGT14" s="6"/>
      <c r="MGU14" s="6"/>
      <c r="MGV14" s="6"/>
      <c r="MGW14" s="6"/>
      <c r="MGX14" s="6"/>
      <c r="MGY14" s="6"/>
      <c r="MGZ14" s="6"/>
      <c r="MHA14" s="6"/>
      <c r="MHB14" s="6"/>
      <c r="MHC14" s="6"/>
      <c r="MHD14" s="6"/>
      <c r="MHE14" s="6"/>
      <c r="MHF14" s="6"/>
      <c r="MHG14" s="6"/>
      <c r="MHH14" s="6"/>
      <c r="MHI14" s="6"/>
      <c r="MHJ14" s="6"/>
      <c r="MHK14" s="6"/>
      <c r="MHL14" s="6"/>
      <c r="MHM14" s="6"/>
      <c r="MHN14" s="6"/>
      <c r="MHO14" s="6"/>
      <c r="MHP14" s="6"/>
      <c r="MHQ14" s="6"/>
      <c r="MHR14" s="6"/>
      <c r="MHS14" s="6"/>
      <c r="MHT14" s="6"/>
      <c r="MHU14" s="6"/>
      <c r="MHV14" s="6"/>
      <c r="MHW14" s="6"/>
      <c r="MHX14" s="6"/>
      <c r="MHY14" s="6"/>
      <c r="MHZ14" s="6"/>
      <c r="MIA14" s="6"/>
      <c r="MIB14" s="6"/>
      <c r="MIC14" s="6"/>
      <c r="MID14" s="6"/>
      <c r="MIE14" s="6"/>
      <c r="MIF14" s="6"/>
      <c r="MIG14" s="6"/>
      <c r="MIH14" s="6"/>
      <c r="MII14" s="6"/>
      <c r="MIJ14" s="6"/>
      <c r="MIK14" s="6"/>
      <c r="MIL14" s="6"/>
      <c r="MIM14" s="6"/>
      <c r="MIN14" s="6"/>
      <c r="MIO14" s="6"/>
      <c r="MIP14" s="6"/>
      <c r="MIQ14" s="6"/>
      <c r="MIR14" s="6"/>
      <c r="MIS14" s="6"/>
      <c r="MIT14" s="6"/>
      <c r="MIU14" s="6"/>
      <c r="MIV14" s="6"/>
      <c r="MIW14" s="6"/>
      <c r="MIX14" s="6"/>
      <c r="MIY14" s="6"/>
      <c r="MIZ14" s="6"/>
      <c r="MJA14" s="6"/>
      <c r="MJB14" s="6"/>
      <c r="MJC14" s="6"/>
      <c r="MJD14" s="6"/>
      <c r="MJE14" s="6"/>
      <c r="MJF14" s="6"/>
      <c r="MJG14" s="6"/>
      <c r="MJH14" s="6"/>
      <c r="MJI14" s="6"/>
      <c r="MJJ14" s="6"/>
      <c r="MJK14" s="6"/>
      <c r="MJL14" s="6"/>
      <c r="MJM14" s="6"/>
      <c r="MJN14" s="6"/>
      <c r="MJO14" s="6"/>
      <c r="MJP14" s="6"/>
      <c r="MJQ14" s="6"/>
      <c r="MJR14" s="6"/>
      <c r="MJS14" s="6"/>
      <c r="MJT14" s="6"/>
      <c r="MJU14" s="6"/>
      <c r="MJV14" s="6"/>
      <c r="MJW14" s="6"/>
      <c r="MJX14" s="6"/>
      <c r="MJY14" s="6"/>
      <c r="MJZ14" s="6"/>
      <c r="MKA14" s="6"/>
      <c r="MKB14" s="6"/>
      <c r="MKC14" s="6"/>
      <c r="MKD14" s="6"/>
      <c r="MKE14" s="6"/>
      <c r="MKF14" s="6"/>
      <c r="MKG14" s="6"/>
      <c r="MKH14" s="6"/>
      <c r="MKI14" s="6"/>
      <c r="MKJ14" s="6"/>
      <c r="MKK14" s="6"/>
      <c r="MKL14" s="6"/>
      <c r="MKM14" s="6"/>
      <c r="MKN14" s="6"/>
      <c r="MKO14" s="6"/>
      <c r="MKP14" s="6"/>
      <c r="MKQ14" s="6"/>
      <c r="MKR14" s="6"/>
      <c r="MKS14" s="6"/>
      <c r="MKT14" s="6"/>
      <c r="MKU14" s="6"/>
      <c r="MKV14" s="6"/>
      <c r="MKW14" s="6"/>
      <c r="MKX14" s="6"/>
      <c r="MKY14" s="6"/>
      <c r="MKZ14" s="6"/>
      <c r="MLA14" s="6"/>
      <c r="MLB14" s="6"/>
      <c r="MLC14" s="6"/>
      <c r="MLD14" s="6"/>
      <c r="MLE14" s="6"/>
      <c r="MLF14" s="6"/>
      <c r="MLG14" s="6"/>
      <c r="MLH14" s="6"/>
      <c r="MLI14" s="6"/>
      <c r="MLJ14" s="6"/>
      <c r="MLK14" s="6"/>
      <c r="MLL14" s="6"/>
      <c r="MLM14" s="6"/>
      <c r="MLN14" s="6"/>
      <c r="MLO14" s="6"/>
      <c r="MLP14" s="6"/>
      <c r="MLQ14" s="6"/>
      <c r="MLR14" s="6"/>
      <c r="MLS14" s="6"/>
      <c r="MLT14" s="6"/>
      <c r="MLU14" s="6"/>
      <c r="MLV14" s="6"/>
      <c r="MLW14" s="6"/>
      <c r="MLX14" s="6"/>
      <c r="MLY14" s="6"/>
      <c r="MLZ14" s="6"/>
      <c r="MMA14" s="6"/>
      <c r="MMB14" s="6"/>
      <c r="MMC14" s="6"/>
      <c r="MMD14" s="6"/>
      <c r="MME14" s="6"/>
      <c r="MMF14" s="6"/>
      <c r="MMG14" s="6"/>
      <c r="MMH14" s="6"/>
      <c r="MMI14" s="6"/>
      <c r="MMJ14" s="6"/>
      <c r="MMK14" s="6"/>
      <c r="MML14" s="6"/>
      <c r="MMM14" s="6"/>
      <c r="MMN14" s="6"/>
      <c r="MMO14" s="6"/>
      <c r="MMP14" s="6"/>
      <c r="MMQ14" s="6"/>
      <c r="MMR14" s="6"/>
      <c r="MMS14" s="6"/>
      <c r="MMT14" s="6"/>
      <c r="MMU14" s="6"/>
      <c r="MMV14" s="6"/>
      <c r="MMW14" s="6"/>
      <c r="MMX14" s="6"/>
      <c r="MMY14" s="6"/>
      <c r="MMZ14" s="6"/>
      <c r="MNA14" s="6"/>
      <c r="MNB14" s="6"/>
      <c r="MNC14" s="6"/>
      <c r="MND14" s="6"/>
      <c r="MNE14" s="6"/>
      <c r="MNF14" s="6"/>
      <c r="MNG14" s="6"/>
      <c r="MNH14" s="6"/>
      <c r="MNI14" s="6"/>
      <c r="MNJ14" s="6"/>
      <c r="MNK14" s="6"/>
      <c r="MNL14" s="6"/>
      <c r="MNM14" s="6"/>
      <c r="MNN14" s="6"/>
      <c r="MNO14" s="6"/>
      <c r="MNP14" s="6"/>
      <c r="MNQ14" s="6"/>
      <c r="MNR14" s="6"/>
      <c r="MNS14" s="6"/>
      <c r="MNT14" s="6"/>
      <c r="MNU14" s="6"/>
      <c r="MNV14" s="6"/>
      <c r="MNW14" s="6"/>
      <c r="MNX14" s="6"/>
      <c r="MNY14" s="6"/>
      <c r="MNZ14" s="6"/>
      <c r="MOA14" s="6"/>
      <c r="MOB14" s="6"/>
      <c r="MOC14" s="6"/>
      <c r="MOD14" s="6"/>
      <c r="MOE14" s="6"/>
      <c r="MOF14" s="6"/>
      <c r="MOG14" s="6"/>
      <c r="MOH14" s="6"/>
      <c r="MOI14" s="6"/>
      <c r="MOJ14" s="6"/>
      <c r="MOK14" s="6"/>
      <c r="MOL14" s="6"/>
      <c r="MOM14" s="6"/>
      <c r="MON14" s="6"/>
      <c r="MOO14" s="6"/>
      <c r="MOP14" s="6"/>
      <c r="MOQ14" s="6"/>
      <c r="MOR14" s="6"/>
      <c r="MOS14" s="6"/>
      <c r="MOT14" s="6"/>
      <c r="MOU14" s="6"/>
      <c r="MOV14" s="6"/>
      <c r="MOW14" s="6"/>
      <c r="MOX14" s="6"/>
      <c r="MOY14" s="6"/>
      <c r="MOZ14" s="6"/>
      <c r="MPA14" s="6"/>
      <c r="MPB14" s="6"/>
      <c r="MPC14" s="6"/>
      <c r="MPD14" s="6"/>
      <c r="MPE14" s="6"/>
      <c r="MPF14" s="6"/>
      <c r="MPG14" s="6"/>
      <c r="MPH14" s="6"/>
      <c r="MPI14" s="6"/>
      <c r="MPJ14" s="6"/>
      <c r="MPK14" s="6"/>
      <c r="MPL14" s="6"/>
      <c r="MPM14" s="6"/>
      <c r="MPN14" s="6"/>
      <c r="MPO14" s="6"/>
      <c r="MPP14" s="6"/>
      <c r="MPQ14" s="6"/>
      <c r="MPR14" s="6"/>
      <c r="MPS14" s="6"/>
      <c r="MPT14" s="6"/>
      <c r="MPU14" s="6"/>
      <c r="MPV14" s="6"/>
      <c r="MPW14" s="6"/>
      <c r="MPX14" s="6"/>
      <c r="MPY14" s="6"/>
      <c r="MPZ14" s="6"/>
      <c r="MQA14" s="6"/>
      <c r="MQB14" s="6"/>
      <c r="MQC14" s="6"/>
      <c r="MQD14" s="6"/>
      <c r="MQE14" s="6"/>
      <c r="MQF14" s="6"/>
      <c r="MQG14" s="6"/>
      <c r="MQH14" s="6"/>
      <c r="MQI14" s="6"/>
      <c r="MQJ14" s="6"/>
      <c r="MQK14" s="6"/>
      <c r="MQL14" s="6"/>
      <c r="MQM14" s="6"/>
      <c r="MQN14" s="6"/>
      <c r="MQO14" s="6"/>
      <c r="MQP14" s="6"/>
      <c r="MQQ14" s="6"/>
      <c r="MQR14" s="6"/>
      <c r="MQS14" s="6"/>
      <c r="MQT14" s="6"/>
      <c r="MQU14" s="6"/>
      <c r="MQV14" s="6"/>
      <c r="MQW14" s="6"/>
      <c r="MQX14" s="6"/>
      <c r="MQY14" s="6"/>
      <c r="MQZ14" s="6"/>
      <c r="MRA14" s="6"/>
      <c r="MRB14" s="6"/>
      <c r="MRC14" s="6"/>
      <c r="MRD14" s="6"/>
      <c r="MRE14" s="6"/>
      <c r="MRF14" s="6"/>
      <c r="MRG14" s="6"/>
      <c r="MRH14" s="6"/>
      <c r="MRI14" s="6"/>
      <c r="MRJ14" s="6"/>
      <c r="MRK14" s="6"/>
      <c r="MRL14" s="6"/>
      <c r="MRM14" s="6"/>
      <c r="MRN14" s="6"/>
      <c r="MRO14" s="6"/>
      <c r="MRP14" s="6"/>
      <c r="MRQ14" s="6"/>
      <c r="MRR14" s="6"/>
      <c r="MRS14" s="6"/>
      <c r="MRT14" s="6"/>
      <c r="MRU14" s="6"/>
      <c r="MRV14" s="6"/>
      <c r="MRW14" s="6"/>
      <c r="MRX14" s="6"/>
      <c r="MRY14" s="6"/>
      <c r="MRZ14" s="6"/>
      <c r="MSA14" s="6"/>
      <c r="MSB14" s="6"/>
      <c r="MSC14" s="6"/>
      <c r="MSD14" s="6"/>
      <c r="MSE14" s="6"/>
      <c r="MSF14" s="6"/>
      <c r="MSG14" s="6"/>
      <c r="MSH14" s="6"/>
      <c r="MSI14" s="6"/>
      <c r="MSJ14" s="6"/>
      <c r="MSK14" s="6"/>
      <c r="MSL14" s="6"/>
      <c r="MSM14" s="6"/>
      <c r="MSN14" s="6"/>
      <c r="MSO14" s="6"/>
      <c r="MSP14" s="6"/>
      <c r="MSQ14" s="6"/>
      <c r="MSR14" s="6"/>
      <c r="MSS14" s="6"/>
      <c r="MST14" s="6"/>
      <c r="MSU14" s="6"/>
      <c r="MSV14" s="6"/>
      <c r="MSW14" s="6"/>
      <c r="MSX14" s="6"/>
      <c r="MSY14" s="6"/>
      <c r="MSZ14" s="6"/>
      <c r="MTA14" s="6"/>
      <c r="MTB14" s="6"/>
      <c r="MTC14" s="6"/>
      <c r="MTD14" s="6"/>
      <c r="MTE14" s="6"/>
      <c r="MTF14" s="6"/>
      <c r="MTG14" s="6"/>
      <c r="MTH14" s="6"/>
      <c r="MTI14" s="6"/>
      <c r="MTJ14" s="6"/>
      <c r="MTK14" s="6"/>
      <c r="MTL14" s="6"/>
      <c r="MTM14" s="6"/>
      <c r="MTN14" s="6"/>
      <c r="MTO14" s="6"/>
      <c r="MTP14" s="6"/>
      <c r="MTQ14" s="6"/>
      <c r="MTR14" s="6"/>
      <c r="MTS14" s="6"/>
      <c r="MTT14" s="6"/>
      <c r="MTU14" s="6"/>
      <c r="MTV14" s="6"/>
      <c r="MTW14" s="6"/>
      <c r="MTX14" s="6"/>
      <c r="MTY14" s="6"/>
      <c r="MTZ14" s="6"/>
      <c r="MUA14" s="6"/>
      <c r="MUB14" s="6"/>
      <c r="MUC14" s="6"/>
      <c r="MUD14" s="6"/>
      <c r="MUE14" s="6"/>
      <c r="MUF14" s="6"/>
      <c r="MUG14" s="6"/>
      <c r="MUH14" s="6"/>
      <c r="MUI14" s="6"/>
      <c r="MUJ14" s="6"/>
      <c r="MUK14" s="6"/>
      <c r="MUL14" s="6"/>
      <c r="MUM14" s="6"/>
      <c r="MUN14" s="6"/>
      <c r="MUO14" s="6"/>
      <c r="MUP14" s="6"/>
      <c r="MUQ14" s="6"/>
      <c r="MUR14" s="6"/>
      <c r="MUS14" s="6"/>
      <c r="MUT14" s="6"/>
      <c r="MUU14" s="6"/>
      <c r="MUV14" s="6"/>
      <c r="MUW14" s="6"/>
      <c r="MUX14" s="6"/>
      <c r="MUY14" s="6"/>
      <c r="MUZ14" s="6"/>
      <c r="MVA14" s="6"/>
      <c r="MVB14" s="6"/>
      <c r="MVC14" s="6"/>
      <c r="MVD14" s="6"/>
      <c r="MVE14" s="6"/>
      <c r="MVF14" s="6"/>
      <c r="MVG14" s="6"/>
      <c r="MVH14" s="6"/>
      <c r="MVI14" s="6"/>
      <c r="MVJ14" s="6"/>
      <c r="MVK14" s="6"/>
      <c r="MVL14" s="6"/>
      <c r="MVM14" s="6"/>
      <c r="MVN14" s="6"/>
      <c r="MVO14" s="6"/>
      <c r="MVP14" s="6"/>
      <c r="MVQ14" s="6"/>
      <c r="MVR14" s="6"/>
      <c r="MVS14" s="6"/>
      <c r="MVT14" s="6"/>
      <c r="MVU14" s="6"/>
      <c r="MVV14" s="6"/>
      <c r="MVW14" s="6"/>
      <c r="MVX14" s="6"/>
      <c r="MVY14" s="6"/>
      <c r="MVZ14" s="6"/>
      <c r="MWA14" s="6"/>
      <c r="MWB14" s="6"/>
      <c r="MWC14" s="6"/>
      <c r="MWD14" s="6"/>
      <c r="MWE14" s="6"/>
      <c r="MWF14" s="6"/>
      <c r="MWG14" s="6"/>
      <c r="MWH14" s="6"/>
      <c r="MWI14" s="6"/>
      <c r="MWJ14" s="6"/>
      <c r="MWK14" s="6"/>
      <c r="MWL14" s="6"/>
      <c r="MWM14" s="6"/>
      <c r="MWN14" s="6"/>
      <c r="MWO14" s="6"/>
      <c r="MWP14" s="6"/>
      <c r="MWQ14" s="6"/>
      <c r="MWR14" s="6"/>
      <c r="MWS14" s="6"/>
      <c r="MWT14" s="6"/>
      <c r="MWU14" s="6"/>
      <c r="MWV14" s="6"/>
      <c r="MWW14" s="6"/>
      <c r="MWX14" s="6"/>
      <c r="MWY14" s="6"/>
      <c r="MWZ14" s="6"/>
      <c r="MXA14" s="6"/>
      <c r="MXB14" s="6"/>
      <c r="MXC14" s="6"/>
      <c r="MXD14" s="6"/>
      <c r="MXE14" s="6"/>
      <c r="MXF14" s="6"/>
      <c r="MXG14" s="6"/>
      <c r="MXH14" s="6"/>
      <c r="MXI14" s="6"/>
      <c r="MXJ14" s="6"/>
      <c r="MXK14" s="6"/>
      <c r="MXL14" s="6"/>
      <c r="MXM14" s="6"/>
      <c r="MXN14" s="6"/>
      <c r="MXO14" s="6"/>
      <c r="MXP14" s="6"/>
      <c r="MXQ14" s="6"/>
      <c r="MXR14" s="6"/>
      <c r="MXS14" s="6"/>
      <c r="MXT14" s="6"/>
      <c r="MXU14" s="6"/>
      <c r="MXV14" s="6"/>
      <c r="MXW14" s="6"/>
      <c r="MXX14" s="6"/>
      <c r="MXY14" s="6"/>
      <c r="MXZ14" s="6"/>
      <c r="MYA14" s="6"/>
      <c r="MYB14" s="6"/>
      <c r="MYC14" s="6"/>
      <c r="MYD14" s="6"/>
      <c r="MYE14" s="6"/>
      <c r="MYF14" s="6"/>
      <c r="MYG14" s="6"/>
      <c r="MYH14" s="6"/>
      <c r="MYI14" s="6"/>
      <c r="MYJ14" s="6"/>
      <c r="MYK14" s="6"/>
      <c r="MYL14" s="6"/>
      <c r="MYM14" s="6"/>
      <c r="MYN14" s="6"/>
      <c r="MYO14" s="6"/>
      <c r="MYP14" s="6"/>
      <c r="MYQ14" s="6"/>
      <c r="MYR14" s="6"/>
      <c r="MYS14" s="6"/>
      <c r="MYT14" s="6"/>
      <c r="MYU14" s="6"/>
      <c r="MYV14" s="6"/>
      <c r="MYW14" s="6"/>
      <c r="MYX14" s="6"/>
      <c r="MYY14" s="6"/>
      <c r="MYZ14" s="6"/>
      <c r="MZA14" s="6"/>
      <c r="MZB14" s="6"/>
      <c r="MZC14" s="6"/>
      <c r="MZD14" s="6"/>
      <c r="MZE14" s="6"/>
      <c r="MZF14" s="6"/>
      <c r="MZG14" s="6"/>
      <c r="MZH14" s="6"/>
      <c r="MZI14" s="6"/>
      <c r="MZJ14" s="6"/>
      <c r="MZK14" s="6"/>
      <c r="MZL14" s="6"/>
      <c r="MZM14" s="6"/>
      <c r="MZN14" s="6"/>
      <c r="MZO14" s="6"/>
      <c r="MZP14" s="6"/>
      <c r="MZQ14" s="6"/>
      <c r="MZR14" s="6"/>
      <c r="MZS14" s="6"/>
      <c r="MZT14" s="6"/>
      <c r="MZU14" s="6"/>
      <c r="MZV14" s="6"/>
      <c r="MZW14" s="6"/>
      <c r="MZX14" s="6"/>
      <c r="MZY14" s="6"/>
      <c r="MZZ14" s="6"/>
      <c r="NAA14" s="6"/>
      <c r="NAB14" s="6"/>
      <c r="NAC14" s="6"/>
      <c r="NAD14" s="6"/>
      <c r="NAE14" s="6"/>
      <c r="NAF14" s="6"/>
      <c r="NAG14" s="6"/>
      <c r="NAH14" s="6"/>
      <c r="NAI14" s="6"/>
      <c r="NAJ14" s="6"/>
      <c r="NAK14" s="6"/>
      <c r="NAL14" s="6"/>
      <c r="NAM14" s="6"/>
      <c r="NAN14" s="6"/>
      <c r="NAO14" s="6"/>
      <c r="NAP14" s="6"/>
      <c r="NAQ14" s="6"/>
      <c r="NAR14" s="6"/>
      <c r="NAS14" s="6"/>
      <c r="NAT14" s="6"/>
      <c r="NAU14" s="6"/>
      <c r="NAV14" s="6"/>
      <c r="NAW14" s="6"/>
      <c r="NAX14" s="6"/>
      <c r="NAY14" s="6"/>
      <c r="NAZ14" s="6"/>
      <c r="NBA14" s="6"/>
      <c r="NBB14" s="6"/>
      <c r="NBC14" s="6"/>
      <c r="NBD14" s="6"/>
      <c r="NBE14" s="6"/>
      <c r="NBF14" s="6"/>
      <c r="NBG14" s="6"/>
      <c r="NBH14" s="6"/>
      <c r="NBI14" s="6"/>
      <c r="NBJ14" s="6"/>
      <c r="NBK14" s="6"/>
      <c r="NBL14" s="6"/>
      <c r="NBM14" s="6"/>
      <c r="NBN14" s="6"/>
      <c r="NBO14" s="6"/>
      <c r="NBP14" s="6"/>
      <c r="NBQ14" s="6"/>
      <c r="NBR14" s="6"/>
      <c r="NBS14" s="6"/>
      <c r="NBT14" s="6"/>
      <c r="NBU14" s="6"/>
      <c r="NBV14" s="6"/>
      <c r="NBW14" s="6"/>
      <c r="NBX14" s="6"/>
      <c r="NBY14" s="6"/>
      <c r="NBZ14" s="6"/>
      <c r="NCA14" s="6"/>
      <c r="NCB14" s="6"/>
      <c r="NCC14" s="6"/>
      <c r="NCD14" s="6"/>
      <c r="NCE14" s="6"/>
      <c r="NCF14" s="6"/>
      <c r="NCG14" s="6"/>
      <c r="NCH14" s="6"/>
      <c r="NCI14" s="6"/>
      <c r="NCJ14" s="6"/>
      <c r="NCK14" s="6"/>
      <c r="NCL14" s="6"/>
      <c r="NCM14" s="6"/>
      <c r="NCN14" s="6"/>
      <c r="NCO14" s="6"/>
      <c r="NCP14" s="6"/>
      <c r="NCQ14" s="6"/>
      <c r="NCR14" s="6"/>
      <c r="NCS14" s="6"/>
      <c r="NCT14" s="6"/>
      <c r="NCU14" s="6"/>
      <c r="NCV14" s="6"/>
      <c r="NCW14" s="6"/>
      <c r="NCX14" s="6"/>
      <c r="NCY14" s="6"/>
      <c r="NCZ14" s="6"/>
      <c r="NDA14" s="6"/>
      <c r="NDB14" s="6"/>
      <c r="NDC14" s="6"/>
      <c r="NDD14" s="6"/>
      <c r="NDE14" s="6"/>
      <c r="NDF14" s="6"/>
      <c r="NDG14" s="6"/>
      <c r="NDH14" s="6"/>
      <c r="NDI14" s="6"/>
      <c r="NDJ14" s="6"/>
      <c r="NDK14" s="6"/>
      <c r="NDL14" s="6"/>
      <c r="NDM14" s="6"/>
      <c r="NDN14" s="6"/>
      <c r="NDO14" s="6"/>
      <c r="NDP14" s="6"/>
      <c r="NDQ14" s="6"/>
      <c r="NDR14" s="6"/>
      <c r="NDS14" s="6"/>
      <c r="NDT14" s="6"/>
      <c r="NDU14" s="6"/>
      <c r="NDV14" s="6"/>
      <c r="NDW14" s="6"/>
      <c r="NDX14" s="6"/>
      <c r="NDY14" s="6"/>
      <c r="NDZ14" s="6"/>
      <c r="NEA14" s="6"/>
      <c r="NEB14" s="6"/>
      <c r="NEC14" s="6"/>
      <c r="NED14" s="6"/>
      <c r="NEE14" s="6"/>
      <c r="NEF14" s="6"/>
      <c r="NEG14" s="6"/>
      <c r="NEH14" s="6"/>
      <c r="NEI14" s="6"/>
      <c r="NEJ14" s="6"/>
      <c r="NEK14" s="6"/>
      <c r="NEL14" s="6"/>
      <c r="NEM14" s="6"/>
      <c r="NEN14" s="6"/>
      <c r="NEO14" s="6"/>
      <c r="NEP14" s="6"/>
      <c r="NEQ14" s="6"/>
      <c r="NER14" s="6"/>
      <c r="NES14" s="6"/>
      <c r="NET14" s="6"/>
      <c r="NEU14" s="6"/>
      <c r="NEV14" s="6"/>
      <c r="NEW14" s="6"/>
      <c r="NEX14" s="6"/>
      <c r="NEY14" s="6"/>
      <c r="NEZ14" s="6"/>
      <c r="NFA14" s="6"/>
      <c r="NFB14" s="6"/>
      <c r="NFC14" s="6"/>
      <c r="NFD14" s="6"/>
      <c r="NFE14" s="6"/>
      <c r="NFF14" s="6"/>
      <c r="NFG14" s="6"/>
      <c r="NFH14" s="6"/>
      <c r="NFI14" s="6"/>
      <c r="NFJ14" s="6"/>
      <c r="NFK14" s="6"/>
      <c r="NFL14" s="6"/>
      <c r="NFM14" s="6"/>
      <c r="NFN14" s="6"/>
      <c r="NFO14" s="6"/>
      <c r="NFP14" s="6"/>
      <c r="NFQ14" s="6"/>
      <c r="NFR14" s="6"/>
      <c r="NFS14" s="6"/>
      <c r="NFT14" s="6"/>
      <c r="NFU14" s="6"/>
      <c r="NFV14" s="6"/>
      <c r="NFW14" s="6"/>
      <c r="NFX14" s="6"/>
      <c r="NFY14" s="6"/>
      <c r="NFZ14" s="6"/>
      <c r="NGA14" s="6"/>
      <c r="NGB14" s="6"/>
      <c r="NGC14" s="6"/>
      <c r="NGD14" s="6"/>
      <c r="NGE14" s="6"/>
      <c r="NGF14" s="6"/>
      <c r="NGG14" s="6"/>
      <c r="NGH14" s="6"/>
      <c r="NGI14" s="6"/>
      <c r="NGJ14" s="6"/>
      <c r="NGK14" s="6"/>
      <c r="NGL14" s="6"/>
      <c r="NGM14" s="6"/>
      <c r="NGN14" s="6"/>
      <c r="NGO14" s="6"/>
      <c r="NGP14" s="6"/>
      <c r="NGQ14" s="6"/>
      <c r="NGR14" s="6"/>
      <c r="NGS14" s="6"/>
      <c r="NGT14" s="6"/>
      <c r="NGU14" s="6"/>
      <c r="NGV14" s="6"/>
      <c r="NGW14" s="6"/>
      <c r="NGX14" s="6"/>
      <c r="NGY14" s="6"/>
      <c r="NGZ14" s="6"/>
      <c r="NHA14" s="6"/>
      <c r="NHB14" s="6"/>
      <c r="NHC14" s="6"/>
      <c r="NHD14" s="6"/>
      <c r="NHE14" s="6"/>
      <c r="NHF14" s="6"/>
      <c r="NHG14" s="6"/>
      <c r="NHH14" s="6"/>
      <c r="NHI14" s="6"/>
      <c r="NHJ14" s="6"/>
      <c r="NHK14" s="6"/>
      <c r="NHL14" s="6"/>
      <c r="NHM14" s="6"/>
      <c r="NHN14" s="6"/>
      <c r="NHO14" s="6"/>
      <c r="NHP14" s="6"/>
      <c r="NHQ14" s="6"/>
      <c r="NHR14" s="6"/>
      <c r="NHS14" s="6"/>
      <c r="NHT14" s="6"/>
      <c r="NHU14" s="6"/>
      <c r="NHV14" s="6"/>
      <c r="NHW14" s="6"/>
      <c r="NHX14" s="6"/>
      <c r="NHY14" s="6"/>
      <c r="NHZ14" s="6"/>
      <c r="NIA14" s="6"/>
      <c r="NIB14" s="6"/>
      <c r="NIC14" s="6"/>
      <c r="NID14" s="6"/>
      <c r="NIE14" s="6"/>
      <c r="NIF14" s="6"/>
      <c r="NIG14" s="6"/>
      <c r="NIH14" s="6"/>
      <c r="NII14" s="6"/>
      <c r="NIJ14" s="6"/>
      <c r="NIK14" s="6"/>
      <c r="NIL14" s="6"/>
      <c r="NIM14" s="6"/>
      <c r="NIN14" s="6"/>
      <c r="NIO14" s="6"/>
      <c r="NIP14" s="6"/>
      <c r="NIQ14" s="6"/>
      <c r="NIR14" s="6"/>
      <c r="NIS14" s="6"/>
      <c r="NIT14" s="6"/>
      <c r="NIU14" s="6"/>
      <c r="NIV14" s="6"/>
      <c r="NIW14" s="6"/>
      <c r="NIX14" s="6"/>
      <c r="NIY14" s="6"/>
      <c r="NIZ14" s="6"/>
      <c r="NJA14" s="6"/>
      <c r="NJB14" s="6"/>
      <c r="NJC14" s="6"/>
      <c r="NJD14" s="6"/>
      <c r="NJE14" s="6"/>
      <c r="NJF14" s="6"/>
      <c r="NJG14" s="6"/>
      <c r="NJH14" s="6"/>
      <c r="NJI14" s="6"/>
      <c r="NJJ14" s="6"/>
      <c r="NJK14" s="6"/>
      <c r="NJL14" s="6"/>
      <c r="NJM14" s="6"/>
      <c r="NJN14" s="6"/>
      <c r="NJO14" s="6"/>
      <c r="NJP14" s="6"/>
      <c r="NJQ14" s="6"/>
      <c r="NJR14" s="6"/>
      <c r="NJS14" s="6"/>
      <c r="NJT14" s="6"/>
      <c r="NJU14" s="6"/>
      <c r="NJV14" s="6"/>
      <c r="NJW14" s="6"/>
      <c r="NJX14" s="6"/>
      <c r="NJY14" s="6"/>
      <c r="NJZ14" s="6"/>
      <c r="NKA14" s="6"/>
      <c r="NKB14" s="6"/>
      <c r="NKC14" s="6"/>
      <c r="NKD14" s="6"/>
      <c r="NKE14" s="6"/>
      <c r="NKF14" s="6"/>
      <c r="NKG14" s="6"/>
      <c r="NKH14" s="6"/>
      <c r="NKI14" s="6"/>
      <c r="NKJ14" s="6"/>
      <c r="NKK14" s="6"/>
      <c r="NKL14" s="6"/>
      <c r="NKM14" s="6"/>
      <c r="NKN14" s="6"/>
      <c r="NKO14" s="6"/>
      <c r="NKP14" s="6"/>
      <c r="NKQ14" s="6"/>
      <c r="NKR14" s="6"/>
      <c r="NKS14" s="6"/>
      <c r="NKT14" s="6"/>
      <c r="NKU14" s="6"/>
      <c r="NKV14" s="6"/>
      <c r="NKW14" s="6"/>
      <c r="NKX14" s="6"/>
      <c r="NKY14" s="6"/>
      <c r="NKZ14" s="6"/>
      <c r="NLA14" s="6"/>
      <c r="NLB14" s="6"/>
      <c r="NLC14" s="6"/>
      <c r="NLD14" s="6"/>
      <c r="NLE14" s="6"/>
      <c r="NLF14" s="6"/>
      <c r="NLG14" s="6"/>
      <c r="NLH14" s="6"/>
      <c r="NLI14" s="6"/>
      <c r="NLJ14" s="6"/>
      <c r="NLK14" s="6"/>
      <c r="NLL14" s="6"/>
      <c r="NLM14" s="6"/>
      <c r="NLN14" s="6"/>
      <c r="NLO14" s="6"/>
      <c r="NLP14" s="6"/>
      <c r="NLQ14" s="6"/>
      <c r="NLR14" s="6"/>
      <c r="NLS14" s="6"/>
      <c r="NLT14" s="6"/>
      <c r="NLU14" s="6"/>
      <c r="NLV14" s="6"/>
      <c r="NLW14" s="6"/>
      <c r="NLX14" s="6"/>
      <c r="NLY14" s="6"/>
      <c r="NLZ14" s="6"/>
      <c r="NMA14" s="6"/>
      <c r="NMB14" s="6"/>
      <c r="NMC14" s="6"/>
      <c r="NMD14" s="6"/>
      <c r="NME14" s="6"/>
      <c r="NMF14" s="6"/>
      <c r="NMG14" s="6"/>
      <c r="NMH14" s="6"/>
      <c r="NMI14" s="6"/>
      <c r="NMJ14" s="6"/>
      <c r="NMK14" s="6"/>
      <c r="NML14" s="6"/>
      <c r="NMM14" s="6"/>
      <c r="NMN14" s="6"/>
      <c r="NMO14" s="6"/>
      <c r="NMP14" s="6"/>
      <c r="NMQ14" s="6"/>
      <c r="NMR14" s="6"/>
      <c r="NMS14" s="6"/>
      <c r="NMT14" s="6"/>
      <c r="NMU14" s="6"/>
      <c r="NMV14" s="6"/>
      <c r="NMW14" s="6"/>
      <c r="NMX14" s="6"/>
      <c r="NMY14" s="6"/>
      <c r="NMZ14" s="6"/>
      <c r="NNA14" s="6"/>
      <c r="NNB14" s="6"/>
      <c r="NNC14" s="6"/>
      <c r="NND14" s="6"/>
      <c r="NNE14" s="6"/>
      <c r="NNF14" s="6"/>
      <c r="NNG14" s="6"/>
      <c r="NNH14" s="6"/>
      <c r="NNI14" s="6"/>
      <c r="NNJ14" s="6"/>
      <c r="NNK14" s="6"/>
      <c r="NNL14" s="6"/>
      <c r="NNM14" s="6"/>
      <c r="NNN14" s="6"/>
      <c r="NNO14" s="6"/>
      <c r="NNP14" s="6"/>
      <c r="NNQ14" s="6"/>
      <c r="NNR14" s="6"/>
      <c r="NNS14" s="6"/>
      <c r="NNT14" s="6"/>
      <c r="NNU14" s="6"/>
      <c r="NNV14" s="6"/>
      <c r="NNW14" s="6"/>
      <c r="NNX14" s="6"/>
      <c r="NNY14" s="6"/>
      <c r="NNZ14" s="6"/>
      <c r="NOA14" s="6"/>
      <c r="NOB14" s="6"/>
      <c r="NOC14" s="6"/>
      <c r="NOD14" s="6"/>
      <c r="NOE14" s="6"/>
      <c r="NOF14" s="6"/>
      <c r="NOG14" s="6"/>
      <c r="NOH14" s="6"/>
      <c r="NOI14" s="6"/>
      <c r="NOJ14" s="6"/>
      <c r="NOK14" s="6"/>
      <c r="NOL14" s="6"/>
      <c r="NOM14" s="6"/>
      <c r="NON14" s="6"/>
      <c r="NOO14" s="6"/>
      <c r="NOP14" s="6"/>
      <c r="NOQ14" s="6"/>
      <c r="NOR14" s="6"/>
      <c r="NOS14" s="6"/>
      <c r="NOT14" s="6"/>
      <c r="NOU14" s="6"/>
      <c r="NOV14" s="6"/>
      <c r="NOW14" s="6"/>
      <c r="NOX14" s="6"/>
      <c r="NOY14" s="6"/>
      <c r="NOZ14" s="6"/>
      <c r="NPA14" s="6"/>
      <c r="NPB14" s="6"/>
      <c r="NPC14" s="6"/>
      <c r="NPD14" s="6"/>
      <c r="NPE14" s="6"/>
      <c r="NPF14" s="6"/>
      <c r="NPG14" s="6"/>
      <c r="NPH14" s="6"/>
      <c r="NPI14" s="6"/>
      <c r="NPJ14" s="6"/>
      <c r="NPK14" s="6"/>
      <c r="NPL14" s="6"/>
      <c r="NPM14" s="6"/>
      <c r="NPN14" s="6"/>
      <c r="NPO14" s="6"/>
      <c r="NPP14" s="6"/>
      <c r="NPQ14" s="6"/>
      <c r="NPR14" s="6"/>
      <c r="NPS14" s="6"/>
      <c r="NPT14" s="6"/>
      <c r="NPU14" s="6"/>
      <c r="NPV14" s="6"/>
      <c r="NPW14" s="6"/>
      <c r="NPX14" s="6"/>
      <c r="NPY14" s="6"/>
      <c r="NPZ14" s="6"/>
      <c r="NQA14" s="6"/>
      <c r="NQB14" s="6"/>
      <c r="NQC14" s="6"/>
      <c r="NQD14" s="6"/>
      <c r="NQE14" s="6"/>
      <c r="NQF14" s="6"/>
      <c r="NQG14" s="6"/>
      <c r="NQH14" s="6"/>
      <c r="NQI14" s="6"/>
      <c r="NQJ14" s="6"/>
      <c r="NQK14" s="6"/>
      <c r="NQL14" s="6"/>
      <c r="NQM14" s="6"/>
      <c r="NQN14" s="6"/>
      <c r="NQO14" s="6"/>
      <c r="NQP14" s="6"/>
      <c r="NQQ14" s="6"/>
      <c r="NQR14" s="6"/>
      <c r="NQS14" s="6"/>
      <c r="NQT14" s="6"/>
      <c r="NQU14" s="6"/>
      <c r="NQV14" s="6"/>
      <c r="NQW14" s="6"/>
      <c r="NQX14" s="6"/>
      <c r="NQY14" s="6"/>
      <c r="NQZ14" s="6"/>
      <c r="NRA14" s="6"/>
      <c r="NRB14" s="6"/>
      <c r="NRC14" s="6"/>
      <c r="NRD14" s="6"/>
      <c r="NRE14" s="6"/>
      <c r="NRF14" s="6"/>
      <c r="NRG14" s="6"/>
      <c r="NRH14" s="6"/>
      <c r="NRI14" s="6"/>
      <c r="NRJ14" s="6"/>
      <c r="NRK14" s="6"/>
      <c r="NRL14" s="6"/>
      <c r="NRM14" s="6"/>
      <c r="NRN14" s="6"/>
      <c r="NRO14" s="6"/>
      <c r="NRP14" s="6"/>
      <c r="NRQ14" s="6"/>
      <c r="NRR14" s="6"/>
      <c r="NRS14" s="6"/>
      <c r="NRT14" s="6"/>
      <c r="NRU14" s="6"/>
      <c r="NRV14" s="6"/>
      <c r="NRW14" s="6"/>
      <c r="NRX14" s="6"/>
      <c r="NRY14" s="6"/>
      <c r="NRZ14" s="6"/>
      <c r="NSA14" s="6"/>
      <c r="NSB14" s="6"/>
      <c r="NSC14" s="6"/>
      <c r="NSD14" s="6"/>
      <c r="NSE14" s="6"/>
      <c r="NSF14" s="6"/>
      <c r="NSG14" s="6"/>
      <c r="NSH14" s="6"/>
      <c r="NSI14" s="6"/>
      <c r="NSJ14" s="6"/>
      <c r="NSK14" s="6"/>
      <c r="NSL14" s="6"/>
      <c r="NSM14" s="6"/>
      <c r="NSN14" s="6"/>
      <c r="NSO14" s="6"/>
      <c r="NSP14" s="6"/>
      <c r="NSQ14" s="6"/>
      <c r="NSR14" s="6"/>
      <c r="NSS14" s="6"/>
      <c r="NST14" s="6"/>
      <c r="NSU14" s="6"/>
      <c r="NSV14" s="6"/>
      <c r="NSW14" s="6"/>
      <c r="NSX14" s="6"/>
      <c r="NSY14" s="6"/>
      <c r="NSZ14" s="6"/>
      <c r="NTA14" s="6"/>
      <c r="NTB14" s="6"/>
      <c r="NTC14" s="6"/>
      <c r="NTD14" s="6"/>
      <c r="NTE14" s="6"/>
      <c r="NTF14" s="6"/>
      <c r="NTG14" s="6"/>
      <c r="NTH14" s="6"/>
      <c r="NTI14" s="6"/>
      <c r="NTJ14" s="6"/>
      <c r="NTK14" s="6"/>
      <c r="NTL14" s="6"/>
      <c r="NTM14" s="6"/>
      <c r="NTN14" s="6"/>
      <c r="NTO14" s="6"/>
      <c r="NTP14" s="6"/>
      <c r="NTQ14" s="6"/>
      <c r="NTR14" s="6"/>
      <c r="NTS14" s="6"/>
      <c r="NTT14" s="6"/>
      <c r="NTU14" s="6"/>
      <c r="NTV14" s="6"/>
      <c r="NTW14" s="6"/>
      <c r="NTX14" s="6"/>
      <c r="NTY14" s="6"/>
      <c r="NTZ14" s="6"/>
      <c r="NUA14" s="6"/>
      <c r="NUB14" s="6"/>
      <c r="NUC14" s="6"/>
      <c r="NUD14" s="6"/>
      <c r="NUE14" s="6"/>
      <c r="NUF14" s="6"/>
      <c r="NUG14" s="6"/>
      <c r="NUH14" s="6"/>
      <c r="NUI14" s="6"/>
      <c r="NUJ14" s="6"/>
      <c r="NUK14" s="6"/>
      <c r="NUL14" s="6"/>
      <c r="NUM14" s="6"/>
      <c r="NUN14" s="6"/>
      <c r="NUO14" s="6"/>
      <c r="NUP14" s="6"/>
      <c r="NUQ14" s="6"/>
      <c r="NUR14" s="6"/>
      <c r="NUS14" s="6"/>
      <c r="NUT14" s="6"/>
      <c r="NUU14" s="6"/>
      <c r="NUV14" s="6"/>
      <c r="NUW14" s="6"/>
      <c r="NUX14" s="6"/>
      <c r="NUY14" s="6"/>
      <c r="NUZ14" s="6"/>
      <c r="NVA14" s="6"/>
      <c r="NVB14" s="6"/>
      <c r="NVC14" s="6"/>
      <c r="NVD14" s="6"/>
      <c r="NVE14" s="6"/>
      <c r="NVF14" s="6"/>
      <c r="NVG14" s="6"/>
      <c r="NVH14" s="6"/>
      <c r="NVI14" s="6"/>
      <c r="NVJ14" s="6"/>
      <c r="NVK14" s="6"/>
      <c r="NVL14" s="6"/>
      <c r="NVM14" s="6"/>
      <c r="NVN14" s="6"/>
      <c r="NVO14" s="6"/>
      <c r="NVP14" s="6"/>
      <c r="NVQ14" s="6"/>
      <c r="NVR14" s="6"/>
      <c r="NVS14" s="6"/>
      <c r="NVT14" s="6"/>
      <c r="NVU14" s="6"/>
      <c r="NVV14" s="6"/>
      <c r="NVW14" s="6"/>
      <c r="NVX14" s="6"/>
      <c r="NVY14" s="6"/>
      <c r="NVZ14" s="6"/>
      <c r="NWA14" s="6"/>
      <c r="NWB14" s="6"/>
      <c r="NWC14" s="6"/>
      <c r="NWD14" s="6"/>
      <c r="NWE14" s="6"/>
      <c r="NWF14" s="6"/>
      <c r="NWG14" s="6"/>
      <c r="NWH14" s="6"/>
      <c r="NWI14" s="6"/>
      <c r="NWJ14" s="6"/>
      <c r="NWK14" s="6"/>
      <c r="NWL14" s="6"/>
      <c r="NWM14" s="6"/>
      <c r="NWN14" s="6"/>
      <c r="NWO14" s="6"/>
      <c r="NWP14" s="6"/>
      <c r="NWQ14" s="6"/>
      <c r="NWR14" s="6"/>
      <c r="NWS14" s="6"/>
      <c r="NWT14" s="6"/>
      <c r="NWU14" s="6"/>
      <c r="NWV14" s="6"/>
      <c r="NWW14" s="6"/>
      <c r="NWX14" s="6"/>
      <c r="NWY14" s="6"/>
      <c r="NWZ14" s="6"/>
      <c r="NXA14" s="6"/>
      <c r="NXB14" s="6"/>
      <c r="NXC14" s="6"/>
      <c r="NXD14" s="6"/>
      <c r="NXE14" s="6"/>
      <c r="NXF14" s="6"/>
      <c r="NXG14" s="6"/>
      <c r="NXH14" s="6"/>
      <c r="NXI14" s="6"/>
      <c r="NXJ14" s="6"/>
      <c r="NXK14" s="6"/>
      <c r="NXL14" s="6"/>
      <c r="NXM14" s="6"/>
      <c r="NXN14" s="6"/>
      <c r="NXO14" s="6"/>
      <c r="NXP14" s="6"/>
      <c r="NXQ14" s="6"/>
      <c r="NXR14" s="6"/>
      <c r="NXS14" s="6"/>
      <c r="NXT14" s="6"/>
      <c r="NXU14" s="6"/>
      <c r="NXV14" s="6"/>
      <c r="NXW14" s="6"/>
      <c r="NXX14" s="6"/>
      <c r="NXY14" s="6"/>
      <c r="NXZ14" s="6"/>
      <c r="NYA14" s="6"/>
      <c r="NYB14" s="6"/>
      <c r="NYC14" s="6"/>
      <c r="NYD14" s="6"/>
      <c r="NYE14" s="6"/>
      <c r="NYF14" s="6"/>
      <c r="NYG14" s="6"/>
      <c r="NYH14" s="6"/>
      <c r="NYI14" s="6"/>
      <c r="NYJ14" s="6"/>
      <c r="NYK14" s="6"/>
      <c r="NYL14" s="6"/>
      <c r="NYM14" s="6"/>
      <c r="NYN14" s="6"/>
      <c r="NYO14" s="6"/>
      <c r="NYP14" s="6"/>
      <c r="NYQ14" s="6"/>
      <c r="NYR14" s="6"/>
      <c r="NYS14" s="6"/>
      <c r="NYT14" s="6"/>
      <c r="NYU14" s="6"/>
      <c r="NYV14" s="6"/>
      <c r="NYW14" s="6"/>
      <c r="NYX14" s="6"/>
      <c r="NYY14" s="6"/>
      <c r="NYZ14" s="6"/>
      <c r="NZA14" s="6"/>
      <c r="NZB14" s="6"/>
      <c r="NZC14" s="6"/>
      <c r="NZD14" s="6"/>
      <c r="NZE14" s="6"/>
      <c r="NZF14" s="6"/>
      <c r="NZG14" s="6"/>
      <c r="NZH14" s="6"/>
      <c r="NZI14" s="6"/>
      <c r="NZJ14" s="6"/>
      <c r="NZK14" s="6"/>
      <c r="NZL14" s="6"/>
      <c r="NZM14" s="6"/>
      <c r="NZN14" s="6"/>
      <c r="NZO14" s="6"/>
      <c r="NZP14" s="6"/>
      <c r="NZQ14" s="6"/>
      <c r="NZR14" s="6"/>
      <c r="NZS14" s="6"/>
      <c r="NZT14" s="6"/>
      <c r="NZU14" s="6"/>
      <c r="NZV14" s="6"/>
      <c r="NZW14" s="6"/>
      <c r="NZX14" s="6"/>
      <c r="NZY14" s="6"/>
      <c r="NZZ14" s="6"/>
      <c r="OAA14" s="6"/>
      <c r="OAB14" s="6"/>
      <c r="OAC14" s="6"/>
      <c r="OAD14" s="6"/>
      <c r="OAE14" s="6"/>
      <c r="OAF14" s="6"/>
      <c r="OAG14" s="6"/>
      <c r="OAH14" s="6"/>
      <c r="OAI14" s="6"/>
      <c r="OAJ14" s="6"/>
      <c r="OAK14" s="6"/>
      <c r="OAL14" s="6"/>
      <c r="OAM14" s="6"/>
      <c r="OAN14" s="6"/>
      <c r="OAO14" s="6"/>
      <c r="OAP14" s="6"/>
      <c r="OAQ14" s="6"/>
      <c r="OAR14" s="6"/>
      <c r="OAS14" s="6"/>
      <c r="OAT14" s="6"/>
      <c r="OAU14" s="6"/>
      <c r="OAV14" s="6"/>
      <c r="OAW14" s="6"/>
      <c r="OAX14" s="6"/>
      <c r="OAY14" s="6"/>
      <c r="OAZ14" s="6"/>
      <c r="OBA14" s="6"/>
      <c r="OBB14" s="6"/>
      <c r="OBC14" s="6"/>
      <c r="OBD14" s="6"/>
      <c r="OBE14" s="6"/>
      <c r="OBF14" s="6"/>
      <c r="OBG14" s="6"/>
      <c r="OBH14" s="6"/>
      <c r="OBI14" s="6"/>
      <c r="OBJ14" s="6"/>
      <c r="OBK14" s="6"/>
      <c r="OBL14" s="6"/>
      <c r="OBM14" s="6"/>
      <c r="OBN14" s="6"/>
      <c r="OBO14" s="6"/>
      <c r="OBP14" s="6"/>
      <c r="OBQ14" s="6"/>
      <c r="OBR14" s="6"/>
      <c r="OBS14" s="6"/>
      <c r="OBT14" s="6"/>
      <c r="OBU14" s="6"/>
      <c r="OBV14" s="6"/>
      <c r="OBW14" s="6"/>
      <c r="OBX14" s="6"/>
      <c r="OBY14" s="6"/>
      <c r="OBZ14" s="6"/>
      <c r="OCA14" s="6"/>
      <c r="OCB14" s="6"/>
      <c r="OCC14" s="6"/>
      <c r="OCD14" s="6"/>
      <c r="OCE14" s="6"/>
      <c r="OCF14" s="6"/>
      <c r="OCG14" s="6"/>
      <c r="OCH14" s="6"/>
      <c r="OCI14" s="6"/>
      <c r="OCJ14" s="6"/>
      <c r="OCK14" s="6"/>
      <c r="OCL14" s="6"/>
      <c r="OCM14" s="6"/>
      <c r="OCN14" s="6"/>
      <c r="OCO14" s="6"/>
      <c r="OCP14" s="6"/>
      <c r="OCQ14" s="6"/>
      <c r="OCR14" s="6"/>
      <c r="OCS14" s="6"/>
      <c r="OCT14" s="6"/>
      <c r="OCU14" s="6"/>
      <c r="OCV14" s="6"/>
      <c r="OCW14" s="6"/>
      <c r="OCX14" s="6"/>
      <c r="OCY14" s="6"/>
      <c r="OCZ14" s="6"/>
      <c r="ODA14" s="6"/>
      <c r="ODB14" s="6"/>
      <c r="ODC14" s="6"/>
      <c r="ODD14" s="6"/>
      <c r="ODE14" s="6"/>
      <c r="ODF14" s="6"/>
      <c r="ODG14" s="6"/>
      <c r="ODH14" s="6"/>
      <c r="ODI14" s="6"/>
      <c r="ODJ14" s="6"/>
      <c r="ODK14" s="6"/>
      <c r="ODL14" s="6"/>
      <c r="ODM14" s="6"/>
      <c r="ODN14" s="6"/>
      <c r="ODO14" s="6"/>
      <c r="ODP14" s="6"/>
      <c r="ODQ14" s="6"/>
      <c r="ODR14" s="6"/>
      <c r="ODS14" s="6"/>
      <c r="ODT14" s="6"/>
      <c r="ODU14" s="6"/>
      <c r="ODV14" s="6"/>
      <c r="ODW14" s="6"/>
      <c r="ODX14" s="6"/>
      <c r="ODY14" s="6"/>
      <c r="ODZ14" s="6"/>
      <c r="OEA14" s="6"/>
      <c r="OEB14" s="6"/>
      <c r="OEC14" s="6"/>
      <c r="OED14" s="6"/>
      <c r="OEE14" s="6"/>
      <c r="OEF14" s="6"/>
      <c r="OEG14" s="6"/>
      <c r="OEH14" s="6"/>
      <c r="OEI14" s="6"/>
      <c r="OEJ14" s="6"/>
      <c r="OEK14" s="6"/>
      <c r="OEL14" s="6"/>
      <c r="OEM14" s="6"/>
      <c r="OEN14" s="6"/>
      <c r="OEO14" s="6"/>
      <c r="OEP14" s="6"/>
      <c r="OEQ14" s="6"/>
      <c r="OER14" s="6"/>
      <c r="OES14" s="6"/>
      <c r="OET14" s="6"/>
      <c r="OEU14" s="6"/>
      <c r="OEV14" s="6"/>
      <c r="OEW14" s="6"/>
      <c r="OEX14" s="6"/>
      <c r="OEY14" s="6"/>
      <c r="OEZ14" s="6"/>
      <c r="OFA14" s="6"/>
      <c r="OFB14" s="6"/>
      <c r="OFC14" s="6"/>
      <c r="OFD14" s="6"/>
      <c r="OFE14" s="6"/>
      <c r="OFF14" s="6"/>
      <c r="OFG14" s="6"/>
      <c r="OFH14" s="6"/>
      <c r="OFI14" s="6"/>
      <c r="OFJ14" s="6"/>
      <c r="OFK14" s="6"/>
      <c r="OFL14" s="6"/>
      <c r="OFM14" s="6"/>
      <c r="OFN14" s="6"/>
      <c r="OFO14" s="6"/>
      <c r="OFP14" s="6"/>
      <c r="OFQ14" s="6"/>
      <c r="OFR14" s="6"/>
      <c r="OFS14" s="6"/>
      <c r="OFT14" s="6"/>
      <c r="OFU14" s="6"/>
      <c r="OFV14" s="6"/>
      <c r="OFW14" s="6"/>
      <c r="OFX14" s="6"/>
      <c r="OFY14" s="6"/>
      <c r="OFZ14" s="6"/>
      <c r="OGA14" s="6"/>
      <c r="OGB14" s="6"/>
      <c r="OGC14" s="6"/>
      <c r="OGD14" s="6"/>
      <c r="OGE14" s="6"/>
      <c r="OGF14" s="6"/>
      <c r="OGG14" s="6"/>
      <c r="OGH14" s="6"/>
      <c r="OGI14" s="6"/>
      <c r="OGJ14" s="6"/>
      <c r="OGK14" s="6"/>
      <c r="OGL14" s="6"/>
      <c r="OGM14" s="6"/>
      <c r="OGN14" s="6"/>
      <c r="OGO14" s="6"/>
      <c r="OGP14" s="6"/>
      <c r="OGQ14" s="6"/>
      <c r="OGR14" s="6"/>
      <c r="OGS14" s="6"/>
      <c r="OGT14" s="6"/>
      <c r="OGU14" s="6"/>
      <c r="OGV14" s="6"/>
      <c r="OGW14" s="6"/>
      <c r="OGX14" s="6"/>
      <c r="OGY14" s="6"/>
      <c r="OGZ14" s="6"/>
      <c r="OHA14" s="6"/>
      <c r="OHB14" s="6"/>
      <c r="OHC14" s="6"/>
      <c r="OHD14" s="6"/>
      <c r="OHE14" s="6"/>
      <c r="OHF14" s="6"/>
      <c r="OHG14" s="6"/>
      <c r="OHH14" s="6"/>
      <c r="OHI14" s="6"/>
      <c r="OHJ14" s="6"/>
      <c r="OHK14" s="6"/>
      <c r="OHL14" s="6"/>
      <c r="OHM14" s="6"/>
      <c r="OHN14" s="6"/>
      <c r="OHO14" s="6"/>
      <c r="OHP14" s="6"/>
      <c r="OHQ14" s="6"/>
      <c r="OHR14" s="6"/>
      <c r="OHS14" s="6"/>
      <c r="OHT14" s="6"/>
      <c r="OHU14" s="6"/>
      <c r="OHV14" s="6"/>
      <c r="OHW14" s="6"/>
      <c r="OHX14" s="6"/>
      <c r="OHY14" s="6"/>
      <c r="OHZ14" s="6"/>
      <c r="OIA14" s="6"/>
      <c r="OIB14" s="6"/>
      <c r="OIC14" s="6"/>
      <c r="OID14" s="6"/>
      <c r="OIE14" s="6"/>
      <c r="OIF14" s="6"/>
      <c r="OIG14" s="6"/>
      <c r="OIH14" s="6"/>
      <c r="OII14" s="6"/>
      <c r="OIJ14" s="6"/>
      <c r="OIK14" s="6"/>
      <c r="OIL14" s="6"/>
      <c r="OIM14" s="6"/>
      <c r="OIN14" s="6"/>
      <c r="OIO14" s="6"/>
      <c r="OIP14" s="6"/>
      <c r="OIQ14" s="6"/>
      <c r="OIR14" s="6"/>
      <c r="OIS14" s="6"/>
      <c r="OIT14" s="6"/>
      <c r="OIU14" s="6"/>
      <c r="OIV14" s="6"/>
      <c r="OIW14" s="6"/>
      <c r="OIX14" s="6"/>
      <c r="OIY14" s="6"/>
      <c r="OIZ14" s="6"/>
      <c r="OJA14" s="6"/>
      <c r="OJB14" s="6"/>
      <c r="OJC14" s="6"/>
      <c r="OJD14" s="6"/>
      <c r="OJE14" s="6"/>
      <c r="OJF14" s="6"/>
      <c r="OJG14" s="6"/>
      <c r="OJH14" s="6"/>
      <c r="OJI14" s="6"/>
      <c r="OJJ14" s="6"/>
      <c r="OJK14" s="6"/>
      <c r="OJL14" s="6"/>
      <c r="OJM14" s="6"/>
      <c r="OJN14" s="6"/>
      <c r="OJO14" s="6"/>
      <c r="OJP14" s="6"/>
      <c r="OJQ14" s="6"/>
      <c r="OJR14" s="6"/>
      <c r="OJS14" s="6"/>
      <c r="OJT14" s="6"/>
      <c r="OJU14" s="6"/>
      <c r="OJV14" s="6"/>
      <c r="OJW14" s="6"/>
      <c r="OJX14" s="6"/>
      <c r="OJY14" s="6"/>
      <c r="OJZ14" s="6"/>
      <c r="OKA14" s="6"/>
      <c r="OKB14" s="6"/>
      <c r="OKC14" s="6"/>
      <c r="OKD14" s="6"/>
      <c r="OKE14" s="6"/>
      <c r="OKF14" s="6"/>
      <c r="OKG14" s="6"/>
      <c r="OKH14" s="6"/>
      <c r="OKI14" s="6"/>
      <c r="OKJ14" s="6"/>
      <c r="OKK14" s="6"/>
      <c r="OKL14" s="6"/>
      <c r="OKM14" s="6"/>
      <c r="OKN14" s="6"/>
      <c r="OKO14" s="6"/>
      <c r="OKP14" s="6"/>
      <c r="OKQ14" s="6"/>
      <c r="OKR14" s="6"/>
      <c r="OKS14" s="6"/>
      <c r="OKT14" s="6"/>
      <c r="OKU14" s="6"/>
      <c r="OKV14" s="6"/>
      <c r="OKW14" s="6"/>
      <c r="OKX14" s="6"/>
      <c r="OKY14" s="6"/>
      <c r="OKZ14" s="6"/>
      <c r="OLA14" s="6"/>
      <c r="OLB14" s="6"/>
      <c r="OLC14" s="6"/>
      <c r="OLD14" s="6"/>
      <c r="OLE14" s="6"/>
      <c r="OLF14" s="6"/>
      <c r="OLG14" s="6"/>
      <c r="OLH14" s="6"/>
      <c r="OLI14" s="6"/>
      <c r="OLJ14" s="6"/>
      <c r="OLK14" s="6"/>
      <c r="OLL14" s="6"/>
      <c r="OLM14" s="6"/>
      <c r="OLN14" s="6"/>
      <c r="OLO14" s="6"/>
      <c r="OLP14" s="6"/>
      <c r="OLQ14" s="6"/>
      <c r="OLR14" s="6"/>
      <c r="OLS14" s="6"/>
      <c r="OLT14" s="6"/>
      <c r="OLU14" s="6"/>
      <c r="OLV14" s="6"/>
      <c r="OLW14" s="6"/>
      <c r="OLX14" s="6"/>
      <c r="OLY14" s="6"/>
      <c r="OLZ14" s="6"/>
      <c r="OMA14" s="6"/>
      <c r="OMB14" s="6"/>
      <c r="OMC14" s="6"/>
      <c r="OMD14" s="6"/>
      <c r="OME14" s="6"/>
      <c r="OMF14" s="6"/>
      <c r="OMG14" s="6"/>
      <c r="OMH14" s="6"/>
      <c r="OMI14" s="6"/>
      <c r="OMJ14" s="6"/>
      <c r="OMK14" s="6"/>
      <c r="OML14" s="6"/>
      <c r="OMM14" s="6"/>
      <c r="OMN14" s="6"/>
      <c r="OMO14" s="6"/>
      <c r="OMP14" s="6"/>
      <c r="OMQ14" s="6"/>
      <c r="OMR14" s="6"/>
      <c r="OMS14" s="6"/>
      <c r="OMT14" s="6"/>
      <c r="OMU14" s="6"/>
      <c r="OMV14" s="6"/>
      <c r="OMW14" s="6"/>
      <c r="OMX14" s="6"/>
      <c r="OMY14" s="6"/>
      <c r="OMZ14" s="6"/>
      <c r="ONA14" s="6"/>
      <c r="ONB14" s="6"/>
      <c r="ONC14" s="6"/>
      <c r="OND14" s="6"/>
      <c r="ONE14" s="6"/>
      <c r="ONF14" s="6"/>
      <c r="ONG14" s="6"/>
      <c r="ONH14" s="6"/>
      <c r="ONI14" s="6"/>
      <c r="ONJ14" s="6"/>
      <c r="ONK14" s="6"/>
      <c r="ONL14" s="6"/>
      <c r="ONM14" s="6"/>
      <c r="ONN14" s="6"/>
      <c r="ONO14" s="6"/>
      <c r="ONP14" s="6"/>
      <c r="ONQ14" s="6"/>
      <c r="ONR14" s="6"/>
      <c r="ONS14" s="6"/>
      <c r="ONT14" s="6"/>
      <c r="ONU14" s="6"/>
      <c r="ONV14" s="6"/>
      <c r="ONW14" s="6"/>
      <c r="ONX14" s="6"/>
      <c r="ONY14" s="6"/>
      <c r="ONZ14" s="6"/>
      <c r="OOA14" s="6"/>
      <c r="OOB14" s="6"/>
      <c r="OOC14" s="6"/>
      <c r="OOD14" s="6"/>
      <c r="OOE14" s="6"/>
      <c r="OOF14" s="6"/>
      <c r="OOG14" s="6"/>
      <c r="OOH14" s="6"/>
      <c r="OOI14" s="6"/>
      <c r="OOJ14" s="6"/>
      <c r="OOK14" s="6"/>
      <c r="OOL14" s="6"/>
      <c r="OOM14" s="6"/>
      <c r="OON14" s="6"/>
      <c r="OOO14" s="6"/>
      <c r="OOP14" s="6"/>
      <c r="OOQ14" s="6"/>
      <c r="OOR14" s="6"/>
      <c r="OOS14" s="6"/>
      <c r="OOT14" s="6"/>
      <c r="OOU14" s="6"/>
      <c r="OOV14" s="6"/>
      <c r="OOW14" s="6"/>
      <c r="OOX14" s="6"/>
      <c r="OOY14" s="6"/>
      <c r="OOZ14" s="6"/>
      <c r="OPA14" s="6"/>
      <c r="OPB14" s="6"/>
      <c r="OPC14" s="6"/>
      <c r="OPD14" s="6"/>
      <c r="OPE14" s="6"/>
      <c r="OPF14" s="6"/>
      <c r="OPG14" s="6"/>
      <c r="OPH14" s="6"/>
      <c r="OPI14" s="6"/>
      <c r="OPJ14" s="6"/>
      <c r="OPK14" s="6"/>
      <c r="OPL14" s="6"/>
      <c r="OPM14" s="6"/>
      <c r="OPN14" s="6"/>
      <c r="OPO14" s="6"/>
      <c r="OPP14" s="6"/>
      <c r="OPQ14" s="6"/>
      <c r="OPR14" s="6"/>
      <c r="OPS14" s="6"/>
      <c r="OPT14" s="6"/>
      <c r="OPU14" s="6"/>
      <c r="OPV14" s="6"/>
      <c r="OPW14" s="6"/>
      <c r="OPX14" s="6"/>
      <c r="OPY14" s="6"/>
      <c r="OPZ14" s="6"/>
      <c r="OQA14" s="6"/>
      <c r="OQB14" s="6"/>
      <c r="OQC14" s="6"/>
      <c r="OQD14" s="6"/>
      <c r="OQE14" s="6"/>
      <c r="OQF14" s="6"/>
      <c r="OQG14" s="6"/>
      <c r="OQH14" s="6"/>
      <c r="OQI14" s="6"/>
      <c r="OQJ14" s="6"/>
      <c r="OQK14" s="6"/>
      <c r="OQL14" s="6"/>
      <c r="OQM14" s="6"/>
      <c r="OQN14" s="6"/>
      <c r="OQO14" s="6"/>
      <c r="OQP14" s="6"/>
      <c r="OQQ14" s="6"/>
      <c r="OQR14" s="6"/>
      <c r="OQS14" s="6"/>
      <c r="OQT14" s="6"/>
      <c r="OQU14" s="6"/>
      <c r="OQV14" s="6"/>
      <c r="OQW14" s="6"/>
      <c r="OQX14" s="6"/>
      <c r="OQY14" s="6"/>
      <c r="OQZ14" s="6"/>
      <c r="ORA14" s="6"/>
      <c r="ORB14" s="6"/>
      <c r="ORC14" s="6"/>
      <c r="ORD14" s="6"/>
      <c r="ORE14" s="6"/>
      <c r="ORF14" s="6"/>
      <c r="ORG14" s="6"/>
      <c r="ORH14" s="6"/>
      <c r="ORI14" s="6"/>
      <c r="ORJ14" s="6"/>
      <c r="ORK14" s="6"/>
      <c r="ORL14" s="6"/>
      <c r="ORM14" s="6"/>
      <c r="ORN14" s="6"/>
      <c r="ORO14" s="6"/>
      <c r="ORP14" s="6"/>
      <c r="ORQ14" s="6"/>
      <c r="ORR14" s="6"/>
      <c r="ORS14" s="6"/>
      <c r="ORT14" s="6"/>
      <c r="ORU14" s="6"/>
      <c r="ORV14" s="6"/>
      <c r="ORW14" s="6"/>
      <c r="ORX14" s="6"/>
      <c r="ORY14" s="6"/>
      <c r="ORZ14" s="6"/>
      <c r="OSA14" s="6"/>
      <c r="OSB14" s="6"/>
      <c r="OSC14" s="6"/>
      <c r="OSD14" s="6"/>
      <c r="OSE14" s="6"/>
      <c r="OSF14" s="6"/>
      <c r="OSG14" s="6"/>
      <c r="OSH14" s="6"/>
      <c r="OSI14" s="6"/>
      <c r="OSJ14" s="6"/>
      <c r="OSK14" s="6"/>
      <c r="OSL14" s="6"/>
      <c r="OSM14" s="6"/>
      <c r="OSN14" s="6"/>
      <c r="OSO14" s="6"/>
      <c r="OSP14" s="6"/>
      <c r="OSQ14" s="6"/>
      <c r="OSR14" s="6"/>
      <c r="OSS14" s="6"/>
      <c r="OST14" s="6"/>
      <c r="OSU14" s="6"/>
      <c r="OSV14" s="6"/>
      <c r="OSW14" s="6"/>
      <c r="OSX14" s="6"/>
      <c r="OSY14" s="6"/>
      <c r="OSZ14" s="6"/>
      <c r="OTA14" s="6"/>
      <c r="OTB14" s="6"/>
      <c r="OTC14" s="6"/>
      <c r="OTD14" s="6"/>
      <c r="OTE14" s="6"/>
      <c r="OTF14" s="6"/>
      <c r="OTG14" s="6"/>
      <c r="OTH14" s="6"/>
      <c r="OTI14" s="6"/>
      <c r="OTJ14" s="6"/>
      <c r="OTK14" s="6"/>
      <c r="OTL14" s="6"/>
      <c r="OTM14" s="6"/>
      <c r="OTN14" s="6"/>
      <c r="OTO14" s="6"/>
      <c r="OTP14" s="6"/>
      <c r="OTQ14" s="6"/>
      <c r="OTR14" s="6"/>
      <c r="OTS14" s="6"/>
      <c r="OTT14" s="6"/>
      <c r="OTU14" s="6"/>
      <c r="OTV14" s="6"/>
      <c r="OTW14" s="6"/>
      <c r="OTX14" s="6"/>
      <c r="OTY14" s="6"/>
      <c r="OTZ14" s="6"/>
      <c r="OUA14" s="6"/>
      <c r="OUB14" s="6"/>
      <c r="OUC14" s="6"/>
      <c r="OUD14" s="6"/>
      <c r="OUE14" s="6"/>
      <c r="OUF14" s="6"/>
      <c r="OUG14" s="6"/>
      <c r="OUH14" s="6"/>
      <c r="OUI14" s="6"/>
      <c r="OUJ14" s="6"/>
      <c r="OUK14" s="6"/>
      <c r="OUL14" s="6"/>
      <c r="OUM14" s="6"/>
      <c r="OUN14" s="6"/>
      <c r="OUO14" s="6"/>
      <c r="OUP14" s="6"/>
      <c r="OUQ14" s="6"/>
      <c r="OUR14" s="6"/>
      <c r="OUS14" s="6"/>
      <c r="OUT14" s="6"/>
      <c r="OUU14" s="6"/>
      <c r="OUV14" s="6"/>
      <c r="OUW14" s="6"/>
      <c r="OUX14" s="6"/>
      <c r="OUY14" s="6"/>
      <c r="OUZ14" s="6"/>
      <c r="OVA14" s="6"/>
      <c r="OVB14" s="6"/>
      <c r="OVC14" s="6"/>
      <c r="OVD14" s="6"/>
      <c r="OVE14" s="6"/>
      <c r="OVF14" s="6"/>
      <c r="OVG14" s="6"/>
      <c r="OVH14" s="6"/>
      <c r="OVI14" s="6"/>
      <c r="OVJ14" s="6"/>
      <c r="OVK14" s="6"/>
      <c r="OVL14" s="6"/>
      <c r="OVM14" s="6"/>
      <c r="OVN14" s="6"/>
      <c r="OVO14" s="6"/>
      <c r="OVP14" s="6"/>
      <c r="OVQ14" s="6"/>
      <c r="OVR14" s="6"/>
      <c r="OVS14" s="6"/>
      <c r="OVT14" s="6"/>
      <c r="OVU14" s="6"/>
      <c r="OVV14" s="6"/>
      <c r="OVW14" s="6"/>
      <c r="OVX14" s="6"/>
      <c r="OVY14" s="6"/>
      <c r="OVZ14" s="6"/>
      <c r="OWA14" s="6"/>
      <c r="OWB14" s="6"/>
      <c r="OWC14" s="6"/>
      <c r="OWD14" s="6"/>
      <c r="OWE14" s="6"/>
      <c r="OWF14" s="6"/>
      <c r="OWG14" s="6"/>
      <c r="OWH14" s="6"/>
      <c r="OWI14" s="6"/>
      <c r="OWJ14" s="6"/>
      <c r="OWK14" s="6"/>
      <c r="OWL14" s="6"/>
      <c r="OWM14" s="6"/>
      <c r="OWN14" s="6"/>
      <c r="OWO14" s="6"/>
      <c r="OWP14" s="6"/>
      <c r="OWQ14" s="6"/>
      <c r="OWR14" s="6"/>
      <c r="OWS14" s="6"/>
      <c r="OWT14" s="6"/>
      <c r="OWU14" s="6"/>
      <c r="OWV14" s="6"/>
      <c r="OWW14" s="6"/>
      <c r="OWX14" s="6"/>
      <c r="OWY14" s="6"/>
      <c r="OWZ14" s="6"/>
      <c r="OXA14" s="6"/>
      <c r="OXB14" s="6"/>
      <c r="OXC14" s="6"/>
      <c r="OXD14" s="6"/>
      <c r="OXE14" s="6"/>
      <c r="OXF14" s="6"/>
      <c r="OXG14" s="6"/>
      <c r="OXH14" s="6"/>
      <c r="OXI14" s="6"/>
      <c r="OXJ14" s="6"/>
      <c r="OXK14" s="6"/>
      <c r="OXL14" s="6"/>
      <c r="OXM14" s="6"/>
      <c r="OXN14" s="6"/>
      <c r="OXO14" s="6"/>
      <c r="OXP14" s="6"/>
      <c r="OXQ14" s="6"/>
      <c r="OXR14" s="6"/>
      <c r="OXS14" s="6"/>
      <c r="OXT14" s="6"/>
      <c r="OXU14" s="6"/>
      <c r="OXV14" s="6"/>
      <c r="OXW14" s="6"/>
      <c r="OXX14" s="6"/>
      <c r="OXY14" s="6"/>
      <c r="OXZ14" s="6"/>
      <c r="OYA14" s="6"/>
      <c r="OYB14" s="6"/>
      <c r="OYC14" s="6"/>
      <c r="OYD14" s="6"/>
      <c r="OYE14" s="6"/>
      <c r="OYF14" s="6"/>
      <c r="OYG14" s="6"/>
      <c r="OYH14" s="6"/>
      <c r="OYI14" s="6"/>
      <c r="OYJ14" s="6"/>
      <c r="OYK14" s="6"/>
      <c r="OYL14" s="6"/>
      <c r="OYM14" s="6"/>
      <c r="OYN14" s="6"/>
      <c r="OYO14" s="6"/>
      <c r="OYP14" s="6"/>
      <c r="OYQ14" s="6"/>
      <c r="OYR14" s="6"/>
      <c r="OYS14" s="6"/>
      <c r="OYT14" s="6"/>
      <c r="OYU14" s="6"/>
      <c r="OYV14" s="6"/>
      <c r="OYW14" s="6"/>
      <c r="OYX14" s="6"/>
      <c r="OYY14" s="6"/>
      <c r="OYZ14" s="6"/>
      <c r="OZA14" s="6"/>
      <c r="OZB14" s="6"/>
      <c r="OZC14" s="6"/>
      <c r="OZD14" s="6"/>
      <c r="OZE14" s="6"/>
      <c r="OZF14" s="6"/>
      <c r="OZG14" s="6"/>
      <c r="OZH14" s="6"/>
      <c r="OZI14" s="6"/>
      <c r="OZJ14" s="6"/>
      <c r="OZK14" s="6"/>
      <c r="OZL14" s="6"/>
      <c r="OZM14" s="6"/>
      <c r="OZN14" s="6"/>
      <c r="OZO14" s="6"/>
      <c r="OZP14" s="6"/>
      <c r="OZQ14" s="6"/>
      <c r="OZR14" s="6"/>
      <c r="OZS14" s="6"/>
      <c r="OZT14" s="6"/>
      <c r="OZU14" s="6"/>
      <c r="OZV14" s="6"/>
      <c r="OZW14" s="6"/>
      <c r="OZX14" s="6"/>
      <c r="OZY14" s="6"/>
      <c r="OZZ14" s="6"/>
      <c r="PAA14" s="6"/>
      <c r="PAB14" s="6"/>
      <c r="PAC14" s="6"/>
      <c r="PAD14" s="6"/>
      <c r="PAE14" s="6"/>
      <c r="PAF14" s="6"/>
      <c r="PAG14" s="6"/>
      <c r="PAH14" s="6"/>
      <c r="PAI14" s="6"/>
      <c r="PAJ14" s="6"/>
      <c r="PAK14" s="6"/>
      <c r="PAL14" s="6"/>
      <c r="PAM14" s="6"/>
      <c r="PAN14" s="6"/>
      <c r="PAO14" s="6"/>
      <c r="PAP14" s="6"/>
      <c r="PAQ14" s="6"/>
      <c r="PAR14" s="6"/>
      <c r="PAS14" s="6"/>
      <c r="PAT14" s="6"/>
      <c r="PAU14" s="6"/>
      <c r="PAV14" s="6"/>
      <c r="PAW14" s="6"/>
      <c r="PAX14" s="6"/>
      <c r="PAY14" s="6"/>
      <c r="PAZ14" s="6"/>
      <c r="PBA14" s="6"/>
      <c r="PBB14" s="6"/>
      <c r="PBC14" s="6"/>
      <c r="PBD14" s="6"/>
      <c r="PBE14" s="6"/>
      <c r="PBF14" s="6"/>
      <c r="PBG14" s="6"/>
      <c r="PBH14" s="6"/>
      <c r="PBI14" s="6"/>
      <c r="PBJ14" s="6"/>
      <c r="PBK14" s="6"/>
      <c r="PBL14" s="6"/>
      <c r="PBM14" s="6"/>
      <c r="PBN14" s="6"/>
      <c r="PBO14" s="6"/>
      <c r="PBP14" s="6"/>
      <c r="PBQ14" s="6"/>
      <c r="PBR14" s="6"/>
      <c r="PBS14" s="6"/>
      <c r="PBT14" s="6"/>
      <c r="PBU14" s="6"/>
      <c r="PBV14" s="6"/>
      <c r="PBW14" s="6"/>
      <c r="PBX14" s="6"/>
      <c r="PBY14" s="6"/>
      <c r="PBZ14" s="6"/>
      <c r="PCA14" s="6"/>
      <c r="PCB14" s="6"/>
      <c r="PCC14" s="6"/>
      <c r="PCD14" s="6"/>
      <c r="PCE14" s="6"/>
      <c r="PCF14" s="6"/>
      <c r="PCG14" s="6"/>
      <c r="PCH14" s="6"/>
      <c r="PCI14" s="6"/>
      <c r="PCJ14" s="6"/>
      <c r="PCK14" s="6"/>
      <c r="PCL14" s="6"/>
      <c r="PCM14" s="6"/>
      <c r="PCN14" s="6"/>
      <c r="PCO14" s="6"/>
      <c r="PCP14" s="6"/>
      <c r="PCQ14" s="6"/>
      <c r="PCR14" s="6"/>
      <c r="PCS14" s="6"/>
      <c r="PCT14" s="6"/>
      <c r="PCU14" s="6"/>
      <c r="PCV14" s="6"/>
      <c r="PCW14" s="6"/>
      <c r="PCX14" s="6"/>
      <c r="PCY14" s="6"/>
      <c r="PCZ14" s="6"/>
      <c r="PDA14" s="6"/>
      <c r="PDB14" s="6"/>
      <c r="PDC14" s="6"/>
      <c r="PDD14" s="6"/>
      <c r="PDE14" s="6"/>
      <c r="PDF14" s="6"/>
      <c r="PDG14" s="6"/>
      <c r="PDH14" s="6"/>
      <c r="PDI14" s="6"/>
      <c r="PDJ14" s="6"/>
      <c r="PDK14" s="6"/>
      <c r="PDL14" s="6"/>
      <c r="PDM14" s="6"/>
      <c r="PDN14" s="6"/>
      <c r="PDO14" s="6"/>
      <c r="PDP14" s="6"/>
      <c r="PDQ14" s="6"/>
      <c r="PDR14" s="6"/>
      <c r="PDS14" s="6"/>
      <c r="PDT14" s="6"/>
      <c r="PDU14" s="6"/>
      <c r="PDV14" s="6"/>
      <c r="PDW14" s="6"/>
      <c r="PDX14" s="6"/>
      <c r="PDY14" s="6"/>
      <c r="PDZ14" s="6"/>
      <c r="PEA14" s="6"/>
      <c r="PEB14" s="6"/>
      <c r="PEC14" s="6"/>
      <c r="PED14" s="6"/>
      <c r="PEE14" s="6"/>
      <c r="PEF14" s="6"/>
      <c r="PEG14" s="6"/>
      <c r="PEH14" s="6"/>
      <c r="PEI14" s="6"/>
      <c r="PEJ14" s="6"/>
      <c r="PEK14" s="6"/>
      <c r="PEL14" s="6"/>
      <c r="PEM14" s="6"/>
      <c r="PEN14" s="6"/>
      <c r="PEO14" s="6"/>
      <c r="PEP14" s="6"/>
      <c r="PEQ14" s="6"/>
      <c r="PER14" s="6"/>
      <c r="PES14" s="6"/>
      <c r="PET14" s="6"/>
      <c r="PEU14" s="6"/>
      <c r="PEV14" s="6"/>
      <c r="PEW14" s="6"/>
      <c r="PEX14" s="6"/>
      <c r="PEY14" s="6"/>
      <c r="PEZ14" s="6"/>
      <c r="PFA14" s="6"/>
      <c r="PFB14" s="6"/>
      <c r="PFC14" s="6"/>
      <c r="PFD14" s="6"/>
      <c r="PFE14" s="6"/>
      <c r="PFF14" s="6"/>
      <c r="PFG14" s="6"/>
      <c r="PFH14" s="6"/>
      <c r="PFI14" s="6"/>
      <c r="PFJ14" s="6"/>
      <c r="PFK14" s="6"/>
      <c r="PFL14" s="6"/>
      <c r="PFM14" s="6"/>
      <c r="PFN14" s="6"/>
      <c r="PFO14" s="6"/>
      <c r="PFP14" s="6"/>
      <c r="PFQ14" s="6"/>
      <c r="PFR14" s="6"/>
      <c r="PFS14" s="6"/>
      <c r="PFT14" s="6"/>
      <c r="PFU14" s="6"/>
      <c r="PFV14" s="6"/>
      <c r="PFW14" s="6"/>
      <c r="PFX14" s="6"/>
      <c r="PFY14" s="6"/>
      <c r="PFZ14" s="6"/>
      <c r="PGA14" s="6"/>
      <c r="PGB14" s="6"/>
      <c r="PGC14" s="6"/>
      <c r="PGD14" s="6"/>
      <c r="PGE14" s="6"/>
      <c r="PGF14" s="6"/>
      <c r="PGG14" s="6"/>
      <c r="PGH14" s="6"/>
      <c r="PGI14" s="6"/>
      <c r="PGJ14" s="6"/>
      <c r="PGK14" s="6"/>
      <c r="PGL14" s="6"/>
      <c r="PGM14" s="6"/>
      <c r="PGN14" s="6"/>
      <c r="PGO14" s="6"/>
      <c r="PGP14" s="6"/>
      <c r="PGQ14" s="6"/>
      <c r="PGR14" s="6"/>
      <c r="PGS14" s="6"/>
      <c r="PGT14" s="6"/>
      <c r="PGU14" s="6"/>
      <c r="PGV14" s="6"/>
      <c r="PGW14" s="6"/>
      <c r="PGX14" s="6"/>
      <c r="PGY14" s="6"/>
      <c r="PGZ14" s="6"/>
      <c r="PHA14" s="6"/>
      <c r="PHB14" s="6"/>
      <c r="PHC14" s="6"/>
      <c r="PHD14" s="6"/>
      <c r="PHE14" s="6"/>
      <c r="PHF14" s="6"/>
      <c r="PHG14" s="6"/>
      <c r="PHH14" s="6"/>
      <c r="PHI14" s="6"/>
      <c r="PHJ14" s="6"/>
      <c r="PHK14" s="6"/>
      <c r="PHL14" s="6"/>
      <c r="PHM14" s="6"/>
      <c r="PHN14" s="6"/>
      <c r="PHO14" s="6"/>
      <c r="PHP14" s="6"/>
      <c r="PHQ14" s="6"/>
      <c r="PHR14" s="6"/>
      <c r="PHS14" s="6"/>
      <c r="PHT14" s="6"/>
      <c r="PHU14" s="6"/>
      <c r="PHV14" s="6"/>
      <c r="PHW14" s="6"/>
      <c r="PHX14" s="6"/>
      <c r="PHY14" s="6"/>
      <c r="PHZ14" s="6"/>
      <c r="PIA14" s="6"/>
      <c r="PIB14" s="6"/>
      <c r="PIC14" s="6"/>
      <c r="PID14" s="6"/>
      <c r="PIE14" s="6"/>
      <c r="PIF14" s="6"/>
      <c r="PIG14" s="6"/>
      <c r="PIH14" s="6"/>
      <c r="PII14" s="6"/>
      <c r="PIJ14" s="6"/>
      <c r="PIK14" s="6"/>
      <c r="PIL14" s="6"/>
      <c r="PIM14" s="6"/>
      <c r="PIN14" s="6"/>
      <c r="PIO14" s="6"/>
      <c r="PIP14" s="6"/>
      <c r="PIQ14" s="6"/>
      <c r="PIR14" s="6"/>
      <c r="PIS14" s="6"/>
      <c r="PIT14" s="6"/>
      <c r="PIU14" s="6"/>
      <c r="PIV14" s="6"/>
      <c r="PIW14" s="6"/>
      <c r="PIX14" s="6"/>
      <c r="PIY14" s="6"/>
      <c r="PIZ14" s="6"/>
      <c r="PJA14" s="6"/>
      <c r="PJB14" s="6"/>
      <c r="PJC14" s="6"/>
      <c r="PJD14" s="6"/>
      <c r="PJE14" s="6"/>
      <c r="PJF14" s="6"/>
      <c r="PJG14" s="6"/>
      <c r="PJH14" s="6"/>
      <c r="PJI14" s="6"/>
      <c r="PJJ14" s="6"/>
      <c r="PJK14" s="6"/>
      <c r="PJL14" s="6"/>
      <c r="PJM14" s="6"/>
      <c r="PJN14" s="6"/>
      <c r="PJO14" s="6"/>
      <c r="PJP14" s="6"/>
      <c r="PJQ14" s="6"/>
      <c r="PJR14" s="6"/>
      <c r="PJS14" s="6"/>
      <c r="PJT14" s="6"/>
      <c r="PJU14" s="6"/>
      <c r="PJV14" s="6"/>
      <c r="PJW14" s="6"/>
      <c r="PJX14" s="6"/>
      <c r="PJY14" s="6"/>
      <c r="PJZ14" s="6"/>
      <c r="PKA14" s="6"/>
      <c r="PKB14" s="6"/>
      <c r="PKC14" s="6"/>
      <c r="PKD14" s="6"/>
      <c r="PKE14" s="6"/>
      <c r="PKF14" s="6"/>
      <c r="PKG14" s="6"/>
      <c r="PKH14" s="6"/>
      <c r="PKI14" s="6"/>
      <c r="PKJ14" s="6"/>
      <c r="PKK14" s="6"/>
      <c r="PKL14" s="6"/>
      <c r="PKM14" s="6"/>
      <c r="PKN14" s="6"/>
      <c r="PKO14" s="6"/>
      <c r="PKP14" s="6"/>
      <c r="PKQ14" s="6"/>
      <c r="PKR14" s="6"/>
      <c r="PKS14" s="6"/>
      <c r="PKT14" s="6"/>
      <c r="PKU14" s="6"/>
      <c r="PKV14" s="6"/>
      <c r="PKW14" s="6"/>
      <c r="PKX14" s="6"/>
      <c r="PKY14" s="6"/>
      <c r="PKZ14" s="6"/>
      <c r="PLA14" s="6"/>
      <c r="PLB14" s="6"/>
      <c r="PLC14" s="6"/>
      <c r="PLD14" s="6"/>
      <c r="PLE14" s="6"/>
      <c r="PLF14" s="6"/>
      <c r="PLG14" s="6"/>
      <c r="PLH14" s="6"/>
      <c r="PLI14" s="6"/>
      <c r="PLJ14" s="6"/>
      <c r="PLK14" s="6"/>
      <c r="PLL14" s="6"/>
      <c r="PLM14" s="6"/>
      <c r="PLN14" s="6"/>
      <c r="PLO14" s="6"/>
      <c r="PLP14" s="6"/>
      <c r="PLQ14" s="6"/>
      <c r="PLR14" s="6"/>
      <c r="PLS14" s="6"/>
      <c r="PLT14" s="6"/>
      <c r="PLU14" s="6"/>
      <c r="PLV14" s="6"/>
      <c r="PLW14" s="6"/>
      <c r="PLX14" s="6"/>
      <c r="PLY14" s="6"/>
      <c r="PLZ14" s="6"/>
      <c r="PMA14" s="6"/>
      <c r="PMB14" s="6"/>
      <c r="PMC14" s="6"/>
      <c r="PMD14" s="6"/>
      <c r="PME14" s="6"/>
      <c r="PMF14" s="6"/>
      <c r="PMG14" s="6"/>
      <c r="PMH14" s="6"/>
      <c r="PMI14" s="6"/>
      <c r="PMJ14" s="6"/>
      <c r="PMK14" s="6"/>
      <c r="PML14" s="6"/>
      <c r="PMM14" s="6"/>
      <c r="PMN14" s="6"/>
      <c r="PMO14" s="6"/>
      <c r="PMP14" s="6"/>
      <c r="PMQ14" s="6"/>
      <c r="PMR14" s="6"/>
      <c r="PMS14" s="6"/>
      <c r="PMT14" s="6"/>
      <c r="PMU14" s="6"/>
      <c r="PMV14" s="6"/>
      <c r="PMW14" s="6"/>
      <c r="PMX14" s="6"/>
      <c r="PMY14" s="6"/>
      <c r="PMZ14" s="6"/>
      <c r="PNA14" s="6"/>
      <c r="PNB14" s="6"/>
      <c r="PNC14" s="6"/>
      <c r="PND14" s="6"/>
      <c r="PNE14" s="6"/>
      <c r="PNF14" s="6"/>
      <c r="PNG14" s="6"/>
      <c r="PNH14" s="6"/>
      <c r="PNI14" s="6"/>
      <c r="PNJ14" s="6"/>
      <c r="PNK14" s="6"/>
      <c r="PNL14" s="6"/>
      <c r="PNM14" s="6"/>
      <c r="PNN14" s="6"/>
      <c r="PNO14" s="6"/>
      <c r="PNP14" s="6"/>
      <c r="PNQ14" s="6"/>
      <c r="PNR14" s="6"/>
      <c r="PNS14" s="6"/>
      <c r="PNT14" s="6"/>
      <c r="PNU14" s="6"/>
      <c r="PNV14" s="6"/>
      <c r="PNW14" s="6"/>
      <c r="PNX14" s="6"/>
      <c r="PNY14" s="6"/>
      <c r="PNZ14" s="6"/>
      <c r="POA14" s="6"/>
      <c r="POB14" s="6"/>
      <c r="POC14" s="6"/>
      <c r="POD14" s="6"/>
      <c r="POE14" s="6"/>
      <c r="POF14" s="6"/>
      <c r="POG14" s="6"/>
      <c r="POH14" s="6"/>
      <c r="POI14" s="6"/>
      <c r="POJ14" s="6"/>
      <c r="POK14" s="6"/>
      <c r="POL14" s="6"/>
      <c r="POM14" s="6"/>
      <c r="PON14" s="6"/>
      <c r="POO14" s="6"/>
      <c r="POP14" s="6"/>
      <c r="POQ14" s="6"/>
      <c r="POR14" s="6"/>
      <c r="POS14" s="6"/>
      <c r="POT14" s="6"/>
      <c r="POU14" s="6"/>
      <c r="POV14" s="6"/>
      <c r="POW14" s="6"/>
      <c r="POX14" s="6"/>
      <c r="POY14" s="6"/>
      <c r="POZ14" s="6"/>
      <c r="PPA14" s="6"/>
      <c r="PPB14" s="6"/>
      <c r="PPC14" s="6"/>
      <c r="PPD14" s="6"/>
      <c r="PPE14" s="6"/>
      <c r="PPF14" s="6"/>
      <c r="PPG14" s="6"/>
      <c r="PPH14" s="6"/>
      <c r="PPI14" s="6"/>
      <c r="PPJ14" s="6"/>
      <c r="PPK14" s="6"/>
      <c r="PPL14" s="6"/>
      <c r="PPM14" s="6"/>
      <c r="PPN14" s="6"/>
      <c r="PPO14" s="6"/>
      <c r="PPP14" s="6"/>
      <c r="PPQ14" s="6"/>
      <c r="PPR14" s="6"/>
      <c r="PPS14" s="6"/>
      <c r="PPT14" s="6"/>
      <c r="PPU14" s="6"/>
      <c r="PPV14" s="6"/>
      <c r="PPW14" s="6"/>
      <c r="PPX14" s="6"/>
      <c r="PPY14" s="6"/>
      <c r="PPZ14" s="6"/>
      <c r="PQA14" s="6"/>
      <c r="PQB14" s="6"/>
      <c r="PQC14" s="6"/>
      <c r="PQD14" s="6"/>
      <c r="PQE14" s="6"/>
      <c r="PQF14" s="6"/>
      <c r="PQG14" s="6"/>
      <c r="PQH14" s="6"/>
      <c r="PQI14" s="6"/>
      <c r="PQJ14" s="6"/>
      <c r="PQK14" s="6"/>
      <c r="PQL14" s="6"/>
      <c r="PQM14" s="6"/>
      <c r="PQN14" s="6"/>
      <c r="PQO14" s="6"/>
      <c r="PQP14" s="6"/>
      <c r="PQQ14" s="6"/>
      <c r="PQR14" s="6"/>
      <c r="PQS14" s="6"/>
      <c r="PQT14" s="6"/>
      <c r="PQU14" s="6"/>
      <c r="PQV14" s="6"/>
      <c r="PQW14" s="6"/>
      <c r="PQX14" s="6"/>
      <c r="PQY14" s="6"/>
      <c r="PQZ14" s="6"/>
      <c r="PRA14" s="6"/>
      <c r="PRB14" s="6"/>
      <c r="PRC14" s="6"/>
      <c r="PRD14" s="6"/>
      <c r="PRE14" s="6"/>
      <c r="PRF14" s="6"/>
      <c r="PRG14" s="6"/>
      <c r="PRH14" s="6"/>
      <c r="PRI14" s="6"/>
      <c r="PRJ14" s="6"/>
      <c r="PRK14" s="6"/>
      <c r="PRL14" s="6"/>
      <c r="PRM14" s="6"/>
      <c r="PRN14" s="6"/>
      <c r="PRO14" s="6"/>
      <c r="PRP14" s="6"/>
      <c r="PRQ14" s="6"/>
      <c r="PRR14" s="6"/>
      <c r="PRS14" s="6"/>
      <c r="PRT14" s="6"/>
      <c r="PRU14" s="6"/>
      <c r="PRV14" s="6"/>
      <c r="PRW14" s="6"/>
      <c r="PRX14" s="6"/>
      <c r="PRY14" s="6"/>
      <c r="PRZ14" s="6"/>
      <c r="PSA14" s="6"/>
      <c r="PSB14" s="6"/>
      <c r="PSC14" s="6"/>
      <c r="PSD14" s="6"/>
      <c r="PSE14" s="6"/>
      <c r="PSF14" s="6"/>
      <c r="PSG14" s="6"/>
      <c r="PSH14" s="6"/>
      <c r="PSI14" s="6"/>
      <c r="PSJ14" s="6"/>
      <c r="PSK14" s="6"/>
      <c r="PSL14" s="6"/>
      <c r="PSM14" s="6"/>
      <c r="PSN14" s="6"/>
      <c r="PSO14" s="6"/>
      <c r="PSP14" s="6"/>
      <c r="PSQ14" s="6"/>
      <c r="PSR14" s="6"/>
      <c r="PSS14" s="6"/>
      <c r="PST14" s="6"/>
      <c r="PSU14" s="6"/>
      <c r="PSV14" s="6"/>
      <c r="PSW14" s="6"/>
      <c r="PSX14" s="6"/>
      <c r="PSY14" s="6"/>
      <c r="PSZ14" s="6"/>
      <c r="PTA14" s="6"/>
      <c r="PTB14" s="6"/>
      <c r="PTC14" s="6"/>
      <c r="PTD14" s="6"/>
      <c r="PTE14" s="6"/>
      <c r="PTF14" s="6"/>
      <c r="PTG14" s="6"/>
      <c r="PTH14" s="6"/>
      <c r="PTI14" s="6"/>
      <c r="PTJ14" s="6"/>
      <c r="PTK14" s="6"/>
      <c r="PTL14" s="6"/>
      <c r="PTM14" s="6"/>
      <c r="PTN14" s="6"/>
      <c r="PTO14" s="6"/>
      <c r="PTP14" s="6"/>
      <c r="PTQ14" s="6"/>
      <c r="PTR14" s="6"/>
      <c r="PTS14" s="6"/>
      <c r="PTT14" s="6"/>
      <c r="PTU14" s="6"/>
      <c r="PTV14" s="6"/>
      <c r="PTW14" s="6"/>
      <c r="PTX14" s="6"/>
      <c r="PTY14" s="6"/>
      <c r="PTZ14" s="6"/>
      <c r="PUA14" s="6"/>
      <c r="PUB14" s="6"/>
      <c r="PUC14" s="6"/>
      <c r="PUD14" s="6"/>
      <c r="PUE14" s="6"/>
      <c r="PUF14" s="6"/>
      <c r="PUG14" s="6"/>
      <c r="PUH14" s="6"/>
      <c r="PUI14" s="6"/>
      <c r="PUJ14" s="6"/>
      <c r="PUK14" s="6"/>
      <c r="PUL14" s="6"/>
      <c r="PUM14" s="6"/>
      <c r="PUN14" s="6"/>
      <c r="PUO14" s="6"/>
      <c r="PUP14" s="6"/>
      <c r="PUQ14" s="6"/>
      <c r="PUR14" s="6"/>
      <c r="PUS14" s="6"/>
      <c r="PUT14" s="6"/>
      <c r="PUU14" s="6"/>
      <c r="PUV14" s="6"/>
      <c r="PUW14" s="6"/>
      <c r="PUX14" s="6"/>
      <c r="PUY14" s="6"/>
      <c r="PUZ14" s="6"/>
      <c r="PVA14" s="6"/>
      <c r="PVB14" s="6"/>
      <c r="PVC14" s="6"/>
      <c r="PVD14" s="6"/>
      <c r="PVE14" s="6"/>
      <c r="PVF14" s="6"/>
      <c r="PVG14" s="6"/>
      <c r="PVH14" s="6"/>
      <c r="PVI14" s="6"/>
      <c r="PVJ14" s="6"/>
      <c r="PVK14" s="6"/>
      <c r="PVL14" s="6"/>
      <c r="PVM14" s="6"/>
      <c r="PVN14" s="6"/>
      <c r="PVO14" s="6"/>
      <c r="PVP14" s="6"/>
      <c r="PVQ14" s="6"/>
      <c r="PVR14" s="6"/>
      <c r="PVS14" s="6"/>
      <c r="PVT14" s="6"/>
      <c r="PVU14" s="6"/>
      <c r="PVV14" s="6"/>
      <c r="PVW14" s="6"/>
      <c r="PVX14" s="6"/>
      <c r="PVY14" s="6"/>
      <c r="PVZ14" s="6"/>
      <c r="PWA14" s="6"/>
      <c r="PWB14" s="6"/>
      <c r="PWC14" s="6"/>
      <c r="PWD14" s="6"/>
      <c r="PWE14" s="6"/>
      <c r="PWF14" s="6"/>
      <c r="PWG14" s="6"/>
      <c r="PWH14" s="6"/>
      <c r="PWI14" s="6"/>
      <c r="PWJ14" s="6"/>
      <c r="PWK14" s="6"/>
      <c r="PWL14" s="6"/>
      <c r="PWM14" s="6"/>
      <c r="PWN14" s="6"/>
      <c r="PWO14" s="6"/>
      <c r="PWP14" s="6"/>
      <c r="PWQ14" s="6"/>
      <c r="PWR14" s="6"/>
      <c r="PWS14" s="6"/>
      <c r="PWT14" s="6"/>
      <c r="PWU14" s="6"/>
      <c r="PWV14" s="6"/>
      <c r="PWW14" s="6"/>
      <c r="PWX14" s="6"/>
      <c r="PWY14" s="6"/>
      <c r="PWZ14" s="6"/>
      <c r="PXA14" s="6"/>
      <c r="PXB14" s="6"/>
      <c r="PXC14" s="6"/>
      <c r="PXD14" s="6"/>
      <c r="PXE14" s="6"/>
      <c r="PXF14" s="6"/>
      <c r="PXG14" s="6"/>
      <c r="PXH14" s="6"/>
      <c r="PXI14" s="6"/>
      <c r="PXJ14" s="6"/>
      <c r="PXK14" s="6"/>
      <c r="PXL14" s="6"/>
      <c r="PXM14" s="6"/>
      <c r="PXN14" s="6"/>
      <c r="PXO14" s="6"/>
      <c r="PXP14" s="6"/>
      <c r="PXQ14" s="6"/>
      <c r="PXR14" s="6"/>
      <c r="PXS14" s="6"/>
      <c r="PXT14" s="6"/>
      <c r="PXU14" s="6"/>
      <c r="PXV14" s="6"/>
      <c r="PXW14" s="6"/>
      <c r="PXX14" s="6"/>
      <c r="PXY14" s="6"/>
      <c r="PXZ14" s="6"/>
      <c r="PYA14" s="6"/>
      <c r="PYB14" s="6"/>
      <c r="PYC14" s="6"/>
      <c r="PYD14" s="6"/>
      <c r="PYE14" s="6"/>
      <c r="PYF14" s="6"/>
      <c r="PYG14" s="6"/>
      <c r="PYH14" s="6"/>
      <c r="PYI14" s="6"/>
      <c r="PYJ14" s="6"/>
      <c r="PYK14" s="6"/>
      <c r="PYL14" s="6"/>
      <c r="PYM14" s="6"/>
      <c r="PYN14" s="6"/>
      <c r="PYO14" s="6"/>
      <c r="PYP14" s="6"/>
      <c r="PYQ14" s="6"/>
      <c r="PYR14" s="6"/>
      <c r="PYS14" s="6"/>
      <c r="PYT14" s="6"/>
      <c r="PYU14" s="6"/>
      <c r="PYV14" s="6"/>
      <c r="PYW14" s="6"/>
      <c r="PYX14" s="6"/>
      <c r="PYY14" s="6"/>
      <c r="PYZ14" s="6"/>
      <c r="PZA14" s="6"/>
      <c r="PZB14" s="6"/>
      <c r="PZC14" s="6"/>
      <c r="PZD14" s="6"/>
      <c r="PZE14" s="6"/>
      <c r="PZF14" s="6"/>
      <c r="PZG14" s="6"/>
      <c r="PZH14" s="6"/>
      <c r="PZI14" s="6"/>
      <c r="PZJ14" s="6"/>
      <c r="PZK14" s="6"/>
      <c r="PZL14" s="6"/>
      <c r="PZM14" s="6"/>
      <c r="PZN14" s="6"/>
      <c r="PZO14" s="6"/>
      <c r="PZP14" s="6"/>
      <c r="PZQ14" s="6"/>
      <c r="PZR14" s="6"/>
      <c r="PZS14" s="6"/>
      <c r="PZT14" s="6"/>
      <c r="PZU14" s="6"/>
      <c r="PZV14" s="6"/>
      <c r="PZW14" s="6"/>
      <c r="PZX14" s="6"/>
      <c r="PZY14" s="6"/>
      <c r="PZZ14" s="6"/>
      <c r="QAA14" s="6"/>
      <c r="QAB14" s="6"/>
      <c r="QAC14" s="6"/>
      <c r="QAD14" s="6"/>
      <c r="QAE14" s="6"/>
      <c r="QAF14" s="6"/>
      <c r="QAG14" s="6"/>
      <c r="QAH14" s="6"/>
      <c r="QAI14" s="6"/>
      <c r="QAJ14" s="6"/>
      <c r="QAK14" s="6"/>
      <c r="QAL14" s="6"/>
      <c r="QAM14" s="6"/>
      <c r="QAN14" s="6"/>
      <c r="QAO14" s="6"/>
      <c r="QAP14" s="6"/>
      <c r="QAQ14" s="6"/>
      <c r="QAR14" s="6"/>
      <c r="QAS14" s="6"/>
      <c r="QAT14" s="6"/>
      <c r="QAU14" s="6"/>
      <c r="QAV14" s="6"/>
      <c r="QAW14" s="6"/>
      <c r="QAX14" s="6"/>
      <c r="QAY14" s="6"/>
      <c r="QAZ14" s="6"/>
      <c r="QBA14" s="6"/>
      <c r="QBB14" s="6"/>
      <c r="QBC14" s="6"/>
      <c r="QBD14" s="6"/>
      <c r="QBE14" s="6"/>
      <c r="QBF14" s="6"/>
      <c r="QBG14" s="6"/>
      <c r="QBH14" s="6"/>
      <c r="QBI14" s="6"/>
      <c r="QBJ14" s="6"/>
      <c r="QBK14" s="6"/>
      <c r="QBL14" s="6"/>
      <c r="QBM14" s="6"/>
      <c r="QBN14" s="6"/>
      <c r="QBO14" s="6"/>
      <c r="QBP14" s="6"/>
      <c r="QBQ14" s="6"/>
      <c r="QBR14" s="6"/>
      <c r="QBS14" s="6"/>
      <c r="QBT14" s="6"/>
      <c r="QBU14" s="6"/>
      <c r="QBV14" s="6"/>
      <c r="QBW14" s="6"/>
      <c r="QBX14" s="6"/>
      <c r="QBY14" s="6"/>
      <c r="QBZ14" s="6"/>
      <c r="QCA14" s="6"/>
      <c r="QCB14" s="6"/>
      <c r="QCC14" s="6"/>
      <c r="QCD14" s="6"/>
      <c r="QCE14" s="6"/>
      <c r="QCF14" s="6"/>
      <c r="QCG14" s="6"/>
      <c r="QCH14" s="6"/>
      <c r="QCI14" s="6"/>
      <c r="QCJ14" s="6"/>
      <c r="QCK14" s="6"/>
      <c r="QCL14" s="6"/>
      <c r="QCM14" s="6"/>
      <c r="QCN14" s="6"/>
      <c r="QCO14" s="6"/>
      <c r="QCP14" s="6"/>
      <c r="QCQ14" s="6"/>
      <c r="QCR14" s="6"/>
      <c r="QCS14" s="6"/>
      <c r="QCT14" s="6"/>
      <c r="QCU14" s="6"/>
      <c r="QCV14" s="6"/>
      <c r="QCW14" s="6"/>
      <c r="QCX14" s="6"/>
      <c r="QCY14" s="6"/>
      <c r="QCZ14" s="6"/>
      <c r="QDA14" s="6"/>
      <c r="QDB14" s="6"/>
      <c r="QDC14" s="6"/>
      <c r="QDD14" s="6"/>
      <c r="QDE14" s="6"/>
      <c r="QDF14" s="6"/>
      <c r="QDG14" s="6"/>
      <c r="QDH14" s="6"/>
      <c r="QDI14" s="6"/>
      <c r="QDJ14" s="6"/>
      <c r="QDK14" s="6"/>
      <c r="QDL14" s="6"/>
      <c r="QDM14" s="6"/>
      <c r="QDN14" s="6"/>
      <c r="QDO14" s="6"/>
      <c r="QDP14" s="6"/>
      <c r="QDQ14" s="6"/>
      <c r="QDR14" s="6"/>
      <c r="QDS14" s="6"/>
      <c r="QDT14" s="6"/>
      <c r="QDU14" s="6"/>
      <c r="QDV14" s="6"/>
      <c r="QDW14" s="6"/>
      <c r="QDX14" s="6"/>
      <c r="QDY14" s="6"/>
      <c r="QDZ14" s="6"/>
      <c r="QEA14" s="6"/>
      <c r="QEB14" s="6"/>
      <c r="QEC14" s="6"/>
      <c r="QED14" s="6"/>
      <c r="QEE14" s="6"/>
      <c r="QEF14" s="6"/>
      <c r="QEG14" s="6"/>
      <c r="QEH14" s="6"/>
      <c r="QEI14" s="6"/>
      <c r="QEJ14" s="6"/>
      <c r="QEK14" s="6"/>
      <c r="QEL14" s="6"/>
      <c r="QEM14" s="6"/>
      <c r="QEN14" s="6"/>
      <c r="QEO14" s="6"/>
      <c r="QEP14" s="6"/>
      <c r="QEQ14" s="6"/>
      <c r="QER14" s="6"/>
      <c r="QES14" s="6"/>
      <c r="QET14" s="6"/>
      <c r="QEU14" s="6"/>
      <c r="QEV14" s="6"/>
      <c r="QEW14" s="6"/>
      <c r="QEX14" s="6"/>
      <c r="QEY14" s="6"/>
      <c r="QEZ14" s="6"/>
      <c r="QFA14" s="6"/>
      <c r="QFB14" s="6"/>
      <c r="QFC14" s="6"/>
      <c r="QFD14" s="6"/>
      <c r="QFE14" s="6"/>
      <c r="QFF14" s="6"/>
      <c r="QFG14" s="6"/>
      <c r="QFH14" s="6"/>
      <c r="QFI14" s="6"/>
      <c r="QFJ14" s="6"/>
      <c r="QFK14" s="6"/>
      <c r="QFL14" s="6"/>
      <c r="QFM14" s="6"/>
      <c r="QFN14" s="6"/>
      <c r="QFO14" s="6"/>
      <c r="QFP14" s="6"/>
      <c r="QFQ14" s="6"/>
      <c r="QFR14" s="6"/>
      <c r="QFS14" s="6"/>
      <c r="QFT14" s="6"/>
      <c r="QFU14" s="6"/>
      <c r="QFV14" s="6"/>
      <c r="QFW14" s="6"/>
      <c r="QFX14" s="6"/>
      <c r="QFY14" s="6"/>
      <c r="QFZ14" s="6"/>
      <c r="QGA14" s="6"/>
      <c r="QGB14" s="6"/>
      <c r="QGC14" s="6"/>
      <c r="QGD14" s="6"/>
      <c r="QGE14" s="6"/>
      <c r="QGF14" s="6"/>
      <c r="QGG14" s="6"/>
      <c r="QGH14" s="6"/>
      <c r="QGI14" s="6"/>
      <c r="QGJ14" s="6"/>
      <c r="QGK14" s="6"/>
      <c r="QGL14" s="6"/>
      <c r="QGM14" s="6"/>
      <c r="QGN14" s="6"/>
      <c r="QGO14" s="6"/>
      <c r="QGP14" s="6"/>
      <c r="QGQ14" s="6"/>
      <c r="QGR14" s="6"/>
      <c r="QGS14" s="6"/>
      <c r="QGT14" s="6"/>
      <c r="QGU14" s="6"/>
      <c r="QGV14" s="6"/>
      <c r="QGW14" s="6"/>
      <c r="QGX14" s="6"/>
      <c r="QGY14" s="6"/>
      <c r="QGZ14" s="6"/>
      <c r="QHA14" s="6"/>
      <c r="QHB14" s="6"/>
      <c r="QHC14" s="6"/>
      <c r="QHD14" s="6"/>
      <c r="QHE14" s="6"/>
      <c r="QHF14" s="6"/>
      <c r="QHG14" s="6"/>
      <c r="QHH14" s="6"/>
      <c r="QHI14" s="6"/>
      <c r="QHJ14" s="6"/>
      <c r="QHK14" s="6"/>
      <c r="QHL14" s="6"/>
      <c r="QHM14" s="6"/>
      <c r="QHN14" s="6"/>
      <c r="QHO14" s="6"/>
      <c r="QHP14" s="6"/>
      <c r="QHQ14" s="6"/>
      <c r="QHR14" s="6"/>
      <c r="QHS14" s="6"/>
      <c r="QHT14" s="6"/>
      <c r="QHU14" s="6"/>
      <c r="QHV14" s="6"/>
      <c r="QHW14" s="6"/>
      <c r="QHX14" s="6"/>
      <c r="QHY14" s="6"/>
      <c r="QHZ14" s="6"/>
      <c r="QIA14" s="6"/>
      <c r="QIB14" s="6"/>
      <c r="QIC14" s="6"/>
      <c r="QID14" s="6"/>
      <c r="QIE14" s="6"/>
      <c r="QIF14" s="6"/>
      <c r="QIG14" s="6"/>
      <c r="QIH14" s="6"/>
      <c r="QII14" s="6"/>
      <c r="QIJ14" s="6"/>
      <c r="QIK14" s="6"/>
      <c r="QIL14" s="6"/>
      <c r="QIM14" s="6"/>
      <c r="QIN14" s="6"/>
      <c r="QIO14" s="6"/>
      <c r="QIP14" s="6"/>
      <c r="QIQ14" s="6"/>
      <c r="QIR14" s="6"/>
      <c r="QIS14" s="6"/>
      <c r="QIT14" s="6"/>
      <c r="QIU14" s="6"/>
      <c r="QIV14" s="6"/>
      <c r="QIW14" s="6"/>
      <c r="QIX14" s="6"/>
      <c r="QIY14" s="6"/>
      <c r="QIZ14" s="6"/>
      <c r="QJA14" s="6"/>
      <c r="QJB14" s="6"/>
      <c r="QJC14" s="6"/>
      <c r="QJD14" s="6"/>
      <c r="QJE14" s="6"/>
      <c r="QJF14" s="6"/>
      <c r="QJG14" s="6"/>
      <c r="QJH14" s="6"/>
      <c r="QJI14" s="6"/>
      <c r="QJJ14" s="6"/>
      <c r="QJK14" s="6"/>
      <c r="QJL14" s="6"/>
      <c r="QJM14" s="6"/>
      <c r="QJN14" s="6"/>
      <c r="QJO14" s="6"/>
      <c r="QJP14" s="6"/>
      <c r="QJQ14" s="6"/>
      <c r="QJR14" s="6"/>
      <c r="QJS14" s="6"/>
      <c r="QJT14" s="6"/>
      <c r="QJU14" s="6"/>
      <c r="QJV14" s="6"/>
      <c r="QJW14" s="6"/>
      <c r="QJX14" s="6"/>
      <c r="QJY14" s="6"/>
      <c r="QJZ14" s="6"/>
      <c r="QKA14" s="6"/>
      <c r="QKB14" s="6"/>
      <c r="QKC14" s="6"/>
      <c r="QKD14" s="6"/>
      <c r="QKE14" s="6"/>
      <c r="QKF14" s="6"/>
      <c r="QKG14" s="6"/>
      <c r="QKH14" s="6"/>
      <c r="QKI14" s="6"/>
      <c r="QKJ14" s="6"/>
      <c r="QKK14" s="6"/>
      <c r="QKL14" s="6"/>
      <c r="QKM14" s="6"/>
      <c r="QKN14" s="6"/>
      <c r="QKO14" s="6"/>
      <c r="QKP14" s="6"/>
      <c r="QKQ14" s="6"/>
      <c r="QKR14" s="6"/>
      <c r="QKS14" s="6"/>
      <c r="QKT14" s="6"/>
      <c r="QKU14" s="6"/>
      <c r="QKV14" s="6"/>
      <c r="QKW14" s="6"/>
      <c r="QKX14" s="6"/>
      <c r="QKY14" s="6"/>
      <c r="QKZ14" s="6"/>
      <c r="QLA14" s="6"/>
      <c r="QLB14" s="6"/>
      <c r="QLC14" s="6"/>
      <c r="QLD14" s="6"/>
      <c r="QLE14" s="6"/>
      <c r="QLF14" s="6"/>
      <c r="QLG14" s="6"/>
      <c r="QLH14" s="6"/>
      <c r="QLI14" s="6"/>
      <c r="QLJ14" s="6"/>
      <c r="QLK14" s="6"/>
      <c r="QLL14" s="6"/>
      <c r="QLM14" s="6"/>
      <c r="QLN14" s="6"/>
      <c r="QLO14" s="6"/>
      <c r="QLP14" s="6"/>
      <c r="QLQ14" s="6"/>
      <c r="QLR14" s="6"/>
      <c r="QLS14" s="6"/>
      <c r="QLT14" s="6"/>
      <c r="QLU14" s="6"/>
      <c r="QLV14" s="6"/>
      <c r="QLW14" s="6"/>
      <c r="QLX14" s="6"/>
      <c r="QLY14" s="6"/>
      <c r="QLZ14" s="6"/>
      <c r="QMA14" s="6"/>
      <c r="QMB14" s="6"/>
      <c r="QMC14" s="6"/>
      <c r="QMD14" s="6"/>
      <c r="QME14" s="6"/>
      <c r="QMF14" s="6"/>
      <c r="QMG14" s="6"/>
      <c r="QMH14" s="6"/>
      <c r="QMI14" s="6"/>
      <c r="QMJ14" s="6"/>
      <c r="QMK14" s="6"/>
      <c r="QML14" s="6"/>
      <c r="QMM14" s="6"/>
      <c r="QMN14" s="6"/>
      <c r="QMO14" s="6"/>
      <c r="QMP14" s="6"/>
      <c r="QMQ14" s="6"/>
      <c r="QMR14" s="6"/>
      <c r="QMS14" s="6"/>
      <c r="QMT14" s="6"/>
      <c r="QMU14" s="6"/>
      <c r="QMV14" s="6"/>
      <c r="QMW14" s="6"/>
      <c r="QMX14" s="6"/>
      <c r="QMY14" s="6"/>
      <c r="QMZ14" s="6"/>
      <c r="QNA14" s="6"/>
      <c r="QNB14" s="6"/>
      <c r="QNC14" s="6"/>
      <c r="QND14" s="6"/>
      <c r="QNE14" s="6"/>
      <c r="QNF14" s="6"/>
      <c r="QNG14" s="6"/>
      <c r="QNH14" s="6"/>
      <c r="QNI14" s="6"/>
      <c r="QNJ14" s="6"/>
      <c r="QNK14" s="6"/>
      <c r="QNL14" s="6"/>
      <c r="QNM14" s="6"/>
      <c r="QNN14" s="6"/>
      <c r="QNO14" s="6"/>
      <c r="QNP14" s="6"/>
      <c r="QNQ14" s="6"/>
      <c r="QNR14" s="6"/>
      <c r="QNS14" s="6"/>
      <c r="QNT14" s="6"/>
      <c r="QNU14" s="6"/>
      <c r="QNV14" s="6"/>
      <c r="QNW14" s="6"/>
      <c r="QNX14" s="6"/>
      <c r="QNY14" s="6"/>
      <c r="QNZ14" s="6"/>
      <c r="QOA14" s="6"/>
      <c r="QOB14" s="6"/>
      <c r="QOC14" s="6"/>
      <c r="QOD14" s="6"/>
      <c r="QOE14" s="6"/>
      <c r="QOF14" s="6"/>
      <c r="QOG14" s="6"/>
      <c r="QOH14" s="6"/>
      <c r="QOI14" s="6"/>
      <c r="QOJ14" s="6"/>
      <c r="QOK14" s="6"/>
      <c r="QOL14" s="6"/>
      <c r="QOM14" s="6"/>
      <c r="QON14" s="6"/>
      <c r="QOO14" s="6"/>
      <c r="QOP14" s="6"/>
      <c r="QOQ14" s="6"/>
      <c r="QOR14" s="6"/>
      <c r="QOS14" s="6"/>
      <c r="QOT14" s="6"/>
      <c r="QOU14" s="6"/>
      <c r="QOV14" s="6"/>
      <c r="QOW14" s="6"/>
      <c r="QOX14" s="6"/>
      <c r="QOY14" s="6"/>
      <c r="QOZ14" s="6"/>
      <c r="QPA14" s="6"/>
      <c r="QPB14" s="6"/>
      <c r="QPC14" s="6"/>
      <c r="QPD14" s="6"/>
      <c r="QPE14" s="6"/>
      <c r="QPF14" s="6"/>
      <c r="QPG14" s="6"/>
      <c r="QPH14" s="6"/>
      <c r="QPI14" s="6"/>
      <c r="QPJ14" s="6"/>
      <c r="QPK14" s="6"/>
      <c r="QPL14" s="6"/>
      <c r="QPM14" s="6"/>
      <c r="QPN14" s="6"/>
      <c r="QPO14" s="6"/>
      <c r="QPP14" s="6"/>
      <c r="QPQ14" s="6"/>
      <c r="QPR14" s="6"/>
      <c r="QPS14" s="6"/>
      <c r="QPT14" s="6"/>
      <c r="QPU14" s="6"/>
      <c r="QPV14" s="6"/>
      <c r="QPW14" s="6"/>
      <c r="QPX14" s="6"/>
      <c r="QPY14" s="6"/>
      <c r="QPZ14" s="6"/>
      <c r="QQA14" s="6"/>
      <c r="QQB14" s="6"/>
      <c r="QQC14" s="6"/>
      <c r="QQD14" s="6"/>
      <c r="QQE14" s="6"/>
      <c r="QQF14" s="6"/>
      <c r="QQG14" s="6"/>
      <c r="QQH14" s="6"/>
      <c r="QQI14" s="6"/>
      <c r="QQJ14" s="6"/>
      <c r="QQK14" s="6"/>
      <c r="QQL14" s="6"/>
      <c r="QQM14" s="6"/>
      <c r="QQN14" s="6"/>
      <c r="QQO14" s="6"/>
      <c r="QQP14" s="6"/>
      <c r="QQQ14" s="6"/>
      <c r="QQR14" s="6"/>
      <c r="QQS14" s="6"/>
      <c r="QQT14" s="6"/>
      <c r="QQU14" s="6"/>
      <c r="QQV14" s="6"/>
      <c r="QQW14" s="6"/>
      <c r="QQX14" s="6"/>
      <c r="QQY14" s="6"/>
      <c r="QQZ14" s="6"/>
      <c r="QRA14" s="6"/>
      <c r="QRB14" s="6"/>
      <c r="QRC14" s="6"/>
      <c r="QRD14" s="6"/>
      <c r="QRE14" s="6"/>
      <c r="QRF14" s="6"/>
      <c r="QRG14" s="6"/>
      <c r="QRH14" s="6"/>
      <c r="QRI14" s="6"/>
      <c r="QRJ14" s="6"/>
      <c r="QRK14" s="6"/>
      <c r="QRL14" s="6"/>
      <c r="QRM14" s="6"/>
      <c r="QRN14" s="6"/>
      <c r="QRO14" s="6"/>
      <c r="QRP14" s="6"/>
      <c r="QRQ14" s="6"/>
      <c r="QRR14" s="6"/>
      <c r="QRS14" s="6"/>
      <c r="QRT14" s="6"/>
      <c r="QRU14" s="6"/>
      <c r="QRV14" s="6"/>
      <c r="QRW14" s="6"/>
      <c r="QRX14" s="6"/>
      <c r="QRY14" s="6"/>
      <c r="QRZ14" s="6"/>
      <c r="QSA14" s="6"/>
      <c r="QSB14" s="6"/>
      <c r="QSC14" s="6"/>
      <c r="QSD14" s="6"/>
      <c r="QSE14" s="6"/>
      <c r="QSF14" s="6"/>
      <c r="QSG14" s="6"/>
      <c r="QSH14" s="6"/>
      <c r="QSI14" s="6"/>
      <c r="QSJ14" s="6"/>
      <c r="QSK14" s="6"/>
      <c r="QSL14" s="6"/>
      <c r="QSM14" s="6"/>
      <c r="QSN14" s="6"/>
      <c r="QSO14" s="6"/>
      <c r="QSP14" s="6"/>
      <c r="QSQ14" s="6"/>
      <c r="QSR14" s="6"/>
      <c r="QSS14" s="6"/>
      <c r="QST14" s="6"/>
      <c r="QSU14" s="6"/>
      <c r="QSV14" s="6"/>
      <c r="QSW14" s="6"/>
      <c r="QSX14" s="6"/>
      <c r="QSY14" s="6"/>
      <c r="QSZ14" s="6"/>
      <c r="QTA14" s="6"/>
      <c r="QTB14" s="6"/>
      <c r="QTC14" s="6"/>
      <c r="QTD14" s="6"/>
      <c r="QTE14" s="6"/>
      <c r="QTF14" s="6"/>
      <c r="QTG14" s="6"/>
      <c r="QTH14" s="6"/>
      <c r="QTI14" s="6"/>
      <c r="QTJ14" s="6"/>
      <c r="QTK14" s="6"/>
      <c r="QTL14" s="6"/>
      <c r="QTM14" s="6"/>
      <c r="QTN14" s="6"/>
      <c r="QTO14" s="6"/>
      <c r="QTP14" s="6"/>
      <c r="QTQ14" s="6"/>
      <c r="QTR14" s="6"/>
      <c r="QTS14" s="6"/>
      <c r="QTT14" s="6"/>
      <c r="QTU14" s="6"/>
      <c r="QTV14" s="6"/>
      <c r="QTW14" s="6"/>
      <c r="QTX14" s="6"/>
      <c r="QTY14" s="6"/>
      <c r="QTZ14" s="6"/>
      <c r="QUA14" s="6"/>
      <c r="QUB14" s="6"/>
      <c r="QUC14" s="6"/>
      <c r="QUD14" s="6"/>
      <c r="QUE14" s="6"/>
      <c r="QUF14" s="6"/>
      <c r="QUG14" s="6"/>
      <c r="QUH14" s="6"/>
      <c r="QUI14" s="6"/>
      <c r="QUJ14" s="6"/>
      <c r="QUK14" s="6"/>
      <c r="QUL14" s="6"/>
      <c r="QUM14" s="6"/>
      <c r="QUN14" s="6"/>
      <c r="QUO14" s="6"/>
      <c r="QUP14" s="6"/>
      <c r="QUQ14" s="6"/>
      <c r="QUR14" s="6"/>
      <c r="QUS14" s="6"/>
      <c r="QUT14" s="6"/>
      <c r="QUU14" s="6"/>
      <c r="QUV14" s="6"/>
      <c r="QUW14" s="6"/>
      <c r="QUX14" s="6"/>
      <c r="QUY14" s="6"/>
      <c r="QUZ14" s="6"/>
      <c r="QVA14" s="6"/>
      <c r="QVB14" s="6"/>
      <c r="QVC14" s="6"/>
      <c r="QVD14" s="6"/>
      <c r="QVE14" s="6"/>
      <c r="QVF14" s="6"/>
      <c r="QVG14" s="6"/>
      <c r="QVH14" s="6"/>
      <c r="QVI14" s="6"/>
      <c r="QVJ14" s="6"/>
      <c r="QVK14" s="6"/>
      <c r="QVL14" s="6"/>
      <c r="QVM14" s="6"/>
      <c r="QVN14" s="6"/>
      <c r="QVO14" s="6"/>
      <c r="QVP14" s="6"/>
      <c r="QVQ14" s="6"/>
      <c r="QVR14" s="6"/>
      <c r="QVS14" s="6"/>
      <c r="QVT14" s="6"/>
      <c r="QVU14" s="6"/>
      <c r="QVV14" s="6"/>
      <c r="QVW14" s="6"/>
      <c r="QVX14" s="6"/>
      <c r="QVY14" s="6"/>
      <c r="QVZ14" s="6"/>
      <c r="QWA14" s="6"/>
      <c r="QWB14" s="6"/>
      <c r="QWC14" s="6"/>
      <c r="QWD14" s="6"/>
      <c r="QWE14" s="6"/>
      <c r="QWF14" s="6"/>
      <c r="QWG14" s="6"/>
      <c r="QWH14" s="6"/>
      <c r="QWI14" s="6"/>
      <c r="QWJ14" s="6"/>
      <c r="QWK14" s="6"/>
      <c r="QWL14" s="6"/>
      <c r="QWM14" s="6"/>
      <c r="QWN14" s="6"/>
      <c r="QWO14" s="6"/>
      <c r="QWP14" s="6"/>
      <c r="QWQ14" s="6"/>
      <c r="QWR14" s="6"/>
      <c r="QWS14" s="6"/>
      <c r="QWT14" s="6"/>
      <c r="QWU14" s="6"/>
      <c r="QWV14" s="6"/>
      <c r="QWW14" s="6"/>
      <c r="QWX14" s="6"/>
      <c r="QWY14" s="6"/>
      <c r="QWZ14" s="6"/>
      <c r="QXA14" s="6"/>
      <c r="QXB14" s="6"/>
      <c r="QXC14" s="6"/>
      <c r="QXD14" s="6"/>
      <c r="QXE14" s="6"/>
      <c r="QXF14" s="6"/>
      <c r="QXG14" s="6"/>
      <c r="QXH14" s="6"/>
      <c r="QXI14" s="6"/>
      <c r="QXJ14" s="6"/>
      <c r="QXK14" s="6"/>
      <c r="QXL14" s="6"/>
      <c r="QXM14" s="6"/>
      <c r="QXN14" s="6"/>
      <c r="QXO14" s="6"/>
      <c r="QXP14" s="6"/>
      <c r="QXQ14" s="6"/>
      <c r="QXR14" s="6"/>
      <c r="QXS14" s="6"/>
      <c r="QXT14" s="6"/>
      <c r="QXU14" s="6"/>
      <c r="QXV14" s="6"/>
      <c r="QXW14" s="6"/>
      <c r="QXX14" s="6"/>
      <c r="QXY14" s="6"/>
      <c r="QXZ14" s="6"/>
      <c r="QYA14" s="6"/>
      <c r="QYB14" s="6"/>
      <c r="QYC14" s="6"/>
      <c r="QYD14" s="6"/>
      <c r="QYE14" s="6"/>
      <c r="QYF14" s="6"/>
      <c r="QYG14" s="6"/>
      <c r="QYH14" s="6"/>
      <c r="QYI14" s="6"/>
      <c r="QYJ14" s="6"/>
      <c r="QYK14" s="6"/>
      <c r="QYL14" s="6"/>
      <c r="QYM14" s="6"/>
      <c r="QYN14" s="6"/>
      <c r="QYO14" s="6"/>
      <c r="QYP14" s="6"/>
      <c r="QYQ14" s="6"/>
      <c r="QYR14" s="6"/>
      <c r="QYS14" s="6"/>
      <c r="QYT14" s="6"/>
      <c r="QYU14" s="6"/>
      <c r="QYV14" s="6"/>
      <c r="QYW14" s="6"/>
      <c r="QYX14" s="6"/>
      <c r="QYY14" s="6"/>
      <c r="QYZ14" s="6"/>
      <c r="QZA14" s="6"/>
      <c r="QZB14" s="6"/>
      <c r="QZC14" s="6"/>
      <c r="QZD14" s="6"/>
      <c r="QZE14" s="6"/>
      <c r="QZF14" s="6"/>
      <c r="QZG14" s="6"/>
      <c r="QZH14" s="6"/>
      <c r="QZI14" s="6"/>
      <c r="QZJ14" s="6"/>
      <c r="QZK14" s="6"/>
      <c r="QZL14" s="6"/>
      <c r="QZM14" s="6"/>
      <c r="QZN14" s="6"/>
      <c r="QZO14" s="6"/>
      <c r="QZP14" s="6"/>
      <c r="QZQ14" s="6"/>
      <c r="QZR14" s="6"/>
      <c r="QZS14" s="6"/>
      <c r="QZT14" s="6"/>
      <c r="QZU14" s="6"/>
      <c r="QZV14" s="6"/>
      <c r="QZW14" s="6"/>
      <c r="QZX14" s="6"/>
      <c r="QZY14" s="6"/>
      <c r="QZZ14" s="6"/>
      <c r="RAA14" s="6"/>
      <c r="RAB14" s="6"/>
      <c r="RAC14" s="6"/>
      <c r="RAD14" s="6"/>
      <c r="RAE14" s="6"/>
      <c r="RAF14" s="6"/>
      <c r="RAG14" s="6"/>
      <c r="RAH14" s="6"/>
      <c r="RAI14" s="6"/>
      <c r="RAJ14" s="6"/>
      <c r="RAK14" s="6"/>
      <c r="RAL14" s="6"/>
      <c r="RAM14" s="6"/>
      <c r="RAN14" s="6"/>
      <c r="RAO14" s="6"/>
      <c r="RAP14" s="6"/>
      <c r="RAQ14" s="6"/>
      <c r="RAR14" s="6"/>
      <c r="RAS14" s="6"/>
      <c r="RAT14" s="6"/>
      <c r="RAU14" s="6"/>
      <c r="RAV14" s="6"/>
      <c r="RAW14" s="6"/>
      <c r="RAX14" s="6"/>
      <c r="RAY14" s="6"/>
      <c r="RAZ14" s="6"/>
      <c r="RBA14" s="6"/>
      <c r="RBB14" s="6"/>
      <c r="RBC14" s="6"/>
      <c r="RBD14" s="6"/>
      <c r="RBE14" s="6"/>
      <c r="RBF14" s="6"/>
      <c r="RBG14" s="6"/>
      <c r="RBH14" s="6"/>
      <c r="RBI14" s="6"/>
      <c r="RBJ14" s="6"/>
      <c r="RBK14" s="6"/>
      <c r="RBL14" s="6"/>
      <c r="RBM14" s="6"/>
      <c r="RBN14" s="6"/>
      <c r="RBO14" s="6"/>
      <c r="RBP14" s="6"/>
      <c r="RBQ14" s="6"/>
      <c r="RBR14" s="6"/>
      <c r="RBS14" s="6"/>
      <c r="RBT14" s="6"/>
      <c r="RBU14" s="6"/>
      <c r="RBV14" s="6"/>
      <c r="RBW14" s="6"/>
      <c r="RBX14" s="6"/>
      <c r="RBY14" s="6"/>
      <c r="RBZ14" s="6"/>
      <c r="RCA14" s="6"/>
      <c r="RCB14" s="6"/>
      <c r="RCC14" s="6"/>
      <c r="RCD14" s="6"/>
      <c r="RCE14" s="6"/>
      <c r="RCF14" s="6"/>
      <c r="RCG14" s="6"/>
      <c r="RCH14" s="6"/>
      <c r="RCI14" s="6"/>
      <c r="RCJ14" s="6"/>
      <c r="RCK14" s="6"/>
      <c r="RCL14" s="6"/>
      <c r="RCM14" s="6"/>
      <c r="RCN14" s="6"/>
      <c r="RCO14" s="6"/>
      <c r="RCP14" s="6"/>
      <c r="RCQ14" s="6"/>
      <c r="RCR14" s="6"/>
      <c r="RCS14" s="6"/>
      <c r="RCT14" s="6"/>
      <c r="RCU14" s="6"/>
      <c r="RCV14" s="6"/>
      <c r="RCW14" s="6"/>
      <c r="RCX14" s="6"/>
      <c r="RCY14" s="6"/>
      <c r="RCZ14" s="6"/>
      <c r="RDA14" s="6"/>
      <c r="RDB14" s="6"/>
      <c r="RDC14" s="6"/>
      <c r="RDD14" s="6"/>
      <c r="RDE14" s="6"/>
      <c r="RDF14" s="6"/>
      <c r="RDG14" s="6"/>
      <c r="RDH14" s="6"/>
      <c r="RDI14" s="6"/>
      <c r="RDJ14" s="6"/>
      <c r="RDK14" s="6"/>
      <c r="RDL14" s="6"/>
      <c r="RDM14" s="6"/>
      <c r="RDN14" s="6"/>
      <c r="RDO14" s="6"/>
      <c r="RDP14" s="6"/>
      <c r="RDQ14" s="6"/>
      <c r="RDR14" s="6"/>
      <c r="RDS14" s="6"/>
      <c r="RDT14" s="6"/>
      <c r="RDU14" s="6"/>
      <c r="RDV14" s="6"/>
      <c r="RDW14" s="6"/>
      <c r="RDX14" s="6"/>
      <c r="RDY14" s="6"/>
      <c r="RDZ14" s="6"/>
      <c r="REA14" s="6"/>
      <c r="REB14" s="6"/>
      <c r="REC14" s="6"/>
      <c r="RED14" s="6"/>
      <c r="REE14" s="6"/>
      <c r="REF14" s="6"/>
      <c r="REG14" s="6"/>
      <c r="REH14" s="6"/>
      <c r="REI14" s="6"/>
      <c r="REJ14" s="6"/>
      <c r="REK14" s="6"/>
      <c r="REL14" s="6"/>
      <c r="REM14" s="6"/>
      <c r="REN14" s="6"/>
      <c r="REO14" s="6"/>
      <c r="REP14" s="6"/>
      <c r="REQ14" s="6"/>
      <c r="RER14" s="6"/>
      <c r="RES14" s="6"/>
      <c r="RET14" s="6"/>
      <c r="REU14" s="6"/>
      <c r="REV14" s="6"/>
      <c r="REW14" s="6"/>
      <c r="REX14" s="6"/>
      <c r="REY14" s="6"/>
      <c r="REZ14" s="6"/>
      <c r="RFA14" s="6"/>
      <c r="RFB14" s="6"/>
      <c r="RFC14" s="6"/>
      <c r="RFD14" s="6"/>
      <c r="RFE14" s="6"/>
      <c r="RFF14" s="6"/>
      <c r="RFG14" s="6"/>
      <c r="RFH14" s="6"/>
      <c r="RFI14" s="6"/>
      <c r="RFJ14" s="6"/>
      <c r="RFK14" s="6"/>
      <c r="RFL14" s="6"/>
      <c r="RFM14" s="6"/>
      <c r="RFN14" s="6"/>
      <c r="RFO14" s="6"/>
      <c r="RFP14" s="6"/>
      <c r="RFQ14" s="6"/>
      <c r="RFR14" s="6"/>
      <c r="RFS14" s="6"/>
      <c r="RFT14" s="6"/>
      <c r="RFU14" s="6"/>
      <c r="RFV14" s="6"/>
      <c r="RFW14" s="6"/>
      <c r="RFX14" s="6"/>
      <c r="RFY14" s="6"/>
      <c r="RFZ14" s="6"/>
      <c r="RGA14" s="6"/>
      <c r="RGB14" s="6"/>
      <c r="RGC14" s="6"/>
      <c r="RGD14" s="6"/>
      <c r="RGE14" s="6"/>
      <c r="RGF14" s="6"/>
      <c r="RGG14" s="6"/>
      <c r="RGH14" s="6"/>
      <c r="RGI14" s="6"/>
      <c r="RGJ14" s="6"/>
      <c r="RGK14" s="6"/>
      <c r="RGL14" s="6"/>
      <c r="RGM14" s="6"/>
      <c r="RGN14" s="6"/>
      <c r="RGO14" s="6"/>
      <c r="RGP14" s="6"/>
      <c r="RGQ14" s="6"/>
      <c r="RGR14" s="6"/>
      <c r="RGS14" s="6"/>
      <c r="RGT14" s="6"/>
      <c r="RGU14" s="6"/>
      <c r="RGV14" s="6"/>
      <c r="RGW14" s="6"/>
      <c r="RGX14" s="6"/>
      <c r="RGY14" s="6"/>
      <c r="RGZ14" s="6"/>
      <c r="RHA14" s="6"/>
      <c r="RHB14" s="6"/>
      <c r="RHC14" s="6"/>
      <c r="RHD14" s="6"/>
      <c r="RHE14" s="6"/>
      <c r="RHF14" s="6"/>
      <c r="RHG14" s="6"/>
      <c r="RHH14" s="6"/>
      <c r="RHI14" s="6"/>
      <c r="RHJ14" s="6"/>
      <c r="RHK14" s="6"/>
      <c r="RHL14" s="6"/>
      <c r="RHM14" s="6"/>
      <c r="RHN14" s="6"/>
      <c r="RHO14" s="6"/>
      <c r="RHP14" s="6"/>
      <c r="RHQ14" s="6"/>
      <c r="RHR14" s="6"/>
      <c r="RHS14" s="6"/>
      <c r="RHT14" s="6"/>
      <c r="RHU14" s="6"/>
      <c r="RHV14" s="6"/>
      <c r="RHW14" s="6"/>
      <c r="RHX14" s="6"/>
      <c r="RHY14" s="6"/>
      <c r="RHZ14" s="6"/>
      <c r="RIA14" s="6"/>
      <c r="RIB14" s="6"/>
      <c r="RIC14" s="6"/>
      <c r="RID14" s="6"/>
      <c r="RIE14" s="6"/>
      <c r="RIF14" s="6"/>
      <c r="RIG14" s="6"/>
      <c r="RIH14" s="6"/>
      <c r="RII14" s="6"/>
      <c r="RIJ14" s="6"/>
      <c r="RIK14" s="6"/>
      <c r="RIL14" s="6"/>
      <c r="RIM14" s="6"/>
      <c r="RIN14" s="6"/>
      <c r="RIO14" s="6"/>
      <c r="RIP14" s="6"/>
      <c r="RIQ14" s="6"/>
      <c r="RIR14" s="6"/>
      <c r="RIS14" s="6"/>
      <c r="RIT14" s="6"/>
      <c r="RIU14" s="6"/>
      <c r="RIV14" s="6"/>
      <c r="RIW14" s="6"/>
      <c r="RIX14" s="6"/>
      <c r="RIY14" s="6"/>
      <c r="RIZ14" s="6"/>
      <c r="RJA14" s="6"/>
      <c r="RJB14" s="6"/>
      <c r="RJC14" s="6"/>
      <c r="RJD14" s="6"/>
      <c r="RJE14" s="6"/>
      <c r="RJF14" s="6"/>
      <c r="RJG14" s="6"/>
      <c r="RJH14" s="6"/>
      <c r="RJI14" s="6"/>
      <c r="RJJ14" s="6"/>
      <c r="RJK14" s="6"/>
      <c r="RJL14" s="6"/>
      <c r="RJM14" s="6"/>
      <c r="RJN14" s="6"/>
      <c r="RJO14" s="6"/>
      <c r="RJP14" s="6"/>
      <c r="RJQ14" s="6"/>
      <c r="RJR14" s="6"/>
      <c r="RJS14" s="6"/>
      <c r="RJT14" s="6"/>
      <c r="RJU14" s="6"/>
      <c r="RJV14" s="6"/>
      <c r="RJW14" s="6"/>
      <c r="RJX14" s="6"/>
      <c r="RJY14" s="6"/>
      <c r="RJZ14" s="6"/>
      <c r="RKA14" s="6"/>
      <c r="RKB14" s="6"/>
      <c r="RKC14" s="6"/>
      <c r="RKD14" s="6"/>
      <c r="RKE14" s="6"/>
      <c r="RKF14" s="6"/>
      <c r="RKG14" s="6"/>
      <c r="RKH14" s="6"/>
      <c r="RKI14" s="6"/>
      <c r="RKJ14" s="6"/>
      <c r="RKK14" s="6"/>
      <c r="RKL14" s="6"/>
      <c r="RKM14" s="6"/>
      <c r="RKN14" s="6"/>
      <c r="RKO14" s="6"/>
      <c r="RKP14" s="6"/>
      <c r="RKQ14" s="6"/>
      <c r="RKR14" s="6"/>
      <c r="RKS14" s="6"/>
      <c r="RKT14" s="6"/>
      <c r="RKU14" s="6"/>
      <c r="RKV14" s="6"/>
      <c r="RKW14" s="6"/>
      <c r="RKX14" s="6"/>
      <c r="RKY14" s="6"/>
      <c r="RKZ14" s="6"/>
      <c r="RLA14" s="6"/>
      <c r="RLB14" s="6"/>
      <c r="RLC14" s="6"/>
      <c r="RLD14" s="6"/>
      <c r="RLE14" s="6"/>
      <c r="RLF14" s="6"/>
      <c r="RLG14" s="6"/>
      <c r="RLH14" s="6"/>
      <c r="RLI14" s="6"/>
      <c r="RLJ14" s="6"/>
      <c r="RLK14" s="6"/>
      <c r="RLL14" s="6"/>
      <c r="RLM14" s="6"/>
      <c r="RLN14" s="6"/>
      <c r="RLO14" s="6"/>
      <c r="RLP14" s="6"/>
      <c r="RLQ14" s="6"/>
      <c r="RLR14" s="6"/>
      <c r="RLS14" s="6"/>
      <c r="RLT14" s="6"/>
      <c r="RLU14" s="6"/>
      <c r="RLV14" s="6"/>
      <c r="RLW14" s="6"/>
      <c r="RLX14" s="6"/>
      <c r="RLY14" s="6"/>
      <c r="RLZ14" s="6"/>
      <c r="RMA14" s="6"/>
      <c r="RMB14" s="6"/>
      <c r="RMC14" s="6"/>
      <c r="RMD14" s="6"/>
      <c r="RME14" s="6"/>
      <c r="RMF14" s="6"/>
      <c r="RMG14" s="6"/>
      <c r="RMH14" s="6"/>
      <c r="RMI14" s="6"/>
      <c r="RMJ14" s="6"/>
      <c r="RMK14" s="6"/>
      <c r="RML14" s="6"/>
      <c r="RMM14" s="6"/>
      <c r="RMN14" s="6"/>
      <c r="RMO14" s="6"/>
      <c r="RMP14" s="6"/>
      <c r="RMQ14" s="6"/>
      <c r="RMR14" s="6"/>
      <c r="RMS14" s="6"/>
      <c r="RMT14" s="6"/>
      <c r="RMU14" s="6"/>
      <c r="RMV14" s="6"/>
      <c r="RMW14" s="6"/>
      <c r="RMX14" s="6"/>
      <c r="RMY14" s="6"/>
      <c r="RMZ14" s="6"/>
      <c r="RNA14" s="6"/>
      <c r="RNB14" s="6"/>
      <c r="RNC14" s="6"/>
      <c r="RND14" s="6"/>
      <c r="RNE14" s="6"/>
      <c r="RNF14" s="6"/>
      <c r="RNG14" s="6"/>
      <c r="RNH14" s="6"/>
      <c r="RNI14" s="6"/>
      <c r="RNJ14" s="6"/>
      <c r="RNK14" s="6"/>
      <c r="RNL14" s="6"/>
      <c r="RNM14" s="6"/>
      <c r="RNN14" s="6"/>
      <c r="RNO14" s="6"/>
      <c r="RNP14" s="6"/>
      <c r="RNQ14" s="6"/>
      <c r="RNR14" s="6"/>
      <c r="RNS14" s="6"/>
      <c r="RNT14" s="6"/>
      <c r="RNU14" s="6"/>
      <c r="RNV14" s="6"/>
      <c r="RNW14" s="6"/>
      <c r="RNX14" s="6"/>
      <c r="RNY14" s="6"/>
      <c r="RNZ14" s="6"/>
      <c r="ROA14" s="6"/>
      <c r="ROB14" s="6"/>
      <c r="ROC14" s="6"/>
      <c r="ROD14" s="6"/>
      <c r="ROE14" s="6"/>
      <c r="ROF14" s="6"/>
      <c r="ROG14" s="6"/>
      <c r="ROH14" s="6"/>
      <c r="ROI14" s="6"/>
      <c r="ROJ14" s="6"/>
      <c r="ROK14" s="6"/>
      <c r="ROL14" s="6"/>
      <c r="ROM14" s="6"/>
      <c r="RON14" s="6"/>
      <c r="ROO14" s="6"/>
      <c r="ROP14" s="6"/>
      <c r="ROQ14" s="6"/>
      <c r="ROR14" s="6"/>
      <c r="ROS14" s="6"/>
      <c r="ROT14" s="6"/>
      <c r="ROU14" s="6"/>
      <c r="ROV14" s="6"/>
      <c r="ROW14" s="6"/>
      <c r="ROX14" s="6"/>
      <c r="ROY14" s="6"/>
      <c r="ROZ14" s="6"/>
      <c r="RPA14" s="6"/>
      <c r="RPB14" s="6"/>
      <c r="RPC14" s="6"/>
      <c r="RPD14" s="6"/>
      <c r="RPE14" s="6"/>
      <c r="RPF14" s="6"/>
      <c r="RPG14" s="6"/>
      <c r="RPH14" s="6"/>
      <c r="RPI14" s="6"/>
      <c r="RPJ14" s="6"/>
      <c r="RPK14" s="6"/>
      <c r="RPL14" s="6"/>
      <c r="RPM14" s="6"/>
      <c r="RPN14" s="6"/>
      <c r="RPO14" s="6"/>
      <c r="RPP14" s="6"/>
      <c r="RPQ14" s="6"/>
      <c r="RPR14" s="6"/>
      <c r="RPS14" s="6"/>
      <c r="RPT14" s="6"/>
      <c r="RPU14" s="6"/>
      <c r="RPV14" s="6"/>
      <c r="RPW14" s="6"/>
      <c r="RPX14" s="6"/>
      <c r="RPY14" s="6"/>
      <c r="RPZ14" s="6"/>
      <c r="RQA14" s="6"/>
      <c r="RQB14" s="6"/>
      <c r="RQC14" s="6"/>
      <c r="RQD14" s="6"/>
      <c r="RQE14" s="6"/>
      <c r="RQF14" s="6"/>
      <c r="RQG14" s="6"/>
      <c r="RQH14" s="6"/>
      <c r="RQI14" s="6"/>
      <c r="RQJ14" s="6"/>
      <c r="RQK14" s="6"/>
      <c r="RQL14" s="6"/>
      <c r="RQM14" s="6"/>
      <c r="RQN14" s="6"/>
      <c r="RQO14" s="6"/>
      <c r="RQP14" s="6"/>
      <c r="RQQ14" s="6"/>
      <c r="RQR14" s="6"/>
      <c r="RQS14" s="6"/>
      <c r="RQT14" s="6"/>
      <c r="RQU14" s="6"/>
      <c r="RQV14" s="6"/>
      <c r="RQW14" s="6"/>
      <c r="RQX14" s="6"/>
      <c r="RQY14" s="6"/>
      <c r="RQZ14" s="6"/>
      <c r="RRA14" s="6"/>
      <c r="RRB14" s="6"/>
      <c r="RRC14" s="6"/>
      <c r="RRD14" s="6"/>
      <c r="RRE14" s="6"/>
      <c r="RRF14" s="6"/>
      <c r="RRG14" s="6"/>
      <c r="RRH14" s="6"/>
      <c r="RRI14" s="6"/>
      <c r="RRJ14" s="6"/>
      <c r="RRK14" s="6"/>
      <c r="RRL14" s="6"/>
      <c r="RRM14" s="6"/>
      <c r="RRN14" s="6"/>
      <c r="RRO14" s="6"/>
      <c r="RRP14" s="6"/>
      <c r="RRQ14" s="6"/>
      <c r="RRR14" s="6"/>
      <c r="RRS14" s="6"/>
      <c r="RRT14" s="6"/>
      <c r="RRU14" s="6"/>
      <c r="RRV14" s="6"/>
      <c r="RRW14" s="6"/>
      <c r="RRX14" s="6"/>
      <c r="RRY14" s="6"/>
      <c r="RRZ14" s="6"/>
      <c r="RSA14" s="6"/>
      <c r="RSB14" s="6"/>
      <c r="RSC14" s="6"/>
      <c r="RSD14" s="6"/>
      <c r="RSE14" s="6"/>
      <c r="RSF14" s="6"/>
      <c r="RSG14" s="6"/>
      <c r="RSH14" s="6"/>
      <c r="RSI14" s="6"/>
      <c r="RSJ14" s="6"/>
      <c r="RSK14" s="6"/>
      <c r="RSL14" s="6"/>
      <c r="RSM14" s="6"/>
      <c r="RSN14" s="6"/>
      <c r="RSO14" s="6"/>
      <c r="RSP14" s="6"/>
      <c r="RSQ14" s="6"/>
      <c r="RSR14" s="6"/>
      <c r="RSS14" s="6"/>
      <c r="RST14" s="6"/>
      <c r="RSU14" s="6"/>
      <c r="RSV14" s="6"/>
      <c r="RSW14" s="6"/>
      <c r="RSX14" s="6"/>
      <c r="RSY14" s="6"/>
      <c r="RSZ14" s="6"/>
      <c r="RTA14" s="6"/>
      <c r="RTB14" s="6"/>
      <c r="RTC14" s="6"/>
      <c r="RTD14" s="6"/>
      <c r="RTE14" s="6"/>
      <c r="RTF14" s="6"/>
      <c r="RTG14" s="6"/>
      <c r="RTH14" s="6"/>
      <c r="RTI14" s="6"/>
      <c r="RTJ14" s="6"/>
      <c r="RTK14" s="6"/>
      <c r="RTL14" s="6"/>
      <c r="RTM14" s="6"/>
      <c r="RTN14" s="6"/>
      <c r="RTO14" s="6"/>
      <c r="RTP14" s="6"/>
      <c r="RTQ14" s="6"/>
      <c r="RTR14" s="6"/>
      <c r="RTS14" s="6"/>
      <c r="RTT14" s="6"/>
      <c r="RTU14" s="6"/>
      <c r="RTV14" s="6"/>
      <c r="RTW14" s="6"/>
      <c r="RTX14" s="6"/>
      <c r="RTY14" s="6"/>
      <c r="RTZ14" s="6"/>
      <c r="RUA14" s="6"/>
      <c r="RUB14" s="6"/>
      <c r="RUC14" s="6"/>
      <c r="RUD14" s="6"/>
      <c r="RUE14" s="6"/>
      <c r="RUF14" s="6"/>
      <c r="RUG14" s="6"/>
      <c r="RUH14" s="6"/>
      <c r="RUI14" s="6"/>
      <c r="RUJ14" s="6"/>
      <c r="RUK14" s="6"/>
      <c r="RUL14" s="6"/>
      <c r="RUM14" s="6"/>
      <c r="RUN14" s="6"/>
      <c r="RUO14" s="6"/>
      <c r="RUP14" s="6"/>
      <c r="RUQ14" s="6"/>
      <c r="RUR14" s="6"/>
      <c r="RUS14" s="6"/>
      <c r="RUT14" s="6"/>
      <c r="RUU14" s="6"/>
      <c r="RUV14" s="6"/>
      <c r="RUW14" s="6"/>
      <c r="RUX14" s="6"/>
      <c r="RUY14" s="6"/>
      <c r="RUZ14" s="6"/>
      <c r="RVA14" s="6"/>
      <c r="RVB14" s="6"/>
      <c r="RVC14" s="6"/>
      <c r="RVD14" s="6"/>
      <c r="RVE14" s="6"/>
      <c r="RVF14" s="6"/>
      <c r="RVG14" s="6"/>
      <c r="RVH14" s="6"/>
      <c r="RVI14" s="6"/>
      <c r="RVJ14" s="6"/>
      <c r="RVK14" s="6"/>
      <c r="RVL14" s="6"/>
      <c r="RVM14" s="6"/>
      <c r="RVN14" s="6"/>
      <c r="RVO14" s="6"/>
      <c r="RVP14" s="6"/>
      <c r="RVQ14" s="6"/>
      <c r="RVR14" s="6"/>
      <c r="RVS14" s="6"/>
      <c r="RVT14" s="6"/>
      <c r="RVU14" s="6"/>
      <c r="RVV14" s="6"/>
      <c r="RVW14" s="6"/>
      <c r="RVX14" s="6"/>
      <c r="RVY14" s="6"/>
      <c r="RVZ14" s="6"/>
      <c r="RWA14" s="6"/>
      <c r="RWB14" s="6"/>
      <c r="RWC14" s="6"/>
      <c r="RWD14" s="6"/>
      <c r="RWE14" s="6"/>
      <c r="RWF14" s="6"/>
      <c r="RWG14" s="6"/>
      <c r="RWH14" s="6"/>
      <c r="RWI14" s="6"/>
      <c r="RWJ14" s="6"/>
      <c r="RWK14" s="6"/>
      <c r="RWL14" s="6"/>
      <c r="RWM14" s="6"/>
      <c r="RWN14" s="6"/>
      <c r="RWO14" s="6"/>
      <c r="RWP14" s="6"/>
      <c r="RWQ14" s="6"/>
      <c r="RWR14" s="6"/>
      <c r="RWS14" s="6"/>
      <c r="RWT14" s="6"/>
      <c r="RWU14" s="6"/>
      <c r="RWV14" s="6"/>
      <c r="RWW14" s="6"/>
      <c r="RWX14" s="6"/>
      <c r="RWY14" s="6"/>
      <c r="RWZ14" s="6"/>
      <c r="RXA14" s="6"/>
      <c r="RXB14" s="6"/>
      <c r="RXC14" s="6"/>
      <c r="RXD14" s="6"/>
      <c r="RXE14" s="6"/>
      <c r="RXF14" s="6"/>
      <c r="RXG14" s="6"/>
      <c r="RXH14" s="6"/>
      <c r="RXI14" s="6"/>
      <c r="RXJ14" s="6"/>
      <c r="RXK14" s="6"/>
      <c r="RXL14" s="6"/>
      <c r="RXM14" s="6"/>
      <c r="RXN14" s="6"/>
      <c r="RXO14" s="6"/>
      <c r="RXP14" s="6"/>
      <c r="RXQ14" s="6"/>
      <c r="RXR14" s="6"/>
      <c r="RXS14" s="6"/>
      <c r="RXT14" s="6"/>
      <c r="RXU14" s="6"/>
      <c r="RXV14" s="6"/>
      <c r="RXW14" s="6"/>
      <c r="RXX14" s="6"/>
      <c r="RXY14" s="6"/>
      <c r="RXZ14" s="6"/>
      <c r="RYA14" s="6"/>
      <c r="RYB14" s="6"/>
      <c r="RYC14" s="6"/>
      <c r="RYD14" s="6"/>
      <c r="RYE14" s="6"/>
      <c r="RYF14" s="6"/>
      <c r="RYG14" s="6"/>
      <c r="RYH14" s="6"/>
      <c r="RYI14" s="6"/>
      <c r="RYJ14" s="6"/>
      <c r="RYK14" s="6"/>
      <c r="RYL14" s="6"/>
      <c r="RYM14" s="6"/>
      <c r="RYN14" s="6"/>
      <c r="RYO14" s="6"/>
      <c r="RYP14" s="6"/>
      <c r="RYQ14" s="6"/>
      <c r="RYR14" s="6"/>
      <c r="RYS14" s="6"/>
      <c r="RYT14" s="6"/>
      <c r="RYU14" s="6"/>
      <c r="RYV14" s="6"/>
      <c r="RYW14" s="6"/>
      <c r="RYX14" s="6"/>
      <c r="RYY14" s="6"/>
      <c r="RYZ14" s="6"/>
      <c r="RZA14" s="6"/>
      <c r="RZB14" s="6"/>
      <c r="RZC14" s="6"/>
      <c r="RZD14" s="6"/>
      <c r="RZE14" s="6"/>
      <c r="RZF14" s="6"/>
      <c r="RZG14" s="6"/>
      <c r="RZH14" s="6"/>
      <c r="RZI14" s="6"/>
      <c r="RZJ14" s="6"/>
      <c r="RZK14" s="6"/>
      <c r="RZL14" s="6"/>
      <c r="RZM14" s="6"/>
      <c r="RZN14" s="6"/>
      <c r="RZO14" s="6"/>
      <c r="RZP14" s="6"/>
      <c r="RZQ14" s="6"/>
      <c r="RZR14" s="6"/>
      <c r="RZS14" s="6"/>
      <c r="RZT14" s="6"/>
      <c r="RZU14" s="6"/>
      <c r="RZV14" s="6"/>
      <c r="RZW14" s="6"/>
      <c r="RZX14" s="6"/>
      <c r="RZY14" s="6"/>
      <c r="RZZ14" s="6"/>
      <c r="SAA14" s="6"/>
      <c r="SAB14" s="6"/>
      <c r="SAC14" s="6"/>
      <c r="SAD14" s="6"/>
      <c r="SAE14" s="6"/>
      <c r="SAF14" s="6"/>
      <c r="SAG14" s="6"/>
      <c r="SAH14" s="6"/>
      <c r="SAI14" s="6"/>
      <c r="SAJ14" s="6"/>
      <c r="SAK14" s="6"/>
      <c r="SAL14" s="6"/>
      <c r="SAM14" s="6"/>
      <c r="SAN14" s="6"/>
      <c r="SAO14" s="6"/>
      <c r="SAP14" s="6"/>
      <c r="SAQ14" s="6"/>
      <c r="SAR14" s="6"/>
      <c r="SAS14" s="6"/>
      <c r="SAT14" s="6"/>
      <c r="SAU14" s="6"/>
      <c r="SAV14" s="6"/>
      <c r="SAW14" s="6"/>
      <c r="SAX14" s="6"/>
      <c r="SAY14" s="6"/>
      <c r="SAZ14" s="6"/>
      <c r="SBA14" s="6"/>
      <c r="SBB14" s="6"/>
      <c r="SBC14" s="6"/>
      <c r="SBD14" s="6"/>
      <c r="SBE14" s="6"/>
      <c r="SBF14" s="6"/>
      <c r="SBG14" s="6"/>
      <c r="SBH14" s="6"/>
      <c r="SBI14" s="6"/>
      <c r="SBJ14" s="6"/>
      <c r="SBK14" s="6"/>
      <c r="SBL14" s="6"/>
      <c r="SBM14" s="6"/>
      <c r="SBN14" s="6"/>
      <c r="SBO14" s="6"/>
      <c r="SBP14" s="6"/>
      <c r="SBQ14" s="6"/>
      <c r="SBR14" s="6"/>
      <c r="SBS14" s="6"/>
      <c r="SBT14" s="6"/>
      <c r="SBU14" s="6"/>
      <c r="SBV14" s="6"/>
      <c r="SBW14" s="6"/>
      <c r="SBX14" s="6"/>
      <c r="SBY14" s="6"/>
      <c r="SBZ14" s="6"/>
      <c r="SCA14" s="6"/>
      <c r="SCB14" s="6"/>
      <c r="SCC14" s="6"/>
      <c r="SCD14" s="6"/>
      <c r="SCE14" s="6"/>
      <c r="SCF14" s="6"/>
      <c r="SCG14" s="6"/>
      <c r="SCH14" s="6"/>
      <c r="SCI14" s="6"/>
      <c r="SCJ14" s="6"/>
      <c r="SCK14" s="6"/>
      <c r="SCL14" s="6"/>
      <c r="SCM14" s="6"/>
      <c r="SCN14" s="6"/>
      <c r="SCO14" s="6"/>
      <c r="SCP14" s="6"/>
      <c r="SCQ14" s="6"/>
      <c r="SCR14" s="6"/>
      <c r="SCS14" s="6"/>
      <c r="SCT14" s="6"/>
      <c r="SCU14" s="6"/>
      <c r="SCV14" s="6"/>
      <c r="SCW14" s="6"/>
      <c r="SCX14" s="6"/>
      <c r="SCY14" s="6"/>
      <c r="SCZ14" s="6"/>
      <c r="SDA14" s="6"/>
      <c r="SDB14" s="6"/>
      <c r="SDC14" s="6"/>
      <c r="SDD14" s="6"/>
      <c r="SDE14" s="6"/>
      <c r="SDF14" s="6"/>
      <c r="SDG14" s="6"/>
      <c r="SDH14" s="6"/>
      <c r="SDI14" s="6"/>
      <c r="SDJ14" s="6"/>
      <c r="SDK14" s="6"/>
      <c r="SDL14" s="6"/>
      <c r="SDM14" s="6"/>
      <c r="SDN14" s="6"/>
      <c r="SDO14" s="6"/>
      <c r="SDP14" s="6"/>
      <c r="SDQ14" s="6"/>
      <c r="SDR14" s="6"/>
      <c r="SDS14" s="6"/>
      <c r="SDT14" s="6"/>
      <c r="SDU14" s="6"/>
      <c r="SDV14" s="6"/>
      <c r="SDW14" s="6"/>
      <c r="SDX14" s="6"/>
      <c r="SDY14" s="6"/>
      <c r="SDZ14" s="6"/>
      <c r="SEA14" s="6"/>
      <c r="SEB14" s="6"/>
      <c r="SEC14" s="6"/>
      <c r="SED14" s="6"/>
      <c r="SEE14" s="6"/>
      <c r="SEF14" s="6"/>
      <c r="SEG14" s="6"/>
      <c r="SEH14" s="6"/>
      <c r="SEI14" s="6"/>
      <c r="SEJ14" s="6"/>
      <c r="SEK14" s="6"/>
      <c r="SEL14" s="6"/>
      <c r="SEM14" s="6"/>
      <c r="SEN14" s="6"/>
      <c r="SEO14" s="6"/>
      <c r="SEP14" s="6"/>
      <c r="SEQ14" s="6"/>
      <c r="SER14" s="6"/>
      <c r="SES14" s="6"/>
      <c r="SET14" s="6"/>
      <c r="SEU14" s="6"/>
      <c r="SEV14" s="6"/>
      <c r="SEW14" s="6"/>
      <c r="SEX14" s="6"/>
      <c r="SEY14" s="6"/>
      <c r="SEZ14" s="6"/>
      <c r="SFA14" s="6"/>
      <c r="SFB14" s="6"/>
      <c r="SFC14" s="6"/>
      <c r="SFD14" s="6"/>
      <c r="SFE14" s="6"/>
      <c r="SFF14" s="6"/>
      <c r="SFG14" s="6"/>
      <c r="SFH14" s="6"/>
      <c r="SFI14" s="6"/>
      <c r="SFJ14" s="6"/>
      <c r="SFK14" s="6"/>
      <c r="SFL14" s="6"/>
      <c r="SFM14" s="6"/>
      <c r="SFN14" s="6"/>
      <c r="SFO14" s="6"/>
      <c r="SFP14" s="6"/>
      <c r="SFQ14" s="6"/>
      <c r="SFR14" s="6"/>
      <c r="SFS14" s="6"/>
      <c r="SFT14" s="6"/>
      <c r="SFU14" s="6"/>
      <c r="SFV14" s="6"/>
      <c r="SFW14" s="6"/>
      <c r="SFX14" s="6"/>
      <c r="SFY14" s="6"/>
      <c r="SFZ14" s="6"/>
      <c r="SGA14" s="6"/>
      <c r="SGB14" s="6"/>
      <c r="SGC14" s="6"/>
      <c r="SGD14" s="6"/>
      <c r="SGE14" s="6"/>
      <c r="SGF14" s="6"/>
      <c r="SGG14" s="6"/>
      <c r="SGH14" s="6"/>
      <c r="SGI14" s="6"/>
      <c r="SGJ14" s="6"/>
      <c r="SGK14" s="6"/>
      <c r="SGL14" s="6"/>
      <c r="SGM14" s="6"/>
      <c r="SGN14" s="6"/>
      <c r="SGO14" s="6"/>
      <c r="SGP14" s="6"/>
      <c r="SGQ14" s="6"/>
      <c r="SGR14" s="6"/>
      <c r="SGS14" s="6"/>
      <c r="SGT14" s="6"/>
      <c r="SGU14" s="6"/>
      <c r="SGV14" s="6"/>
      <c r="SGW14" s="6"/>
      <c r="SGX14" s="6"/>
      <c r="SGY14" s="6"/>
      <c r="SGZ14" s="6"/>
      <c r="SHA14" s="6"/>
      <c r="SHB14" s="6"/>
      <c r="SHC14" s="6"/>
      <c r="SHD14" s="6"/>
      <c r="SHE14" s="6"/>
      <c r="SHF14" s="6"/>
      <c r="SHG14" s="6"/>
      <c r="SHH14" s="6"/>
      <c r="SHI14" s="6"/>
      <c r="SHJ14" s="6"/>
      <c r="SHK14" s="6"/>
      <c r="SHL14" s="6"/>
      <c r="SHM14" s="6"/>
      <c r="SHN14" s="6"/>
      <c r="SHO14" s="6"/>
      <c r="SHP14" s="6"/>
      <c r="SHQ14" s="6"/>
      <c r="SHR14" s="6"/>
      <c r="SHS14" s="6"/>
      <c r="SHT14" s="6"/>
      <c r="SHU14" s="6"/>
      <c r="SHV14" s="6"/>
      <c r="SHW14" s="6"/>
      <c r="SHX14" s="6"/>
      <c r="SHY14" s="6"/>
      <c r="SHZ14" s="6"/>
      <c r="SIA14" s="6"/>
      <c r="SIB14" s="6"/>
      <c r="SIC14" s="6"/>
      <c r="SID14" s="6"/>
      <c r="SIE14" s="6"/>
      <c r="SIF14" s="6"/>
      <c r="SIG14" s="6"/>
      <c r="SIH14" s="6"/>
      <c r="SII14" s="6"/>
      <c r="SIJ14" s="6"/>
      <c r="SIK14" s="6"/>
      <c r="SIL14" s="6"/>
      <c r="SIM14" s="6"/>
      <c r="SIN14" s="6"/>
      <c r="SIO14" s="6"/>
      <c r="SIP14" s="6"/>
      <c r="SIQ14" s="6"/>
      <c r="SIR14" s="6"/>
      <c r="SIS14" s="6"/>
      <c r="SIT14" s="6"/>
      <c r="SIU14" s="6"/>
      <c r="SIV14" s="6"/>
      <c r="SIW14" s="6"/>
      <c r="SIX14" s="6"/>
      <c r="SIY14" s="6"/>
      <c r="SIZ14" s="6"/>
      <c r="SJA14" s="6"/>
      <c r="SJB14" s="6"/>
      <c r="SJC14" s="6"/>
      <c r="SJD14" s="6"/>
      <c r="SJE14" s="6"/>
      <c r="SJF14" s="6"/>
      <c r="SJG14" s="6"/>
      <c r="SJH14" s="6"/>
      <c r="SJI14" s="6"/>
      <c r="SJJ14" s="6"/>
      <c r="SJK14" s="6"/>
      <c r="SJL14" s="6"/>
      <c r="SJM14" s="6"/>
      <c r="SJN14" s="6"/>
      <c r="SJO14" s="6"/>
      <c r="SJP14" s="6"/>
      <c r="SJQ14" s="6"/>
      <c r="SJR14" s="6"/>
      <c r="SJS14" s="6"/>
      <c r="SJT14" s="6"/>
      <c r="SJU14" s="6"/>
      <c r="SJV14" s="6"/>
      <c r="SJW14" s="6"/>
      <c r="SJX14" s="6"/>
      <c r="SJY14" s="6"/>
      <c r="SJZ14" s="6"/>
      <c r="SKA14" s="6"/>
      <c r="SKB14" s="6"/>
      <c r="SKC14" s="6"/>
      <c r="SKD14" s="6"/>
      <c r="SKE14" s="6"/>
      <c r="SKF14" s="6"/>
      <c r="SKG14" s="6"/>
      <c r="SKH14" s="6"/>
      <c r="SKI14" s="6"/>
      <c r="SKJ14" s="6"/>
      <c r="SKK14" s="6"/>
      <c r="SKL14" s="6"/>
      <c r="SKM14" s="6"/>
      <c r="SKN14" s="6"/>
      <c r="SKO14" s="6"/>
      <c r="SKP14" s="6"/>
      <c r="SKQ14" s="6"/>
      <c r="SKR14" s="6"/>
      <c r="SKS14" s="6"/>
      <c r="SKT14" s="6"/>
      <c r="SKU14" s="6"/>
      <c r="SKV14" s="6"/>
      <c r="SKW14" s="6"/>
      <c r="SKX14" s="6"/>
      <c r="SKY14" s="6"/>
      <c r="SKZ14" s="6"/>
      <c r="SLA14" s="6"/>
      <c r="SLB14" s="6"/>
      <c r="SLC14" s="6"/>
      <c r="SLD14" s="6"/>
      <c r="SLE14" s="6"/>
      <c r="SLF14" s="6"/>
      <c r="SLG14" s="6"/>
      <c r="SLH14" s="6"/>
      <c r="SLI14" s="6"/>
      <c r="SLJ14" s="6"/>
      <c r="SLK14" s="6"/>
      <c r="SLL14" s="6"/>
      <c r="SLM14" s="6"/>
      <c r="SLN14" s="6"/>
      <c r="SLO14" s="6"/>
      <c r="SLP14" s="6"/>
      <c r="SLQ14" s="6"/>
      <c r="SLR14" s="6"/>
      <c r="SLS14" s="6"/>
      <c r="SLT14" s="6"/>
      <c r="SLU14" s="6"/>
      <c r="SLV14" s="6"/>
      <c r="SLW14" s="6"/>
      <c r="SLX14" s="6"/>
      <c r="SLY14" s="6"/>
      <c r="SLZ14" s="6"/>
      <c r="SMA14" s="6"/>
      <c r="SMB14" s="6"/>
      <c r="SMC14" s="6"/>
      <c r="SMD14" s="6"/>
      <c r="SME14" s="6"/>
      <c r="SMF14" s="6"/>
      <c r="SMG14" s="6"/>
      <c r="SMH14" s="6"/>
      <c r="SMI14" s="6"/>
      <c r="SMJ14" s="6"/>
      <c r="SMK14" s="6"/>
      <c r="SML14" s="6"/>
      <c r="SMM14" s="6"/>
      <c r="SMN14" s="6"/>
      <c r="SMO14" s="6"/>
      <c r="SMP14" s="6"/>
      <c r="SMQ14" s="6"/>
      <c r="SMR14" s="6"/>
      <c r="SMS14" s="6"/>
      <c r="SMT14" s="6"/>
      <c r="SMU14" s="6"/>
      <c r="SMV14" s="6"/>
      <c r="SMW14" s="6"/>
      <c r="SMX14" s="6"/>
      <c r="SMY14" s="6"/>
      <c r="SMZ14" s="6"/>
      <c r="SNA14" s="6"/>
      <c r="SNB14" s="6"/>
      <c r="SNC14" s="6"/>
      <c r="SND14" s="6"/>
      <c r="SNE14" s="6"/>
      <c r="SNF14" s="6"/>
      <c r="SNG14" s="6"/>
      <c r="SNH14" s="6"/>
      <c r="SNI14" s="6"/>
      <c r="SNJ14" s="6"/>
      <c r="SNK14" s="6"/>
      <c r="SNL14" s="6"/>
      <c r="SNM14" s="6"/>
      <c r="SNN14" s="6"/>
      <c r="SNO14" s="6"/>
      <c r="SNP14" s="6"/>
      <c r="SNQ14" s="6"/>
      <c r="SNR14" s="6"/>
      <c r="SNS14" s="6"/>
      <c r="SNT14" s="6"/>
      <c r="SNU14" s="6"/>
      <c r="SNV14" s="6"/>
      <c r="SNW14" s="6"/>
      <c r="SNX14" s="6"/>
      <c r="SNY14" s="6"/>
      <c r="SNZ14" s="6"/>
      <c r="SOA14" s="6"/>
      <c r="SOB14" s="6"/>
      <c r="SOC14" s="6"/>
      <c r="SOD14" s="6"/>
      <c r="SOE14" s="6"/>
      <c r="SOF14" s="6"/>
      <c r="SOG14" s="6"/>
      <c r="SOH14" s="6"/>
      <c r="SOI14" s="6"/>
      <c r="SOJ14" s="6"/>
      <c r="SOK14" s="6"/>
      <c r="SOL14" s="6"/>
      <c r="SOM14" s="6"/>
      <c r="SON14" s="6"/>
      <c r="SOO14" s="6"/>
      <c r="SOP14" s="6"/>
      <c r="SOQ14" s="6"/>
      <c r="SOR14" s="6"/>
      <c r="SOS14" s="6"/>
      <c r="SOT14" s="6"/>
      <c r="SOU14" s="6"/>
      <c r="SOV14" s="6"/>
      <c r="SOW14" s="6"/>
      <c r="SOX14" s="6"/>
      <c r="SOY14" s="6"/>
      <c r="SOZ14" s="6"/>
      <c r="SPA14" s="6"/>
      <c r="SPB14" s="6"/>
      <c r="SPC14" s="6"/>
      <c r="SPD14" s="6"/>
      <c r="SPE14" s="6"/>
      <c r="SPF14" s="6"/>
      <c r="SPG14" s="6"/>
      <c r="SPH14" s="6"/>
      <c r="SPI14" s="6"/>
      <c r="SPJ14" s="6"/>
      <c r="SPK14" s="6"/>
      <c r="SPL14" s="6"/>
      <c r="SPM14" s="6"/>
      <c r="SPN14" s="6"/>
      <c r="SPO14" s="6"/>
      <c r="SPP14" s="6"/>
      <c r="SPQ14" s="6"/>
      <c r="SPR14" s="6"/>
      <c r="SPS14" s="6"/>
      <c r="SPT14" s="6"/>
      <c r="SPU14" s="6"/>
      <c r="SPV14" s="6"/>
      <c r="SPW14" s="6"/>
      <c r="SPX14" s="6"/>
      <c r="SPY14" s="6"/>
      <c r="SPZ14" s="6"/>
      <c r="SQA14" s="6"/>
      <c r="SQB14" s="6"/>
      <c r="SQC14" s="6"/>
      <c r="SQD14" s="6"/>
      <c r="SQE14" s="6"/>
      <c r="SQF14" s="6"/>
      <c r="SQG14" s="6"/>
      <c r="SQH14" s="6"/>
      <c r="SQI14" s="6"/>
      <c r="SQJ14" s="6"/>
      <c r="SQK14" s="6"/>
      <c r="SQL14" s="6"/>
      <c r="SQM14" s="6"/>
      <c r="SQN14" s="6"/>
      <c r="SQO14" s="6"/>
      <c r="SQP14" s="6"/>
      <c r="SQQ14" s="6"/>
      <c r="SQR14" s="6"/>
      <c r="SQS14" s="6"/>
      <c r="SQT14" s="6"/>
      <c r="SQU14" s="6"/>
      <c r="SQV14" s="6"/>
      <c r="SQW14" s="6"/>
      <c r="SQX14" s="6"/>
      <c r="SQY14" s="6"/>
      <c r="SQZ14" s="6"/>
      <c r="SRA14" s="6"/>
      <c r="SRB14" s="6"/>
      <c r="SRC14" s="6"/>
      <c r="SRD14" s="6"/>
      <c r="SRE14" s="6"/>
      <c r="SRF14" s="6"/>
      <c r="SRG14" s="6"/>
      <c r="SRH14" s="6"/>
      <c r="SRI14" s="6"/>
      <c r="SRJ14" s="6"/>
      <c r="SRK14" s="6"/>
      <c r="SRL14" s="6"/>
      <c r="SRM14" s="6"/>
      <c r="SRN14" s="6"/>
      <c r="SRO14" s="6"/>
      <c r="SRP14" s="6"/>
      <c r="SRQ14" s="6"/>
      <c r="SRR14" s="6"/>
      <c r="SRS14" s="6"/>
      <c r="SRT14" s="6"/>
      <c r="SRU14" s="6"/>
      <c r="SRV14" s="6"/>
      <c r="SRW14" s="6"/>
      <c r="SRX14" s="6"/>
      <c r="SRY14" s="6"/>
      <c r="SRZ14" s="6"/>
      <c r="SSA14" s="6"/>
      <c r="SSB14" s="6"/>
      <c r="SSC14" s="6"/>
      <c r="SSD14" s="6"/>
      <c r="SSE14" s="6"/>
      <c r="SSF14" s="6"/>
      <c r="SSG14" s="6"/>
      <c r="SSH14" s="6"/>
      <c r="SSI14" s="6"/>
      <c r="SSJ14" s="6"/>
      <c r="SSK14" s="6"/>
      <c r="SSL14" s="6"/>
      <c r="SSM14" s="6"/>
      <c r="SSN14" s="6"/>
      <c r="SSO14" s="6"/>
      <c r="SSP14" s="6"/>
      <c r="SSQ14" s="6"/>
      <c r="SSR14" s="6"/>
      <c r="SSS14" s="6"/>
      <c r="SST14" s="6"/>
      <c r="SSU14" s="6"/>
      <c r="SSV14" s="6"/>
      <c r="SSW14" s="6"/>
      <c r="SSX14" s="6"/>
      <c r="SSY14" s="6"/>
      <c r="SSZ14" s="6"/>
      <c r="STA14" s="6"/>
      <c r="STB14" s="6"/>
      <c r="STC14" s="6"/>
      <c r="STD14" s="6"/>
      <c r="STE14" s="6"/>
      <c r="STF14" s="6"/>
      <c r="STG14" s="6"/>
      <c r="STH14" s="6"/>
      <c r="STI14" s="6"/>
      <c r="STJ14" s="6"/>
      <c r="STK14" s="6"/>
      <c r="STL14" s="6"/>
      <c r="STM14" s="6"/>
      <c r="STN14" s="6"/>
      <c r="STO14" s="6"/>
      <c r="STP14" s="6"/>
      <c r="STQ14" s="6"/>
      <c r="STR14" s="6"/>
      <c r="STS14" s="6"/>
      <c r="STT14" s="6"/>
      <c r="STU14" s="6"/>
      <c r="STV14" s="6"/>
      <c r="STW14" s="6"/>
      <c r="STX14" s="6"/>
      <c r="STY14" s="6"/>
      <c r="STZ14" s="6"/>
      <c r="SUA14" s="6"/>
      <c r="SUB14" s="6"/>
      <c r="SUC14" s="6"/>
      <c r="SUD14" s="6"/>
      <c r="SUE14" s="6"/>
      <c r="SUF14" s="6"/>
      <c r="SUG14" s="6"/>
      <c r="SUH14" s="6"/>
      <c r="SUI14" s="6"/>
      <c r="SUJ14" s="6"/>
      <c r="SUK14" s="6"/>
      <c r="SUL14" s="6"/>
      <c r="SUM14" s="6"/>
      <c r="SUN14" s="6"/>
      <c r="SUO14" s="6"/>
      <c r="SUP14" s="6"/>
      <c r="SUQ14" s="6"/>
      <c r="SUR14" s="6"/>
      <c r="SUS14" s="6"/>
      <c r="SUT14" s="6"/>
      <c r="SUU14" s="6"/>
      <c r="SUV14" s="6"/>
      <c r="SUW14" s="6"/>
      <c r="SUX14" s="6"/>
      <c r="SUY14" s="6"/>
      <c r="SUZ14" s="6"/>
      <c r="SVA14" s="6"/>
      <c r="SVB14" s="6"/>
      <c r="SVC14" s="6"/>
      <c r="SVD14" s="6"/>
      <c r="SVE14" s="6"/>
      <c r="SVF14" s="6"/>
      <c r="SVG14" s="6"/>
      <c r="SVH14" s="6"/>
      <c r="SVI14" s="6"/>
      <c r="SVJ14" s="6"/>
      <c r="SVK14" s="6"/>
      <c r="SVL14" s="6"/>
      <c r="SVM14" s="6"/>
      <c r="SVN14" s="6"/>
      <c r="SVO14" s="6"/>
      <c r="SVP14" s="6"/>
      <c r="SVQ14" s="6"/>
      <c r="SVR14" s="6"/>
      <c r="SVS14" s="6"/>
      <c r="SVT14" s="6"/>
      <c r="SVU14" s="6"/>
      <c r="SVV14" s="6"/>
      <c r="SVW14" s="6"/>
      <c r="SVX14" s="6"/>
      <c r="SVY14" s="6"/>
      <c r="SVZ14" s="6"/>
      <c r="SWA14" s="6"/>
      <c r="SWB14" s="6"/>
      <c r="SWC14" s="6"/>
      <c r="SWD14" s="6"/>
      <c r="SWE14" s="6"/>
      <c r="SWF14" s="6"/>
      <c r="SWG14" s="6"/>
      <c r="SWH14" s="6"/>
      <c r="SWI14" s="6"/>
      <c r="SWJ14" s="6"/>
      <c r="SWK14" s="6"/>
      <c r="SWL14" s="6"/>
      <c r="SWM14" s="6"/>
      <c r="SWN14" s="6"/>
      <c r="SWO14" s="6"/>
      <c r="SWP14" s="6"/>
      <c r="SWQ14" s="6"/>
      <c r="SWR14" s="6"/>
      <c r="SWS14" s="6"/>
      <c r="SWT14" s="6"/>
      <c r="SWU14" s="6"/>
      <c r="SWV14" s="6"/>
      <c r="SWW14" s="6"/>
      <c r="SWX14" s="6"/>
      <c r="SWY14" s="6"/>
      <c r="SWZ14" s="6"/>
      <c r="SXA14" s="6"/>
      <c r="SXB14" s="6"/>
      <c r="SXC14" s="6"/>
      <c r="SXD14" s="6"/>
      <c r="SXE14" s="6"/>
      <c r="SXF14" s="6"/>
      <c r="SXG14" s="6"/>
      <c r="SXH14" s="6"/>
      <c r="SXI14" s="6"/>
      <c r="SXJ14" s="6"/>
      <c r="SXK14" s="6"/>
      <c r="SXL14" s="6"/>
      <c r="SXM14" s="6"/>
      <c r="SXN14" s="6"/>
      <c r="SXO14" s="6"/>
      <c r="SXP14" s="6"/>
      <c r="SXQ14" s="6"/>
      <c r="SXR14" s="6"/>
      <c r="SXS14" s="6"/>
      <c r="SXT14" s="6"/>
      <c r="SXU14" s="6"/>
      <c r="SXV14" s="6"/>
      <c r="SXW14" s="6"/>
      <c r="SXX14" s="6"/>
      <c r="SXY14" s="6"/>
      <c r="SXZ14" s="6"/>
      <c r="SYA14" s="6"/>
      <c r="SYB14" s="6"/>
      <c r="SYC14" s="6"/>
      <c r="SYD14" s="6"/>
      <c r="SYE14" s="6"/>
      <c r="SYF14" s="6"/>
      <c r="SYG14" s="6"/>
      <c r="SYH14" s="6"/>
      <c r="SYI14" s="6"/>
      <c r="SYJ14" s="6"/>
      <c r="SYK14" s="6"/>
      <c r="SYL14" s="6"/>
      <c r="SYM14" s="6"/>
      <c r="SYN14" s="6"/>
      <c r="SYO14" s="6"/>
      <c r="SYP14" s="6"/>
      <c r="SYQ14" s="6"/>
      <c r="SYR14" s="6"/>
      <c r="SYS14" s="6"/>
      <c r="SYT14" s="6"/>
      <c r="SYU14" s="6"/>
      <c r="SYV14" s="6"/>
      <c r="SYW14" s="6"/>
      <c r="SYX14" s="6"/>
      <c r="SYY14" s="6"/>
      <c r="SYZ14" s="6"/>
      <c r="SZA14" s="6"/>
      <c r="SZB14" s="6"/>
      <c r="SZC14" s="6"/>
      <c r="SZD14" s="6"/>
      <c r="SZE14" s="6"/>
      <c r="SZF14" s="6"/>
      <c r="SZG14" s="6"/>
      <c r="SZH14" s="6"/>
      <c r="SZI14" s="6"/>
      <c r="SZJ14" s="6"/>
      <c r="SZK14" s="6"/>
      <c r="SZL14" s="6"/>
      <c r="SZM14" s="6"/>
      <c r="SZN14" s="6"/>
      <c r="SZO14" s="6"/>
      <c r="SZP14" s="6"/>
      <c r="SZQ14" s="6"/>
      <c r="SZR14" s="6"/>
      <c r="SZS14" s="6"/>
      <c r="SZT14" s="6"/>
      <c r="SZU14" s="6"/>
      <c r="SZV14" s="6"/>
      <c r="SZW14" s="6"/>
      <c r="SZX14" s="6"/>
      <c r="SZY14" s="6"/>
      <c r="SZZ14" s="6"/>
      <c r="TAA14" s="6"/>
      <c r="TAB14" s="6"/>
      <c r="TAC14" s="6"/>
      <c r="TAD14" s="6"/>
      <c r="TAE14" s="6"/>
      <c r="TAF14" s="6"/>
      <c r="TAG14" s="6"/>
      <c r="TAH14" s="6"/>
      <c r="TAI14" s="6"/>
      <c r="TAJ14" s="6"/>
      <c r="TAK14" s="6"/>
      <c r="TAL14" s="6"/>
      <c r="TAM14" s="6"/>
      <c r="TAN14" s="6"/>
      <c r="TAO14" s="6"/>
      <c r="TAP14" s="6"/>
      <c r="TAQ14" s="6"/>
      <c r="TAR14" s="6"/>
      <c r="TAS14" s="6"/>
      <c r="TAT14" s="6"/>
      <c r="TAU14" s="6"/>
      <c r="TAV14" s="6"/>
      <c r="TAW14" s="6"/>
      <c r="TAX14" s="6"/>
      <c r="TAY14" s="6"/>
      <c r="TAZ14" s="6"/>
      <c r="TBA14" s="6"/>
      <c r="TBB14" s="6"/>
      <c r="TBC14" s="6"/>
      <c r="TBD14" s="6"/>
      <c r="TBE14" s="6"/>
      <c r="TBF14" s="6"/>
      <c r="TBG14" s="6"/>
      <c r="TBH14" s="6"/>
      <c r="TBI14" s="6"/>
      <c r="TBJ14" s="6"/>
      <c r="TBK14" s="6"/>
      <c r="TBL14" s="6"/>
      <c r="TBM14" s="6"/>
      <c r="TBN14" s="6"/>
      <c r="TBO14" s="6"/>
      <c r="TBP14" s="6"/>
      <c r="TBQ14" s="6"/>
      <c r="TBR14" s="6"/>
      <c r="TBS14" s="6"/>
      <c r="TBT14" s="6"/>
      <c r="TBU14" s="6"/>
      <c r="TBV14" s="6"/>
      <c r="TBW14" s="6"/>
      <c r="TBX14" s="6"/>
      <c r="TBY14" s="6"/>
      <c r="TBZ14" s="6"/>
      <c r="TCA14" s="6"/>
      <c r="TCB14" s="6"/>
      <c r="TCC14" s="6"/>
      <c r="TCD14" s="6"/>
      <c r="TCE14" s="6"/>
      <c r="TCF14" s="6"/>
      <c r="TCG14" s="6"/>
      <c r="TCH14" s="6"/>
      <c r="TCI14" s="6"/>
      <c r="TCJ14" s="6"/>
      <c r="TCK14" s="6"/>
      <c r="TCL14" s="6"/>
      <c r="TCM14" s="6"/>
      <c r="TCN14" s="6"/>
      <c r="TCO14" s="6"/>
      <c r="TCP14" s="6"/>
      <c r="TCQ14" s="6"/>
      <c r="TCR14" s="6"/>
      <c r="TCS14" s="6"/>
      <c r="TCT14" s="6"/>
      <c r="TCU14" s="6"/>
      <c r="TCV14" s="6"/>
      <c r="TCW14" s="6"/>
      <c r="TCX14" s="6"/>
      <c r="TCY14" s="6"/>
      <c r="TCZ14" s="6"/>
      <c r="TDA14" s="6"/>
      <c r="TDB14" s="6"/>
      <c r="TDC14" s="6"/>
      <c r="TDD14" s="6"/>
      <c r="TDE14" s="6"/>
      <c r="TDF14" s="6"/>
      <c r="TDG14" s="6"/>
      <c r="TDH14" s="6"/>
      <c r="TDI14" s="6"/>
      <c r="TDJ14" s="6"/>
      <c r="TDK14" s="6"/>
      <c r="TDL14" s="6"/>
      <c r="TDM14" s="6"/>
      <c r="TDN14" s="6"/>
      <c r="TDO14" s="6"/>
      <c r="TDP14" s="6"/>
      <c r="TDQ14" s="6"/>
      <c r="TDR14" s="6"/>
      <c r="TDS14" s="6"/>
      <c r="TDT14" s="6"/>
      <c r="TDU14" s="6"/>
      <c r="TDV14" s="6"/>
      <c r="TDW14" s="6"/>
      <c r="TDX14" s="6"/>
      <c r="TDY14" s="6"/>
      <c r="TDZ14" s="6"/>
      <c r="TEA14" s="6"/>
      <c r="TEB14" s="6"/>
      <c r="TEC14" s="6"/>
      <c r="TED14" s="6"/>
      <c r="TEE14" s="6"/>
      <c r="TEF14" s="6"/>
      <c r="TEG14" s="6"/>
      <c r="TEH14" s="6"/>
      <c r="TEI14" s="6"/>
      <c r="TEJ14" s="6"/>
      <c r="TEK14" s="6"/>
      <c r="TEL14" s="6"/>
      <c r="TEM14" s="6"/>
      <c r="TEN14" s="6"/>
      <c r="TEO14" s="6"/>
      <c r="TEP14" s="6"/>
      <c r="TEQ14" s="6"/>
      <c r="TER14" s="6"/>
      <c r="TES14" s="6"/>
      <c r="TET14" s="6"/>
      <c r="TEU14" s="6"/>
      <c r="TEV14" s="6"/>
      <c r="TEW14" s="6"/>
      <c r="TEX14" s="6"/>
      <c r="TEY14" s="6"/>
      <c r="TEZ14" s="6"/>
      <c r="TFA14" s="6"/>
      <c r="TFB14" s="6"/>
      <c r="TFC14" s="6"/>
      <c r="TFD14" s="6"/>
      <c r="TFE14" s="6"/>
      <c r="TFF14" s="6"/>
      <c r="TFG14" s="6"/>
      <c r="TFH14" s="6"/>
      <c r="TFI14" s="6"/>
      <c r="TFJ14" s="6"/>
      <c r="TFK14" s="6"/>
      <c r="TFL14" s="6"/>
      <c r="TFM14" s="6"/>
      <c r="TFN14" s="6"/>
      <c r="TFO14" s="6"/>
      <c r="TFP14" s="6"/>
      <c r="TFQ14" s="6"/>
      <c r="TFR14" s="6"/>
      <c r="TFS14" s="6"/>
      <c r="TFT14" s="6"/>
      <c r="TFU14" s="6"/>
      <c r="TFV14" s="6"/>
      <c r="TFW14" s="6"/>
      <c r="TFX14" s="6"/>
      <c r="TFY14" s="6"/>
      <c r="TFZ14" s="6"/>
      <c r="TGA14" s="6"/>
      <c r="TGB14" s="6"/>
      <c r="TGC14" s="6"/>
      <c r="TGD14" s="6"/>
      <c r="TGE14" s="6"/>
      <c r="TGF14" s="6"/>
      <c r="TGG14" s="6"/>
      <c r="TGH14" s="6"/>
      <c r="TGI14" s="6"/>
      <c r="TGJ14" s="6"/>
      <c r="TGK14" s="6"/>
      <c r="TGL14" s="6"/>
      <c r="TGM14" s="6"/>
      <c r="TGN14" s="6"/>
      <c r="TGO14" s="6"/>
      <c r="TGP14" s="6"/>
      <c r="TGQ14" s="6"/>
      <c r="TGR14" s="6"/>
      <c r="TGS14" s="6"/>
      <c r="TGT14" s="6"/>
      <c r="TGU14" s="6"/>
      <c r="TGV14" s="6"/>
      <c r="TGW14" s="6"/>
      <c r="TGX14" s="6"/>
      <c r="TGY14" s="6"/>
      <c r="TGZ14" s="6"/>
      <c r="THA14" s="6"/>
      <c r="THB14" s="6"/>
      <c r="THC14" s="6"/>
      <c r="THD14" s="6"/>
      <c r="THE14" s="6"/>
      <c r="THF14" s="6"/>
      <c r="THG14" s="6"/>
      <c r="THH14" s="6"/>
      <c r="THI14" s="6"/>
      <c r="THJ14" s="6"/>
      <c r="THK14" s="6"/>
      <c r="THL14" s="6"/>
      <c r="THM14" s="6"/>
      <c r="THN14" s="6"/>
      <c r="THO14" s="6"/>
      <c r="THP14" s="6"/>
      <c r="THQ14" s="6"/>
      <c r="THR14" s="6"/>
      <c r="THS14" s="6"/>
      <c r="THT14" s="6"/>
      <c r="THU14" s="6"/>
      <c r="THV14" s="6"/>
      <c r="THW14" s="6"/>
      <c r="THX14" s="6"/>
      <c r="THY14" s="6"/>
      <c r="THZ14" s="6"/>
      <c r="TIA14" s="6"/>
      <c r="TIB14" s="6"/>
      <c r="TIC14" s="6"/>
      <c r="TID14" s="6"/>
      <c r="TIE14" s="6"/>
      <c r="TIF14" s="6"/>
      <c r="TIG14" s="6"/>
      <c r="TIH14" s="6"/>
      <c r="TII14" s="6"/>
      <c r="TIJ14" s="6"/>
      <c r="TIK14" s="6"/>
      <c r="TIL14" s="6"/>
      <c r="TIM14" s="6"/>
      <c r="TIN14" s="6"/>
      <c r="TIO14" s="6"/>
      <c r="TIP14" s="6"/>
      <c r="TIQ14" s="6"/>
      <c r="TIR14" s="6"/>
      <c r="TIS14" s="6"/>
      <c r="TIT14" s="6"/>
      <c r="TIU14" s="6"/>
      <c r="TIV14" s="6"/>
      <c r="TIW14" s="6"/>
      <c r="TIX14" s="6"/>
      <c r="TIY14" s="6"/>
      <c r="TIZ14" s="6"/>
      <c r="TJA14" s="6"/>
      <c r="TJB14" s="6"/>
      <c r="TJC14" s="6"/>
      <c r="TJD14" s="6"/>
      <c r="TJE14" s="6"/>
      <c r="TJF14" s="6"/>
      <c r="TJG14" s="6"/>
      <c r="TJH14" s="6"/>
      <c r="TJI14" s="6"/>
      <c r="TJJ14" s="6"/>
      <c r="TJK14" s="6"/>
      <c r="TJL14" s="6"/>
      <c r="TJM14" s="6"/>
      <c r="TJN14" s="6"/>
      <c r="TJO14" s="6"/>
      <c r="TJP14" s="6"/>
      <c r="TJQ14" s="6"/>
      <c r="TJR14" s="6"/>
      <c r="TJS14" s="6"/>
      <c r="TJT14" s="6"/>
      <c r="TJU14" s="6"/>
      <c r="TJV14" s="6"/>
      <c r="TJW14" s="6"/>
      <c r="TJX14" s="6"/>
      <c r="TJY14" s="6"/>
      <c r="TJZ14" s="6"/>
      <c r="TKA14" s="6"/>
      <c r="TKB14" s="6"/>
      <c r="TKC14" s="6"/>
      <c r="TKD14" s="6"/>
      <c r="TKE14" s="6"/>
      <c r="TKF14" s="6"/>
      <c r="TKG14" s="6"/>
      <c r="TKH14" s="6"/>
      <c r="TKI14" s="6"/>
      <c r="TKJ14" s="6"/>
      <c r="TKK14" s="6"/>
      <c r="TKL14" s="6"/>
      <c r="TKM14" s="6"/>
      <c r="TKN14" s="6"/>
      <c r="TKO14" s="6"/>
      <c r="TKP14" s="6"/>
      <c r="TKQ14" s="6"/>
      <c r="TKR14" s="6"/>
      <c r="TKS14" s="6"/>
      <c r="TKT14" s="6"/>
      <c r="TKU14" s="6"/>
      <c r="TKV14" s="6"/>
      <c r="TKW14" s="6"/>
      <c r="TKX14" s="6"/>
      <c r="TKY14" s="6"/>
      <c r="TKZ14" s="6"/>
      <c r="TLA14" s="6"/>
      <c r="TLB14" s="6"/>
      <c r="TLC14" s="6"/>
      <c r="TLD14" s="6"/>
      <c r="TLE14" s="6"/>
      <c r="TLF14" s="6"/>
      <c r="TLG14" s="6"/>
      <c r="TLH14" s="6"/>
      <c r="TLI14" s="6"/>
      <c r="TLJ14" s="6"/>
      <c r="TLK14" s="6"/>
      <c r="TLL14" s="6"/>
      <c r="TLM14" s="6"/>
      <c r="TLN14" s="6"/>
      <c r="TLO14" s="6"/>
      <c r="TLP14" s="6"/>
      <c r="TLQ14" s="6"/>
      <c r="TLR14" s="6"/>
      <c r="TLS14" s="6"/>
      <c r="TLT14" s="6"/>
      <c r="TLU14" s="6"/>
      <c r="TLV14" s="6"/>
      <c r="TLW14" s="6"/>
      <c r="TLX14" s="6"/>
      <c r="TLY14" s="6"/>
      <c r="TLZ14" s="6"/>
      <c r="TMA14" s="6"/>
      <c r="TMB14" s="6"/>
      <c r="TMC14" s="6"/>
      <c r="TMD14" s="6"/>
      <c r="TME14" s="6"/>
      <c r="TMF14" s="6"/>
      <c r="TMG14" s="6"/>
      <c r="TMH14" s="6"/>
      <c r="TMI14" s="6"/>
      <c r="TMJ14" s="6"/>
      <c r="TMK14" s="6"/>
      <c r="TML14" s="6"/>
      <c r="TMM14" s="6"/>
      <c r="TMN14" s="6"/>
      <c r="TMO14" s="6"/>
      <c r="TMP14" s="6"/>
      <c r="TMQ14" s="6"/>
      <c r="TMR14" s="6"/>
      <c r="TMS14" s="6"/>
      <c r="TMT14" s="6"/>
      <c r="TMU14" s="6"/>
      <c r="TMV14" s="6"/>
      <c r="TMW14" s="6"/>
      <c r="TMX14" s="6"/>
      <c r="TMY14" s="6"/>
      <c r="TMZ14" s="6"/>
      <c r="TNA14" s="6"/>
      <c r="TNB14" s="6"/>
      <c r="TNC14" s="6"/>
      <c r="TND14" s="6"/>
      <c r="TNE14" s="6"/>
      <c r="TNF14" s="6"/>
      <c r="TNG14" s="6"/>
      <c r="TNH14" s="6"/>
      <c r="TNI14" s="6"/>
      <c r="TNJ14" s="6"/>
      <c r="TNK14" s="6"/>
      <c r="TNL14" s="6"/>
      <c r="TNM14" s="6"/>
      <c r="TNN14" s="6"/>
      <c r="TNO14" s="6"/>
      <c r="TNP14" s="6"/>
      <c r="TNQ14" s="6"/>
      <c r="TNR14" s="6"/>
      <c r="TNS14" s="6"/>
      <c r="TNT14" s="6"/>
      <c r="TNU14" s="6"/>
      <c r="TNV14" s="6"/>
      <c r="TNW14" s="6"/>
      <c r="TNX14" s="6"/>
      <c r="TNY14" s="6"/>
      <c r="TNZ14" s="6"/>
      <c r="TOA14" s="6"/>
      <c r="TOB14" s="6"/>
      <c r="TOC14" s="6"/>
      <c r="TOD14" s="6"/>
      <c r="TOE14" s="6"/>
      <c r="TOF14" s="6"/>
      <c r="TOG14" s="6"/>
      <c r="TOH14" s="6"/>
      <c r="TOI14" s="6"/>
      <c r="TOJ14" s="6"/>
      <c r="TOK14" s="6"/>
      <c r="TOL14" s="6"/>
      <c r="TOM14" s="6"/>
      <c r="TON14" s="6"/>
      <c r="TOO14" s="6"/>
      <c r="TOP14" s="6"/>
      <c r="TOQ14" s="6"/>
      <c r="TOR14" s="6"/>
      <c r="TOS14" s="6"/>
      <c r="TOT14" s="6"/>
      <c r="TOU14" s="6"/>
      <c r="TOV14" s="6"/>
      <c r="TOW14" s="6"/>
      <c r="TOX14" s="6"/>
      <c r="TOY14" s="6"/>
      <c r="TOZ14" s="6"/>
      <c r="TPA14" s="6"/>
      <c r="TPB14" s="6"/>
      <c r="TPC14" s="6"/>
      <c r="TPD14" s="6"/>
      <c r="TPE14" s="6"/>
      <c r="TPF14" s="6"/>
      <c r="TPG14" s="6"/>
      <c r="TPH14" s="6"/>
      <c r="TPI14" s="6"/>
      <c r="TPJ14" s="6"/>
      <c r="TPK14" s="6"/>
      <c r="TPL14" s="6"/>
      <c r="TPM14" s="6"/>
      <c r="TPN14" s="6"/>
      <c r="TPO14" s="6"/>
      <c r="TPP14" s="6"/>
      <c r="TPQ14" s="6"/>
      <c r="TPR14" s="6"/>
      <c r="TPS14" s="6"/>
      <c r="TPT14" s="6"/>
      <c r="TPU14" s="6"/>
      <c r="TPV14" s="6"/>
      <c r="TPW14" s="6"/>
      <c r="TPX14" s="6"/>
      <c r="TPY14" s="6"/>
      <c r="TPZ14" s="6"/>
      <c r="TQA14" s="6"/>
      <c r="TQB14" s="6"/>
      <c r="TQC14" s="6"/>
      <c r="TQD14" s="6"/>
      <c r="TQE14" s="6"/>
      <c r="TQF14" s="6"/>
      <c r="TQG14" s="6"/>
      <c r="TQH14" s="6"/>
      <c r="TQI14" s="6"/>
      <c r="TQJ14" s="6"/>
      <c r="TQK14" s="6"/>
      <c r="TQL14" s="6"/>
      <c r="TQM14" s="6"/>
      <c r="TQN14" s="6"/>
      <c r="TQO14" s="6"/>
      <c r="TQP14" s="6"/>
      <c r="TQQ14" s="6"/>
      <c r="TQR14" s="6"/>
      <c r="TQS14" s="6"/>
      <c r="TQT14" s="6"/>
      <c r="TQU14" s="6"/>
      <c r="TQV14" s="6"/>
      <c r="TQW14" s="6"/>
      <c r="TQX14" s="6"/>
      <c r="TQY14" s="6"/>
      <c r="TQZ14" s="6"/>
      <c r="TRA14" s="6"/>
      <c r="TRB14" s="6"/>
      <c r="TRC14" s="6"/>
      <c r="TRD14" s="6"/>
      <c r="TRE14" s="6"/>
      <c r="TRF14" s="6"/>
      <c r="TRG14" s="6"/>
      <c r="TRH14" s="6"/>
      <c r="TRI14" s="6"/>
      <c r="TRJ14" s="6"/>
      <c r="TRK14" s="6"/>
      <c r="TRL14" s="6"/>
      <c r="TRM14" s="6"/>
      <c r="TRN14" s="6"/>
      <c r="TRO14" s="6"/>
      <c r="TRP14" s="6"/>
      <c r="TRQ14" s="6"/>
      <c r="TRR14" s="6"/>
      <c r="TRS14" s="6"/>
      <c r="TRT14" s="6"/>
      <c r="TRU14" s="6"/>
      <c r="TRV14" s="6"/>
      <c r="TRW14" s="6"/>
      <c r="TRX14" s="6"/>
      <c r="TRY14" s="6"/>
      <c r="TRZ14" s="6"/>
      <c r="TSA14" s="6"/>
      <c r="TSB14" s="6"/>
      <c r="TSC14" s="6"/>
      <c r="TSD14" s="6"/>
      <c r="TSE14" s="6"/>
      <c r="TSF14" s="6"/>
      <c r="TSG14" s="6"/>
      <c r="TSH14" s="6"/>
      <c r="TSI14" s="6"/>
      <c r="TSJ14" s="6"/>
      <c r="TSK14" s="6"/>
      <c r="TSL14" s="6"/>
      <c r="TSM14" s="6"/>
      <c r="TSN14" s="6"/>
      <c r="TSO14" s="6"/>
      <c r="TSP14" s="6"/>
      <c r="TSQ14" s="6"/>
      <c r="TSR14" s="6"/>
      <c r="TSS14" s="6"/>
      <c r="TST14" s="6"/>
      <c r="TSU14" s="6"/>
      <c r="TSV14" s="6"/>
      <c r="TSW14" s="6"/>
      <c r="TSX14" s="6"/>
      <c r="TSY14" s="6"/>
      <c r="TSZ14" s="6"/>
      <c r="TTA14" s="6"/>
      <c r="TTB14" s="6"/>
      <c r="TTC14" s="6"/>
      <c r="TTD14" s="6"/>
      <c r="TTE14" s="6"/>
      <c r="TTF14" s="6"/>
      <c r="TTG14" s="6"/>
      <c r="TTH14" s="6"/>
      <c r="TTI14" s="6"/>
      <c r="TTJ14" s="6"/>
      <c r="TTK14" s="6"/>
      <c r="TTL14" s="6"/>
      <c r="TTM14" s="6"/>
      <c r="TTN14" s="6"/>
      <c r="TTO14" s="6"/>
      <c r="TTP14" s="6"/>
      <c r="TTQ14" s="6"/>
      <c r="TTR14" s="6"/>
      <c r="TTS14" s="6"/>
      <c r="TTT14" s="6"/>
      <c r="TTU14" s="6"/>
      <c r="TTV14" s="6"/>
      <c r="TTW14" s="6"/>
      <c r="TTX14" s="6"/>
      <c r="TTY14" s="6"/>
      <c r="TTZ14" s="6"/>
      <c r="TUA14" s="6"/>
      <c r="TUB14" s="6"/>
      <c r="TUC14" s="6"/>
      <c r="TUD14" s="6"/>
      <c r="TUE14" s="6"/>
      <c r="TUF14" s="6"/>
      <c r="TUG14" s="6"/>
      <c r="TUH14" s="6"/>
      <c r="TUI14" s="6"/>
      <c r="TUJ14" s="6"/>
      <c r="TUK14" s="6"/>
      <c r="TUL14" s="6"/>
      <c r="TUM14" s="6"/>
      <c r="TUN14" s="6"/>
      <c r="TUO14" s="6"/>
      <c r="TUP14" s="6"/>
      <c r="TUQ14" s="6"/>
      <c r="TUR14" s="6"/>
      <c r="TUS14" s="6"/>
      <c r="TUT14" s="6"/>
      <c r="TUU14" s="6"/>
      <c r="TUV14" s="6"/>
      <c r="TUW14" s="6"/>
      <c r="TUX14" s="6"/>
      <c r="TUY14" s="6"/>
      <c r="TUZ14" s="6"/>
      <c r="TVA14" s="6"/>
      <c r="TVB14" s="6"/>
      <c r="TVC14" s="6"/>
      <c r="TVD14" s="6"/>
      <c r="TVE14" s="6"/>
      <c r="TVF14" s="6"/>
      <c r="TVG14" s="6"/>
      <c r="TVH14" s="6"/>
      <c r="TVI14" s="6"/>
      <c r="TVJ14" s="6"/>
      <c r="TVK14" s="6"/>
      <c r="TVL14" s="6"/>
      <c r="TVM14" s="6"/>
      <c r="TVN14" s="6"/>
      <c r="TVO14" s="6"/>
      <c r="TVP14" s="6"/>
      <c r="TVQ14" s="6"/>
      <c r="TVR14" s="6"/>
      <c r="TVS14" s="6"/>
      <c r="TVT14" s="6"/>
      <c r="TVU14" s="6"/>
      <c r="TVV14" s="6"/>
      <c r="TVW14" s="6"/>
      <c r="TVX14" s="6"/>
      <c r="TVY14" s="6"/>
      <c r="TVZ14" s="6"/>
      <c r="TWA14" s="6"/>
      <c r="TWB14" s="6"/>
      <c r="TWC14" s="6"/>
      <c r="TWD14" s="6"/>
      <c r="TWE14" s="6"/>
      <c r="TWF14" s="6"/>
      <c r="TWG14" s="6"/>
      <c r="TWH14" s="6"/>
      <c r="TWI14" s="6"/>
      <c r="TWJ14" s="6"/>
      <c r="TWK14" s="6"/>
      <c r="TWL14" s="6"/>
      <c r="TWM14" s="6"/>
      <c r="TWN14" s="6"/>
      <c r="TWO14" s="6"/>
      <c r="TWP14" s="6"/>
      <c r="TWQ14" s="6"/>
      <c r="TWR14" s="6"/>
      <c r="TWS14" s="6"/>
      <c r="TWT14" s="6"/>
      <c r="TWU14" s="6"/>
      <c r="TWV14" s="6"/>
      <c r="TWW14" s="6"/>
      <c r="TWX14" s="6"/>
      <c r="TWY14" s="6"/>
      <c r="TWZ14" s="6"/>
      <c r="TXA14" s="6"/>
      <c r="TXB14" s="6"/>
      <c r="TXC14" s="6"/>
      <c r="TXD14" s="6"/>
      <c r="TXE14" s="6"/>
      <c r="TXF14" s="6"/>
      <c r="TXG14" s="6"/>
      <c r="TXH14" s="6"/>
      <c r="TXI14" s="6"/>
      <c r="TXJ14" s="6"/>
      <c r="TXK14" s="6"/>
      <c r="TXL14" s="6"/>
      <c r="TXM14" s="6"/>
      <c r="TXN14" s="6"/>
      <c r="TXO14" s="6"/>
      <c r="TXP14" s="6"/>
      <c r="TXQ14" s="6"/>
      <c r="TXR14" s="6"/>
      <c r="TXS14" s="6"/>
      <c r="TXT14" s="6"/>
      <c r="TXU14" s="6"/>
      <c r="TXV14" s="6"/>
      <c r="TXW14" s="6"/>
      <c r="TXX14" s="6"/>
      <c r="TXY14" s="6"/>
      <c r="TXZ14" s="6"/>
      <c r="TYA14" s="6"/>
      <c r="TYB14" s="6"/>
      <c r="TYC14" s="6"/>
      <c r="TYD14" s="6"/>
      <c r="TYE14" s="6"/>
      <c r="TYF14" s="6"/>
      <c r="TYG14" s="6"/>
      <c r="TYH14" s="6"/>
      <c r="TYI14" s="6"/>
      <c r="TYJ14" s="6"/>
      <c r="TYK14" s="6"/>
      <c r="TYL14" s="6"/>
      <c r="TYM14" s="6"/>
      <c r="TYN14" s="6"/>
      <c r="TYO14" s="6"/>
      <c r="TYP14" s="6"/>
      <c r="TYQ14" s="6"/>
      <c r="TYR14" s="6"/>
      <c r="TYS14" s="6"/>
      <c r="TYT14" s="6"/>
      <c r="TYU14" s="6"/>
      <c r="TYV14" s="6"/>
      <c r="TYW14" s="6"/>
      <c r="TYX14" s="6"/>
      <c r="TYY14" s="6"/>
      <c r="TYZ14" s="6"/>
      <c r="TZA14" s="6"/>
      <c r="TZB14" s="6"/>
      <c r="TZC14" s="6"/>
      <c r="TZD14" s="6"/>
      <c r="TZE14" s="6"/>
      <c r="TZF14" s="6"/>
      <c r="TZG14" s="6"/>
      <c r="TZH14" s="6"/>
      <c r="TZI14" s="6"/>
      <c r="TZJ14" s="6"/>
      <c r="TZK14" s="6"/>
      <c r="TZL14" s="6"/>
      <c r="TZM14" s="6"/>
      <c r="TZN14" s="6"/>
      <c r="TZO14" s="6"/>
      <c r="TZP14" s="6"/>
      <c r="TZQ14" s="6"/>
      <c r="TZR14" s="6"/>
      <c r="TZS14" s="6"/>
      <c r="TZT14" s="6"/>
      <c r="TZU14" s="6"/>
      <c r="TZV14" s="6"/>
      <c r="TZW14" s="6"/>
      <c r="TZX14" s="6"/>
      <c r="TZY14" s="6"/>
      <c r="TZZ14" s="6"/>
      <c r="UAA14" s="6"/>
      <c r="UAB14" s="6"/>
      <c r="UAC14" s="6"/>
      <c r="UAD14" s="6"/>
      <c r="UAE14" s="6"/>
      <c r="UAF14" s="6"/>
      <c r="UAG14" s="6"/>
      <c r="UAH14" s="6"/>
      <c r="UAI14" s="6"/>
      <c r="UAJ14" s="6"/>
      <c r="UAK14" s="6"/>
      <c r="UAL14" s="6"/>
      <c r="UAM14" s="6"/>
      <c r="UAN14" s="6"/>
      <c r="UAO14" s="6"/>
      <c r="UAP14" s="6"/>
      <c r="UAQ14" s="6"/>
      <c r="UAR14" s="6"/>
      <c r="UAS14" s="6"/>
      <c r="UAT14" s="6"/>
      <c r="UAU14" s="6"/>
      <c r="UAV14" s="6"/>
      <c r="UAW14" s="6"/>
      <c r="UAX14" s="6"/>
      <c r="UAY14" s="6"/>
      <c r="UAZ14" s="6"/>
      <c r="UBA14" s="6"/>
      <c r="UBB14" s="6"/>
      <c r="UBC14" s="6"/>
      <c r="UBD14" s="6"/>
      <c r="UBE14" s="6"/>
      <c r="UBF14" s="6"/>
      <c r="UBG14" s="6"/>
      <c r="UBH14" s="6"/>
      <c r="UBI14" s="6"/>
      <c r="UBJ14" s="6"/>
      <c r="UBK14" s="6"/>
      <c r="UBL14" s="6"/>
      <c r="UBM14" s="6"/>
      <c r="UBN14" s="6"/>
      <c r="UBO14" s="6"/>
      <c r="UBP14" s="6"/>
      <c r="UBQ14" s="6"/>
      <c r="UBR14" s="6"/>
      <c r="UBS14" s="6"/>
      <c r="UBT14" s="6"/>
      <c r="UBU14" s="6"/>
      <c r="UBV14" s="6"/>
      <c r="UBW14" s="6"/>
      <c r="UBX14" s="6"/>
      <c r="UBY14" s="6"/>
      <c r="UBZ14" s="6"/>
      <c r="UCA14" s="6"/>
      <c r="UCB14" s="6"/>
      <c r="UCC14" s="6"/>
      <c r="UCD14" s="6"/>
      <c r="UCE14" s="6"/>
      <c r="UCF14" s="6"/>
      <c r="UCG14" s="6"/>
      <c r="UCH14" s="6"/>
      <c r="UCI14" s="6"/>
      <c r="UCJ14" s="6"/>
      <c r="UCK14" s="6"/>
      <c r="UCL14" s="6"/>
      <c r="UCM14" s="6"/>
      <c r="UCN14" s="6"/>
      <c r="UCO14" s="6"/>
      <c r="UCP14" s="6"/>
      <c r="UCQ14" s="6"/>
      <c r="UCR14" s="6"/>
      <c r="UCS14" s="6"/>
      <c r="UCT14" s="6"/>
      <c r="UCU14" s="6"/>
      <c r="UCV14" s="6"/>
      <c r="UCW14" s="6"/>
      <c r="UCX14" s="6"/>
      <c r="UCY14" s="6"/>
      <c r="UCZ14" s="6"/>
      <c r="UDA14" s="6"/>
      <c r="UDB14" s="6"/>
      <c r="UDC14" s="6"/>
      <c r="UDD14" s="6"/>
      <c r="UDE14" s="6"/>
      <c r="UDF14" s="6"/>
      <c r="UDG14" s="6"/>
      <c r="UDH14" s="6"/>
      <c r="UDI14" s="6"/>
      <c r="UDJ14" s="6"/>
      <c r="UDK14" s="6"/>
      <c r="UDL14" s="6"/>
      <c r="UDM14" s="6"/>
      <c r="UDN14" s="6"/>
      <c r="UDO14" s="6"/>
      <c r="UDP14" s="6"/>
      <c r="UDQ14" s="6"/>
      <c r="UDR14" s="6"/>
      <c r="UDS14" s="6"/>
      <c r="UDT14" s="6"/>
      <c r="UDU14" s="6"/>
      <c r="UDV14" s="6"/>
      <c r="UDW14" s="6"/>
      <c r="UDX14" s="6"/>
      <c r="UDY14" s="6"/>
      <c r="UDZ14" s="6"/>
      <c r="UEA14" s="6"/>
      <c r="UEB14" s="6"/>
      <c r="UEC14" s="6"/>
      <c r="UED14" s="6"/>
      <c r="UEE14" s="6"/>
      <c r="UEF14" s="6"/>
      <c r="UEG14" s="6"/>
      <c r="UEH14" s="6"/>
      <c r="UEI14" s="6"/>
      <c r="UEJ14" s="6"/>
      <c r="UEK14" s="6"/>
      <c r="UEL14" s="6"/>
      <c r="UEM14" s="6"/>
      <c r="UEN14" s="6"/>
      <c r="UEO14" s="6"/>
      <c r="UEP14" s="6"/>
      <c r="UEQ14" s="6"/>
      <c r="UER14" s="6"/>
      <c r="UES14" s="6"/>
      <c r="UET14" s="6"/>
      <c r="UEU14" s="6"/>
      <c r="UEV14" s="6"/>
      <c r="UEW14" s="6"/>
      <c r="UEX14" s="6"/>
      <c r="UEY14" s="6"/>
      <c r="UEZ14" s="6"/>
      <c r="UFA14" s="6"/>
      <c r="UFB14" s="6"/>
      <c r="UFC14" s="6"/>
      <c r="UFD14" s="6"/>
      <c r="UFE14" s="6"/>
      <c r="UFF14" s="6"/>
      <c r="UFG14" s="6"/>
      <c r="UFH14" s="6"/>
      <c r="UFI14" s="6"/>
      <c r="UFJ14" s="6"/>
      <c r="UFK14" s="6"/>
      <c r="UFL14" s="6"/>
      <c r="UFM14" s="6"/>
      <c r="UFN14" s="6"/>
      <c r="UFO14" s="6"/>
      <c r="UFP14" s="6"/>
      <c r="UFQ14" s="6"/>
      <c r="UFR14" s="6"/>
      <c r="UFS14" s="6"/>
      <c r="UFT14" s="6"/>
      <c r="UFU14" s="6"/>
      <c r="UFV14" s="6"/>
      <c r="UFW14" s="6"/>
      <c r="UFX14" s="6"/>
      <c r="UFY14" s="6"/>
      <c r="UFZ14" s="6"/>
      <c r="UGA14" s="6"/>
      <c r="UGB14" s="6"/>
      <c r="UGC14" s="6"/>
      <c r="UGD14" s="6"/>
      <c r="UGE14" s="6"/>
      <c r="UGF14" s="6"/>
      <c r="UGG14" s="6"/>
      <c r="UGH14" s="6"/>
      <c r="UGI14" s="6"/>
      <c r="UGJ14" s="6"/>
      <c r="UGK14" s="6"/>
      <c r="UGL14" s="6"/>
      <c r="UGM14" s="6"/>
      <c r="UGN14" s="6"/>
      <c r="UGO14" s="6"/>
      <c r="UGP14" s="6"/>
      <c r="UGQ14" s="6"/>
      <c r="UGR14" s="6"/>
      <c r="UGS14" s="6"/>
      <c r="UGT14" s="6"/>
      <c r="UGU14" s="6"/>
      <c r="UGV14" s="6"/>
      <c r="UGW14" s="6"/>
      <c r="UGX14" s="6"/>
      <c r="UGY14" s="6"/>
      <c r="UGZ14" s="6"/>
      <c r="UHA14" s="6"/>
      <c r="UHB14" s="6"/>
      <c r="UHC14" s="6"/>
      <c r="UHD14" s="6"/>
      <c r="UHE14" s="6"/>
      <c r="UHF14" s="6"/>
      <c r="UHG14" s="6"/>
      <c r="UHH14" s="6"/>
      <c r="UHI14" s="6"/>
      <c r="UHJ14" s="6"/>
      <c r="UHK14" s="6"/>
      <c r="UHL14" s="6"/>
      <c r="UHM14" s="6"/>
      <c r="UHN14" s="6"/>
      <c r="UHO14" s="6"/>
      <c r="UHP14" s="6"/>
      <c r="UHQ14" s="6"/>
      <c r="UHR14" s="6"/>
      <c r="UHS14" s="6"/>
      <c r="UHT14" s="6"/>
      <c r="UHU14" s="6"/>
      <c r="UHV14" s="6"/>
      <c r="UHW14" s="6"/>
      <c r="UHX14" s="6"/>
      <c r="UHY14" s="6"/>
      <c r="UHZ14" s="6"/>
      <c r="UIA14" s="6"/>
      <c r="UIB14" s="6"/>
      <c r="UIC14" s="6"/>
      <c r="UID14" s="6"/>
      <c r="UIE14" s="6"/>
      <c r="UIF14" s="6"/>
      <c r="UIG14" s="6"/>
      <c r="UIH14" s="6"/>
      <c r="UII14" s="6"/>
      <c r="UIJ14" s="6"/>
      <c r="UIK14" s="6"/>
      <c r="UIL14" s="6"/>
      <c r="UIM14" s="6"/>
      <c r="UIN14" s="6"/>
      <c r="UIO14" s="6"/>
      <c r="UIP14" s="6"/>
      <c r="UIQ14" s="6"/>
      <c r="UIR14" s="6"/>
      <c r="UIS14" s="6"/>
      <c r="UIT14" s="6"/>
      <c r="UIU14" s="6"/>
      <c r="UIV14" s="6"/>
      <c r="UIW14" s="6"/>
      <c r="UIX14" s="6"/>
      <c r="UIY14" s="6"/>
      <c r="UIZ14" s="6"/>
      <c r="UJA14" s="6"/>
      <c r="UJB14" s="6"/>
      <c r="UJC14" s="6"/>
      <c r="UJD14" s="6"/>
      <c r="UJE14" s="6"/>
      <c r="UJF14" s="6"/>
      <c r="UJG14" s="6"/>
      <c r="UJH14" s="6"/>
      <c r="UJI14" s="6"/>
      <c r="UJJ14" s="6"/>
      <c r="UJK14" s="6"/>
      <c r="UJL14" s="6"/>
      <c r="UJM14" s="6"/>
      <c r="UJN14" s="6"/>
      <c r="UJO14" s="6"/>
      <c r="UJP14" s="6"/>
      <c r="UJQ14" s="6"/>
      <c r="UJR14" s="6"/>
      <c r="UJS14" s="6"/>
      <c r="UJT14" s="6"/>
      <c r="UJU14" s="6"/>
      <c r="UJV14" s="6"/>
      <c r="UJW14" s="6"/>
      <c r="UJX14" s="6"/>
      <c r="UJY14" s="6"/>
      <c r="UJZ14" s="6"/>
      <c r="UKA14" s="6"/>
      <c r="UKB14" s="6"/>
      <c r="UKC14" s="6"/>
      <c r="UKD14" s="6"/>
      <c r="UKE14" s="6"/>
      <c r="UKF14" s="6"/>
      <c r="UKG14" s="6"/>
      <c r="UKH14" s="6"/>
      <c r="UKI14" s="6"/>
      <c r="UKJ14" s="6"/>
      <c r="UKK14" s="6"/>
      <c r="UKL14" s="6"/>
      <c r="UKM14" s="6"/>
      <c r="UKN14" s="6"/>
      <c r="UKO14" s="6"/>
      <c r="UKP14" s="6"/>
      <c r="UKQ14" s="6"/>
      <c r="UKR14" s="6"/>
      <c r="UKS14" s="6"/>
      <c r="UKT14" s="6"/>
      <c r="UKU14" s="6"/>
      <c r="UKV14" s="6"/>
      <c r="UKW14" s="6"/>
      <c r="UKX14" s="6"/>
      <c r="UKY14" s="6"/>
      <c r="UKZ14" s="6"/>
      <c r="ULA14" s="6"/>
      <c r="ULB14" s="6"/>
      <c r="ULC14" s="6"/>
      <c r="ULD14" s="6"/>
      <c r="ULE14" s="6"/>
      <c r="ULF14" s="6"/>
      <c r="ULG14" s="6"/>
      <c r="ULH14" s="6"/>
      <c r="ULI14" s="6"/>
      <c r="ULJ14" s="6"/>
      <c r="ULK14" s="6"/>
      <c r="ULL14" s="6"/>
      <c r="ULM14" s="6"/>
      <c r="ULN14" s="6"/>
      <c r="ULO14" s="6"/>
      <c r="ULP14" s="6"/>
      <c r="ULQ14" s="6"/>
      <c r="ULR14" s="6"/>
      <c r="ULS14" s="6"/>
      <c r="ULT14" s="6"/>
      <c r="ULU14" s="6"/>
      <c r="ULV14" s="6"/>
      <c r="ULW14" s="6"/>
      <c r="ULX14" s="6"/>
      <c r="ULY14" s="6"/>
      <c r="ULZ14" s="6"/>
      <c r="UMA14" s="6"/>
      <c r="UMB14" s="6"/>
      <c r="UMC14" s="6"/>
      <c r="UMD14" s="6"/>
      <c r="UME14" s="6"/>
      <c r="UMF14" s="6"/>
      <c r="UMG14" s="6"/>
      <c r="UMH14" s="6"/>
      <c r="UMI14" s="6"/>
      <c r="UMJ14" s="6"/>
      <c r="UMK14" s="6"/>
      <c r="UML14" s="6"/>
      <c r="UMM14" s="6"/>
      <c r="UMN14" s="6"/>
      <c r="UMO14" s="6"/>
      <c r="UMP14" s="6"/>
      <c r="UMQ14" s="6"/>
      <c r="UMR14" s="6"/>
      <c r="UMS14" s="6"/>
      <c r="UMT14" s="6"/>
      <c r="UMU14" s="6"/>
      <c r="UMV14" s="6"/>
      <c r="UMW14" s="6"/>
      <c r="UMX14" s="6"/>
      <c r="UMY14" s="6"/>
      <c r="UMZ14" s="6"/>
      <c r="UNA14" s="6"/>
      <c r="UNB14" s="6"/>
      <c r="UNC14" s="6"/>
      <c r="UND14" s="6"/>
      <c r="UNE14" s="6"/>
      <c r="UNF14" s="6"/>
      <c r="UNG14" s="6"/>
      <c r="UNH14" s="6"/>
      <c r="UNI14" s="6"/>
      <c r="UNJ14" s="6"/>
      <c r="UNK14" s="6"/>
      <c r="UNL14" s="6"/>
      <c r="UNM14" s="6"/>
      <c r="UNN14" s="6"/>
      <c r="UNO14" s="6"/>
      <c r="UNP14" s="6"/>
      <c r="UNQ14" s="6"/>
      <c r="UNR14" s="6"/>
      <c r="UNS14" s="6"/>
      <c r="UNT14" s="6"/>
      <c r="UNU14" s="6"/>
      <c r="UNV14" s="6"/>
      <c r="UNW14" s="6"/>
      <c r="UNX14" s="6"/>
      <c r="UNY14" s="6"/>
      <c r="UNZ14" s="6"/>
      <c r="UOA14" s="6"/>
      <c r="UOB14" s="6"/>
      <c r="UOC14" s="6"/>
      <c r="UOD14" s="6"/>
      <c r="UOE14" s="6"/>
      <c r="UOF14" s="6"/>
      <c r="UOG14" s="6"/>
      <c r="UOH14" s="6"/>
      <c r="UOI14" s="6"/>
      <c r="UOJ14" s="6"/>
      <c r="UOK14" s="6"/>
      <c r="UOL14" s="6"/>
      <c r="UOM14" s="6"/>
      <c r="UON14" s="6"/>
      <c r="UOO14" s="6"/>
      <c r="UOP14" s="6"/>
      <c r="UOQ14" s="6"/>
      <c r="UOR14" s="6"/>
      <c r="UOS14" s="6"/>
      <c r="UOT14" s="6"/>
      <c r="UOU14" s="6"/>
      <c r="UOV14" s="6"/>
      <c r="UOW14" s="6"/>
      <c r="UOX14" s="6"/>
      <c r="UOY14" s="6"/>
      <c r="UOZ14" s="6"/>
      <c r="UPA14" s="6"/>
      <c r="UPB14" s="6"/>
      <c r="UPC14" s="6"/>
      <c r="UPD14" s="6"/>
      <c r="UPE14" s="6"/>
      <c r="UPF14" s="6"/>
      <c r="UPG14" s="6"/>
      <c r="UPH14" s="6"/>
      <c r="UPI14" s="6"/>
      <c r="UPJ14" s="6"/>
      <c r="UPK14" s="6"/>
      <c r="UPL14" s="6"/>
      <c r="UPM14" s="6"/>
      <c r="UPN14" s="6"/>
      <c r="UPO14" s="6"/>
      <c r="UPP14" s="6"/>
      <c r="UPQ14" s="6"/>
      <c r="UPR14" s="6"/>
      <c r="UPS14" s="6"/>
      <c r="UPT14" s="6"/>
      <c r="UPU14" s="6"/>
      <c r="UPV14" s="6"/>
      <c r="UPW14" s="6"/>
      <c r="UPX14" s="6"/>
      <c r="UPY14" s="6"/>
      <c r="UPZ14" s="6"/>
      <c r="UQA14" s="6"/>
      <c r="UQB14" s="6"/>
      <c r="UQC14" s="6"/>
      <c r="UQD14" s="6"/>
      <c r="UQE14" s="6"/>
      <c r="UQF14" s="6"/>
      <c r="UQG14" s="6"/>
      <c r="UQH14" s="6"/>
      <c r="UQI14" s="6"/>
      <c r="UQJ14" s="6"/>
      <c r="UQK14" s="6"/>
      <c r="UQL14" s="6"/>
      <c r="UQM14" s="6"/>
      <c r="UQN14" s="6"/>
      <c r="UQO14" s="6"/>
      <c r="UQP14" s="6"/>
      <c r="UQQ14" s="6"/>
      <c r="UQR14" s="6"/>
      <c r="UQS14" s="6"/>
      <c r="UQT14" s="6"/>
      <c r="UQU14" s="6"/>
      <c r="UQV14" s="6"/>
      <c r="UQW14" s="6"/>
      <c r="UQX14" s="6"/>
      <c r="UQY14" s="6"/>
      <c r="UQZ14" s="6"/>
      <c r="URA14" s="6"/>
      <c r="URB14" s="6"/>
      <c r="URC14" s="6"/>
      <c r="URD14" s="6"/>
      <c r="URE14" s="6"/>
      <c r="URF14" s="6"/>
      <c r="URG14" s="6"/>
      <c r="URH14" s="6"/>
      <c r="URI14" s="6"/>
      <c r="URJ14" s="6"/>
      <c r="URK14" s="6"/>
      <c r="URL14" s="6"/>
      <c r="URM14" s="6"/>
      <c r="URN14" s="6"/>
      <c r="URO14" s="6"/>
      <c r="URP14" s="6"/>
      <c r="URQ14" s="6"/>
      <c r="URR14" s="6"/>
      <c r="URS14" s="6"/>
      <c r="URT14" s="6"/>
      <c r="URU14" s="6"/>
      <c r="URV14" s="6"/>
      <c r="URW14" s="6"/>
      <c r="URX14" s="6"/>
      <c r="URY14" s="6"/>
      <c r="URZ14" s="6"/>
      <c r="USA14" s="6"/>
      <c r="USB14" s="6"/>
      <c r="USC14" s="6"/>
      <c r="USD14" s="6"/>
      <c r="USE14" s="6"/>
      <c r="USF14" s="6"/>
      <c r="USG14" s="6"/>
      <c r="USH14" s="6"/>
      <c r="USI14" s="6"/>
      <c r="USJ14" s="6"/>
      <c r="USK14" s="6"/>
      <c r="USL14" s="6"/>
      <c r="USM14" s="6"/>
      <c r="USN14" s="6"/>
      <c r="USO14" s="6"/>
      <c r="USP14" s="6"/>
      <c r="USQ14" s="6"/>
      <c r="USR14" s="6"/>
      <c r="USS14" s="6"/>
      <c r="UST14" s="6"/>
      <c r="USU14" s="6"/>
      <c r="USV14" s="6"/>
      <c r="USW14" s="6"/>
      <c r="USX14" s="6"/>
      <c r="USY14" s="6"/>
      <c r="USZ14" s="6"/>
      <c r="UTA14" s="6"/>
      <c r="UTB14" s="6"/>
      <c r="UTC14" s="6"/>
      <c r="UTD14" s="6"/>
      <c r="UTE14" s="6"/>
      <c r="UTF14" s="6"/>
      <c r="UTG14" s="6"/>
      <c r="UTH14" s="6"/>
      <c r="UTI14" s="6"/>
      <c r="UTJ14" s="6"/>
      <c r="UTK14" s="6"/>
      <c r="UTL14" s="6"/>
      <c r="UTM14" s="6"/>
      <c r="UTN14" s="6"/>
      <c r="UTO14" s="6"/>
      <c r="UTP14" s="6"/>
      <c r="UTQ14" s="6"/>
      <c r="UTR14" s="6"/>
      <c r="UTS14" s="6"/>
      <c r="UTT14" s="6"/>
      <c r="UTU14" s="6"/>
      <c r="UTV14" s="6"/>
      <c r="UTW14" s="6"/>
      <c r="UTX14" s="6"/>
      <c r="UTY14" s="6"/>
      <c r="UTZ14" s="6"/>
      <c r="UUA14" s="6"/>
      <c r="UUB14" s="6"/>
      <c r="UUC14" s="6"/>
      <c r="UUD14" s="6"/>
      <c r="UUE14" s="6"/>
      <c r="UUF14" s="6"/>
      <c r="UUG14" s="6"/>
      <c r="UUH14" s="6"/>
      <c r="UUI14" s="6"/>
      <c r="UUJ14" s="6"/>
      <c r="UUK14" s="6"/>
      <c r="UUL14" s="6"/>
      <c r="UUM14" s="6"/>
      <c r="UUN14" s="6"/>
      <c r="UUO14" s="6"/>
      <c r="UUP14" s="6"/>
      <c r="UUQ14" s="6"/>
      <c r="UUR14" s="6"/>
      <c r="UUS14" s="6"/>
      <c r="UUT14" s="6"/>
      <c r="UUU14" s="6"/>
      <c r="UUV14" s="6"/>
      <c r="UUW14" s="6"/>
      <c r="UUX14" s="6"/>
      <c r="UUY14" s="6"/>
      <c r="UUZ14" s="6"/>
      <c r="UVA14" s="6"/>
      <c r="UVB14" s="6"/>
      <c r="UVC14" s="6"/>
      <c r="UVD14" s="6"/>
      <c r="UVE14" s="6"/>
      <c r="UVF14" s="6"/>
      <c r="UVG14" s="6"/>
      <c r="UVH14" s="6"/>
      <c r="UVI14" s="6"/>
      <c r="UVJ14" s="6"/>
      <c r="UVK14" s="6"/>
      <c r="UVL14" s="6"/>
      <c r="UVM14" s="6"/>
      <c r="UVN14" s="6"/>
      <c r="UVO14" s="6"/>
      <c r="UVP14" s="6"/>
      <c r="UVQ14" s="6"/>
      <c r="UVR14" s="6"/>
      <c r="UVS14" s="6"/>
      <c r="UVT14" s="6"/>
      <c r="UVU14" s="6"/>
      <c r="UVV14" s="6"/>
      <c r="UVW14" s="6"/>
      <c r="UVX14" s="6"/>
      <c r="UVY14" s="6"/>
      <c r="UVZ14" s="6"/>
      <c r="UWA14" s="6"/>
      <c r="UWB14" s="6"/>
      <c r="UWC14" s="6"/>
      <c r="UWD14" s="6"/>
      <c r="UWE14" s="6"/>
      <c r="UWF14" s="6"/>
      <c r="UWG14" s="6"/>
      <c r="UWH14" s="6"/>
      <c r="UWI14" s="6"/>
      <c r="UWJ14" s="6"/>
      <c r="UWK14" s="6"/>
      <c r="UWL14" s="6"/>
      <c r="UWM14" s="6"/>
      <c r="UWN14" s="6"/>
      <c r="UWO14" s="6"/>
      <c r="UWP14" s="6"/>
      <c r="UWQ14" s="6"/>
      <c r="UWR14" s="6"/>
      <c r="UWS14" s="6"/>
      <c r="UWT14" s="6"/>
      <c r="UWU14" s="6"/>
      <c r="UWV14" s="6"/>
      <c r="UWW14" s="6"/>
      <c r="UWX14" s="6"/>
      <c r="UWY14" s="6"/>
      <c r="UWZ14" s="6"/>
      <c r="UXA14" s="6"/>
      <c r="UXB14" s="6"/>
      <c r="UXC14" s="6"/>
      <c r="UXD14" s="6"/>
      <c r="UXE14" s="6"/>
      <c r="UXF14" s="6"/>
      <c r="UXG14" s="6"/>
      <c r="UXH14" s="6"/>
      <c r="UXI14" s="6"/>
      <c r="UXJ14" s="6"/>
      <c r="UXK14" s="6"/>
      <c r="UXL14" s="6"/>
      <c r="UXM14" s="6"/>
      <c r="UXN14" s="6"/>
      <c r="UXO14" s="6"/>
      <c r="UXP14" s="6"/>
      <c r="UXQ14" s="6"/>
      <c r="UXR14" s="6"/>
      <c r="UXS14" s="6"/>
      <c r="UXT14" s="6"/>
      <c r="UXU14" s="6"/>
      <c r="UXV14" s="6"/>
      <c r="UXW14" s="6"/>
      <c r="UXX14" s="6"/>
      <c r="UXY14" s="6"/>
      <c r="UXZ14" s="6"/>
      <c r="UYA14" s="6"/>
      <c r="UYB14" s="6"/>
      <c r="UYC14" s="6"/>
      <c r="UYD14" s="6"/>
      <c r="UYE14" s="6"/>
      <c r="UYF14" s="6"/>
      <c r="UYG14" s="6"/>
      <c r="UYH14" s="6"/>
      <c r="UYI14" s="6"/>
      <c r="UYJ14" s="6"/>
      <c r="UYK14" s="6"/>
      <c r="UYL14" s="6"/>
      <c r="UYM14" s="6"/>
      <c r="UYN14" s="6"/>
      <c r="UYO14" s="6"/>
      <c r="UYP14" s="6"/>
      <c r="UYQ14" s="6"/>
      <c r="UYR14" s="6"/>
      <c r="UYS14" s="6"/>
      <c r="UYT14" s="6"/>
      <c r="UYU14" s="6"/>
      <c r="UYV14" s="6"/>
      <c r="UYW14" s="6"/>
      <c r="UYX14" s="6"/>
      <c r="UYY14" s="6"/>
      <c r="UYZ14" s="6"/>
      <c r="UZA14" s="6"/>
      <c r="UZB14" s="6"/>
      <c r="UZC14" s="6"/>
      <c r="UZD14" s="6"/>
      <c r="UZE14" s="6"/>
      <c r="UZF14" s="6"/>
      <c r="UZG14" s="6"/>
      <c r="UZH14" s="6"/>
      <c r="UZI14" s="6"/>
      <c r="UZJ14" s="6"/>
      <c r="UZK14" s="6"/>
      <c r="UZL14" s="6"/>
      <c r="UZM14" s="6"/>
      <c r="UZN14" s="6"/>
      <c r="UZO14" s="6"/>
      <c r="UZP14" s="6"/>
      <c r="UZQ14" s="6"/>
      <c r="UZR14" s="6"/>
      <c r="UZS14" s="6"/>
      <c r="UZT14" s="6"/>
      <c r="UZU14" s="6"/>
      <c r="UZV14" s="6"/>
      <c r="UZW14" s="6"/>
      <c r="UZX14" s="6"/>
      <c r="UZY14" s="6"/>
      <c r="UZZ14" s="6"/>
      <c r="VAA14" s="6"/>
      <c r="VAB14" s="6"/>
      <c r="VAC14" s="6"/>
      <c r="VAD14" s="6"/>
      <c r="VAE14" s="6"/>
      <c r="VAF14" s="6"/>
      <c r="VAG14" s="6"/>
      <c r="VAH14" s="6"/>
      <c r="VAI14" s="6"/>
      <c r="VAJ14" s="6"/>
      <c r="VAK14" s="6"/>
      <c r="VAL14" s="6"/>
      <c r="VAM14" s="6"/>
      <c r="VAN14" s="6"/>
      <c r="VAO14" s="6"/>
      <c r="VAP14" s="6"/>
      <c r="VAQ14" s="6"/>
      <c r="VAR14" s="6"/>
      <c r="VAS14" s="6"/>
      <c r="VAT14" s="6"/>
      <c r="VAU14" s="6"/>
      <c r="VAV14" s="6"/>
      <c r="VAW14" s="6"/>
      <c r="VAX14" s="6"/>
      <c r="VAY14" s="6"/>
      <c r="VAZ14" s="6"/>
      <c r="VBA14" s="6"/>
      <c r="VBB14" s="6"/>
      <c r="VBC14" s="6"/>
      <c r="VBD14" s="6"/>
      <c r="VBE14" s="6"/>
      <c r="VBF14" s="6"/>
      <c r="VBG14" s="6"/>
      <c r="VBH14" s="6"/>
      <c r="VBI14" s="6"/>
      <c r="VBJ14" s="6"/>
      <c r="VBK14" s="6"/>
      <c r="VBL14" s="6"/>
      <c r="VBM14" s="6"/>
      <c r="VBN14" s="6"/>
      <c r="VBO14" s="6"/>
      <c r="VBP14" s="6"/>
      <c r="VBQ14" s="6"/>
      <c r="VBR14" s="6"/>
      <c r="VBS14" s="6"/>
      <c r="VBT14" s="6"/>
      <c r="VBU14" s="6"/>
      <c r="VBV14" s="6"/>
      <c r="VBW14" s="6"/>
      <c r="VBX14" s="6"/>
      <c r="VBY14" s="6"/>
      <c r="VBZ14" s="6"/>
      <c r="VCA14" s="6"/>
      <c r="VCB14" s="6"/>
      <c r="VCC14" s="6"/>
      <c r="VCD14" s="6"/>
      <c r="VCE14" s="6"/>
      <c r="VCF14" s="6"/>
      <c r="VCG14" s="6"/>
      <c r="VCH14" s="6"/>
      <c r="VCI14" s="6"/>
      <c r="VCJ14" s="6"/>
      <c r="VCK14" s="6"/>
      <c r="VCL14" s="6"/>
      <c r="VCM14" s="6"/>
      <c r="VCN14" s="6"/>
      <c r="VCO14" s="6"/>
      <c r="VCP14" s="6"/>
      <c r="VCQ14" s="6"/>
      <c r="VCR14" s="6"/>
      <c r="VCS14" s="6"/>
      <c r="VCT14" s="6"/>
      <c r="VCU14" s="6"/>
      <c r="VCV14" s="6"/>
      <c r="VCW14" s="6"/>
      <c r="VCX14" s="6"/>
      <c r="VCY14" s="6"/>
      <c r="VCZ14" s="6"/>
      <c r="VDA14" s="6"/>
      <c r="VDB14" s="6"/>
      <c r="VDC14" s="6"/>
      <c r="VDD14" s="6"/>
      <c r="VDE14" s="6"/>
      <c r="VDF14" s="6"/>
      <c r="VDG14" s="6"/>
      <c r="VDH14" s="6"/>
      <c r="VDI14" s="6"/>
      <c r="VDJ14" s="6"/>
      <c r="VDK14" s="6"/>
      <c r="VDL14" s="6"/>
      <c r="VDM14" s="6"/>
      <c r="VDN14" s="6"/>
      <c r="VDO14" s="6"/>
      <c r="VDP14" s="6"/>
      <c r="VDQ14" s="6"/>
      <c r="VDR14" s="6"/>
      <c r="VDS14" s="6"/>
      <c r="VDT14" s="6"/>
      <c r="VDU14" s="6"/>
      <c r="VDV14" s="6"/>
      <c r="VDW14" s="6"/>
      <c r="VDX14" s="6"/>
      <c r="VDY14" s="6"/>
      <c r="VDZ14" s="6"/>
      <c r="VEA14" s="6"/>
      <c r="VEB14" s="6"/>
      <c r="VEC14" s="6"/>
      <c r="VED14" s="6"/>
      <c r="VEE14" s="6"/>
      <c r="VEF14" s="6"/>
      <c r="VEG14" s="6"/>
      <c r="VEH14" s="6"/>
      <c r="VEI14" s="6"/>
      <c r="VEJ14" s="6"/>
      <c r="VEK14" s="6"/>
      <c r="VEL14" s="6"/>
      <c r="VEM14" s="6"/>
      <c r="VEN14" s="6"/>
      <c r="VEO14" s="6"/>
      <c r="VEP14" s="6"/>
      <c r="VEQ14" s="6"/>
      <c r="VER14" s="6"/>
      <c r="VES14" s="6"/>
      <c r="VET14" s="6"/>
      <c r="VEU14" s="6"/>
      <c r="VEV14" s="6"/>
      <c r="VEW14" s="6"/>
      <c r="VEX14" s="6"/>
      <c r="VEY14" s="6"/>
      <c r="VEZ14" s="6"/>
      <c r="VFA14" s="6"/>
      <c r="VFB14" s="6"/>
      <c r="VFC14" s="6"/>
      <c r="VFD14" s="6"/>
      <c r="VFE14" s="6"/>
      <c r="VFF14" s="6"/>
      <c r="VFG14" s="6"/>
      <c r="VFH14" s="6"/>
      <c r="VFI14" s="6"/>
      <c r="VFJ14" s="6"/>
      <c r="VFK14" s="6"/>
      <c r="VFL14" s="6"/>
      <c r="VFM14" s="6"/>
      <c r="VFN14" s="6"/>
      <c r="VFO14" s="6"/>
      <c r="VFP14" s="6"/>
      <c r="VFQ14" s="6"/>
      <c r="VFR14" s="6"/>
      <c r="VFS14" s="6"/>
      <c r="VFT14" s="6"/>
      <c r="VFU14" s="6"/>
      <c r="VFV14" s="6"/>
      <c r="VFW14" s="6"/>
      <c r="VFX14" s="6"/>
      <c r="VFY14" s="6"/>
      <c r="VFZ14" s="6"/>
      <c r="VGA14" s="6"/>
      <c r="VGB14" s="6"/>
      <c r="VGC14" s="6"/>
      <c r="VGD14" s="6"/>
      <c r="VGE14" s="6"/>
      <c r="VGF14" s="6"/>
      <c r="VGG14" s="6"/>
      <c r="VGH14" s="6"/>
      <c r="VGI14" s="6"/>
      <c r="VGJ14" s="6"/>
      <c r="VGK14" s="6"/>
      <c r="VGL14" s="6"/>
      <c r="VGM14" s="6"/>
      <c r="VGN14" s="6"/>
      <c r="VGO14" s="6"/>
      <c r="VGP14" s="6"/>
      <c r="VGQ14" s="6"/>
      <c r="VGR14" s="6"/>
      <c r="VGS14" s="6"/>
      <c r="VGT14" s="6"/>
      <c r="VGU14" s="6"/>
      <c r="VGV14" s="6"/>
      <c r="VGW14" s="6"/>
      <c r="VGX14" s="6"/>
      <c r="VGY14" s="6"/>
      <c r="VGZ14" s="6"/>
      <c r="VHA14" s="6"/>
      <c r="VHB14" s="6"/>
      <c r="VHC14" s="6"/>
      <c r="VHD14" s="6"/>
      <c r="VHE14" s="6"/>
      <c r="VHF14" s="6"/>
      <c r="VHG14" s="6"/>
      <c r="VHH14" s="6"/>
      <c r="VHI14" s="6"/>
      <c r="VHJ14" s="6"/>
      <c r="VHK14" s="6"/>
      <c r="VHL14" s="6"/>
      <c r="VHM14" s="6"/>
      <c r="VHN14" s="6"/>
      <c r="VHO14" s="6"/>
      <c r="VHP14" s="6"/>
      <c r="VHQ14" s="6"/>
      <c r="VHR14" s="6"/>
      <c r="VHS14" s="6"/>
      <c r="VHT14" s="6"/>
      <c r="VHU14" s="6"/>
      <c r="VHV14" s="6"/>
      <c r="VHW14" s="6"/>
      <c r="VHX14" s="6"/>
      <c r="VHY14" s="6"/>
      <c r="VHZ14" s="6"/>
      <c r="VIA14" s="6"/>
      <c r="VIB14" s="6"/>
      <c r="VIC14" s="6"/>
      <c r="VID14" s="6"/>
      <c r="VIE14" s="6"/>
      <c r="VIF14" s="6"/>
      <c r="VIG14" s="6"/>
      <c r="VIH14" s="6"/>
      <c r="VII14" s="6"/>
      <c r="VIJ14" s="6"/>
      <c r="VIK14" s="6"/>
      <c r="VIL14" s="6"/>
      <c r="VIM14" s="6"/>
      <c r="VIN14" s="6"/>
      <c r="VIO14" s="6"/>
      <c r="VIP14" s="6"/>
      <c r="VIQ14" s="6"/>
      <c r="VIR14" s="6"/>
      <c r="VIS14" s="6"/>
      <c r="VIT14" s="6"/>
      <c r="VIU14" s="6"/>
      <c r="VIV14" s="6"/>
      <c r="VIW14" s="6"/>
      <c r="VIX14" s="6"/>
      <c r="VIY14" s="6"/>
      <c r="VIZ14" s="6"/>
      <c r="VJA14" s="6"/>
      <c r="VJB14" s="6"/>
      <c r="VJC14" s="6"/>
      <c r="VJD14" s="6"/>
      <c r="VJE14" s="6"/>
      <c r="VJF14" s="6"/>
      <c r="VJG14" s="6"/>
      <c r="VJH14" s="6"/>
      <c r="VJI14" s="6"/>
      <c r="VJJ14" s="6"/>
      <c r="VJK14" s="6"/>
      <c r="VJL14" s="6"/>
      <c r="VJM14" s="6"/>
      <c r="VJN14" s="6"/>
      <c r="VJO14" s="6"/>
      <c r="VJP14" s="6"/>
      <c r="VJQ14" s="6"/>
      <c r="VJR14" s="6"/>
      <c r="VJS14" s="6"/>
      <c r="VJT14" s="6"/>
      <c r="VJU14" s="6"/>
      <c r="VJV14" s="6"/>
      <c r="VJW14" s="6"/>
      <c r="VJX14" s="6"/>
      <c r="VJY14" s="6"/>
      <c r="VJZ14" s="6"/>
      <c r="VKA14" s="6"/>
      <c r="VKB14" s="6"/>
      <c r="VKC14" s="6"/>
      <c r="VKD14" s="6"/>
      <c r="VKE14" s="6"/>
      <c r="VKF14" s="6"/>
      <c r="VKG14" s="6"/>
      <c r="VKH14" s="6"/>
      <c r="VKI14" s="6"/>
      <c r="VKJ14" s="6"/>
      <c r="VKK14" s="6"/>
      <c r="VKL14" s="6"/>
      <c r="VKM14" s="6"/>
      <c r="VKN14" s="6"/>
      <c r="VKO14" s="6"/>
      <c r="VKP14" s="6"/>
      <c r="VKQ14" s="6"/>
      <c r="VKR14" s="6"/>
      <c r="VKS14" s="6"/>
      <c r="VKT14" s="6"/>
      <c r="VKU14" s="6"/>
      <c r="VKV14" s="6"/>
      <c r="VKW14" s="6"/>
      <c r="VKX14" s="6"/>
      <c r="VKY14" s="6"/>
      <c r="VKZ14" s="6"/>
      <c r="VLA14" s="6"/>
      <c r="VLB14" s="6"/>
      <c r="VLC14" s="6"/>
      <c r="VLD14" s="6"/>
      <c r="VLE14" s="6"/>
      <c r="VLF14" s="6"/>
      <c r="VLG14" s="6"/>
      <c r="VLH14" s="6"/>
      <c r="VLI14" s="6"/>
      <c r="VLJ14" s="6"/>
      <c r="VLK14" s="6"/>
      <c r="VLL14" s="6"/>
      <c r="VLM14" s="6"/>
      <c r="VLN14" s="6"/>
      <c r="VLO14" s="6"/>
      <c r="VLP14" s="6"/>
      <c r="VLQ14" s="6"/>
      <c r="VLR14" s="6"/>
      <c r="VLS14" s="6"/>
      <c r="VLT14" s="6"/>
      <c r="VLU14" s="6"/>
      <c r="VLV14" s="6"/>
      <c r="VLW14" s="6"/>
      <c r="VLX14" s="6"/>
      <c r="VLY14" s="6"/>
      <c r="VLZ14" s="6"/>
      <c r="VMA14" s="6"/>
      <c r="VMB14" s="6"/>
      <c r="VMC14" s="6"/>
      <c r="VMD14" s="6"/>
      <c r="VME14" s="6"/>
      <c r="VMF14" s="6"/>
      <c r="VMG14" s="6"/>
      <c r="VMH14" s="6"/>
      <c r="VMI14" s="6"/>
      <c r="VMJ14" s="6"/>
      <c r="VMK14" s="6"/>
      <c r="VML14" s="6"/>
      <c r="VMM14" s="6"/>
      <c r="VMN14" s="6"/>
      <c r="VMO14" s="6"/>
      <c r="VMP14" s="6"/>
      <c r="VMQ14" s="6"/>
      <c r="VMR14" s="6"/>
      <c r="VMS14" s="6"/>
      <c r="VMT14" s="6"/>
      <c r="VMU14" s="6"/>
      <c r="VMV14" s="6"/>
      <c r="VMW14" s="6"/>
      <c r="VMX14" s="6"/>
      <c r="VMY14" s="6"/>
      <c r="VMZ14" s="6"/>
      <c r="VNA14" s="6"/>
      <c r="VNB14" s="6"/>
      <c r="VNC14" s="6"/>
      <c r="VND14" s="6"/>
      <c r="VNE14" s="6"/>
      <c r="VNF14" s="6"/>
      <c r="VNG14" s="6"/>
      <c r="VNH14" s="6"/>
      <c r="VNI14" s="6"/>
      <c r="VNJ14" s="6"/>
      <c r="VNK14" s="6"/>
      <c r="VNL14" s="6"/>
      <c r="VNM14" s="6"/>
      <c r="VNN14" s="6"/>
      <c r="VNO14" s="6"/>
      <c r="VNP14" s="6"/>
      <c r="VNQ14" s="6"/>
      <c r="VNR14" s="6"/>
      <c r="VNS14" s="6"/>
      <c r="VNT14" s="6"/>
      <c r="VNU14" s="6"/>
      <c r="VNV14" s="6"/>
      <c r="VNW14" s="6"/>
      <c r="VNX14" s="6"/>
      <c r="VNY14" s="6"/>
      <c r="VNZ14" s="6"/>
      <c r="VOA14" s="6"/>
      <c r="VOB14" s="6"/>
      <c r="VOC14" s="6"/>
      <c r="VOD14" s="6"/>
      <c r="VOE14" s="6"/>
      <c r="VOF14" s="6"/>
      <c r="VOG14" s="6"/>
      <c r="VOH14" s="6"/>
      <c r="VOI14" s="6"/>
      <c r="VOJ14" s="6"/>
      <c r="VOK14" s="6"/>
      <c r="VOL14" s="6"/>
      <c r="VOM14" s="6"/>
      <c r="VON14" s="6"/>
      <c r="VOO14" s="6"/>
      <c r="VOP14" s="6"/>
      <c r="VOQ14" s="6"/>
      <c r="VOR14" s="6"/>
      <c r="VOS14" s="6"/>
      <c r="VOT14" s="6"/>
      <c r="VOU14" s="6"/>
      <c r="VOV14" s="6"/>
      <c r="VOW14" s="6"/>
      <c r="VOX14" s="6"/>
      <c r="VOY14" s="6"/>
      <c r="VOZ14" s="6"/>
      <c r="VPA14" s="6"/>
      <c r="VPB14" s="6"/>
      <c r="VPC14" s="6"/>
      <c r="VPD14" s="6"/>
      <c r="VPE14" s="6"/>
      <c r="VPF14" s="6"/>
      <c r="VPG14" s="6"/>
      <c r="VPH14" s="6"/>
      <c r="VPI14" s="6"/>
      <c r="VPJ14" s="6"/>
      <c r="VPK14" s="6"/>
      <c r="VPL14" s="6"/>
      <c r="VPM14" s="6"/>
      <c r="VPN14" s="6"/>
      <c r="VPO14" s="6"/>
      <c r="VPP14" s="6"/>
      <c r="VPQ14" s="6"/>
      <c r="VPR14" s="6"/>
      <c r="VPS14" s="6"/>
      <c r="VPT14" s="6"/>
      <c r="VPU14" s="6"/>
      <c r="VPV14" s="6"/>
      <c r="VPW14" s="6"/>
      <c r="VPX14" s="6"/>
      <c r="VPY14" s="6"/>
      <c r="VPZ14" s="6"/>
      <c r="VQA14" s="6"/>
      <c r="VQB14" s="6"/>
      <c r="VQC14" s="6"/>
      <c r="VQD14" s="6"/>
      <c r="VQE14" s="6"/>
      <c r="VQF14" s="6"/>
      <c r="VQG14" s="6"/>
      <c r="VQH14" s="6"/>
      <c r="VQI14" s="6"/>
      <c r="VQJ14" s="6"/>
      <c r="VQK14" s="6"/>
      <c r="VQL14" s="6"/>
      <c r="VQM14" s="6"/>
      <c r="VQN14" s="6"/>
      <c r="VQO14" s="6"/>
      <c r="VQP14" s="6"/>
      <c r="VQQ14" s="6"/>
      <c r="VQR14" s="6"/>
      <c r="VQS14" s="6"/>
      <c r="VQT14" s="6"/>
      <c r="VQU14" s="6"/>
      <c r="VQV14" s="6"/>
      <c r="VQW14" s="6"/>
      <c r="VQX14" s="6"/>
      <c r="VQY14" s="6"/>
      <c r="VQZ14" s="6"/>
      <c r="VRA14" s="6"/>
      <c r="VRB14" s="6"/>
      <c r="VRC14" s="6"/>
      <c r="VRD14" s="6"/>
      <c r="VRE14" s="6"/>
      <c r="VRF14" s="6"/>
      <c r="VRG14" s="6"/>
      <c r="VRH14" s="6"/>
      <c r="VRI14" s="6"/>
      <c r="VRJ14" s="6"/>
      <c r="VRK14" s="6"/>
      <c r="VRL14" s="6"/>
      <c r="VRM14" s="6"/>
      <c r="VRN14" s="6"/>
      <c r="VRO14" s="6"/>
      <c r="VRP14" s="6"/>
      <c r="VRQ14" s="6"/>
      <c r="VRR14" s="6"/>
      <c r="VRS14" s="6"/>
      <c r="VRT14" s="6"/>
      <c r="VRU14" s="6"/>
      <c r="VRV14" s="6"/>
      <c r="VRW14" s="6"/>
      <c r="VRX14" s="6"/>
      <c r="VRY14" s="6"/>
      <c r="VRZ14" s="6"/>
      <c r="VSA14" s="6"/>
      <c r="VSB14" s="6"/>
      <c r="VSC14" s="6"/>
      <c r="VSD14" s="6"/>
      <c r="VSE14" s="6"/>
      <c r="VSF14" s="6"/>
      <c r="VSG14" s="6"/>
      <c r="VSH14" s="6"/>
      <c r="VSI14" s="6"/>
      <c r="VSJ14" s="6"/>
      <c r="VSK14" s="6"/>
      <c r="VSL14" s="6"/>
      <c r="VSM14" s="6"/>
      <c r="VSN14" s="6"/>
      <c r="VSO14" s="6"/>
      <c r="VSP14" s="6"/>
      <c r="VSQ14" s="6"/>
      <c r="VSR14" s="6"/>
      <c r="VSS14" s="6"/>
      <c r="VST14" s="6"/>
      <c r="VSU14" s="6"/>
      <c r="VSV14" s="6"/>
      <c r="VSW14" s="6"/>
      <c r="VSX14" s="6"/>
      <c r="VSY14" s="6"/>
      <c r="VSZ14" s="6"/>
      <c r="VTA14" s="6"/>
      <c r="VTB14" s="6"/>
      <c r="VTC14" s="6"/>
      <c r="VTD14" s="6"/>
      <c r="VTE14" s="6"/>
      <c r="VTF14" s="6"/>
      <c r="VTG14" s="6"/>
      <c r="VTH14" s="6"/>
      <c r="VTI14" s="6"/>
      <c r="VTJ14" s="6"/>
      <c r="VTK14" s="6"/>
      <c r="VTL14" s="6"/>
      <c r="VTM14" s="6"/>
      <c r="VTN14" s="6"/>
      <c r="VTO14" s="6"/>
      <c r="VTP14" s="6"/>
      <c r="VTQ14" s="6"/>
      <c r="VTR14" s="6"/>
      <c r="VTS14" s="6"/>
      <c r="VTT14" s="6"/>
      <c r="VTU14" s="6"/>
      <c r="VTV14" s="6"/>
      <c r="VTW14" s="6"/>
      <c r="VTX14" s="6"/>
      <c r="VTY14" s="6"/>
      <c r="VTZ14" s="6"/>
      <c r="VUA14" s="6"/>
      <c r="VUB14" s="6"/>
      <c r="VUC14" s="6"/>
      <c r="VUD14" s="6"/>
      <c r="VUE14" s="6"/>
      <c r="VUF14" s="6"/>
      <c r="VUG14" s="6"/>
      <c r="VUH14" s="6"/>
      <c r="VUI14" s="6"/>
      <c r="VUJ14" s="6"/>
      <c r="VUK14" s="6"/>
      <c r="VUL14" s="6"/>
      <c r="VUM14" s="6"/>
      <c r="VUN14" s="6"/>
      <c r="VUO14" s="6"/>
      <c r="VUP14" s="6"/>
      <c r="VUQ14" s="6"/>
      <c r="VUR14" s="6"/>
      <c r="VUS14" s="6"/>
      <c r="VUT14" s="6"/>
      <c r="VUU14" s="6"/>
      <c r="VUV14" s="6"/>
      <c r="VUW14" s="6"/>
      <c r="VUX14" s="6"/>
      <c r="VUY14" s="6"/>
      <c r="VUZ14" s="6"/>
      <c r="VVA14" s="6"/>
      <c r="VVB14" s="6"/>
      <c r="VVC14" s="6"/>
      <c r="VVD14" s="6"/>
      <c r="VVE14" s="6"/>
      <c r="VVF14" s="6"/>
      <c r="VVG14" s="6"/>
      <c r="VVH14" s="6"/>
      <c r="VVI14" s="6"/>
      <c r="VVJ14" s="6"/>
      <c r="VVK14" s="6"/>
      <c r="VVL14" s="6"/>
      <c r="VVM14" s="6"/>
      <c r="VVN14" s="6"/>
      <c r="VVO14" s="6"/>
      <c r="VVP14" s="6"/>
      <c r="VVQ14" s="6"/>
      <c r="VVR14" s="6"/>
      <c r="VVS14" s="6"/>
      <c r="VVT14" s="6"/>
      <c r="VVU14" s="6"/>
      <c r="VVV14" s="6"/>
      <c r="VVW14" s="6"/>
      <c r="VVX14" s="6"/>
      <c r="VVY14" s="6"/>
      <c r="VVZ14" s="6"/>
      <c r="VWA14" s="6"/>
      <c r="VWB14" s="6"/>
      <c r="VWC14" s="6"/>
      <c r="VWD14" s="6"/>
      <c r="VWE14" s="6"/>
      <c r="VWF14" s="6"/>
      <c r="VWG14" s="6"/>
      <c r="VWH14" s="6"/>
      <c r="VWI14" s="6"/>
      <c r="VWJ14" s="6"/>
      <c r="VWK14" s="6"/>
      <c r="VWL14" s="6"/>
      <c r="VWM14" s="6"/>
      <c r="VWN14" s="6"/>
      <c r="VWO14" s="6"/>
      <c r="VWP14" s="6"/>
      <c r="VWQ14" s="6"/>
      <c r="VWR14" s="6"/>
      <c r="VWS14" s="6"/>
      <c r="VWT14" s="6"/>
      <c r="VWU14" s="6"/>
      <c r="VWV14" s="6"/>
      <c r="VWW14" s="6"/>
      <c r="VWX14" s="6"/>
      <c r="VWY14" s="6"/>
      <c r="VWZ14" s="6"/>
      <c r="VXA14" s="6"/>
      <c r="VXB14" s="6"/>
      <c r="VXC14" s="6"/>
      <c r="VXD14" s="6"/>
      <c r="VXE14" s="6"/>
      <c r="VXF14" s="6"/>
      <c r="VXG14" s="6"/>
      <c r="VXH14" s="6"/>
      <c r="VXI14" s="6"/>
      <c r="VXJ14" s="6"/>
      <c r="VXK14" s="6"/>
      <c r="VXL14" s="6"/>
      <c r="VXM14" s="6"/>
      <c r="VXN14" s="6"/>
      <c r="VXO14" s="6"/>
      <c r="VXP14" s="6"/>
      <c r="VXQ14" s="6"/>
      <c r="VXR14" s="6"/>
      <c r="VXS14" s="6"/>
      <c r="VXT14" s="6"/>
      <c r="VXU14" s="6"/>
      <c r="VXV14" s="6"/>
      <c r="VXW14" s="6"/>
      <c r="VXX14" s="6"/>
      <c r="VXY14" s="6"/>
      <c r="VXZ14" s="6"/>
      <c r="VYA14" s="6"/>
      <c r="VYB14" s="6"/>
      <c r="VYC14" s="6"/>
      <c r="VYD14" s="6"/>
      <c r="VYE14" s="6"/>
      <c r="VYF14" s="6"/>
      <c r="VYG14" s="6"/>
      <c r="VYH14" s="6"/>
      <c r="VYI14" s="6"/>
      <c r="VYJ14" s="6"/>
      <c r="VYK14" s="6"/>
      <c r="VYL14" s="6"/>
      <c r="VYM14" s="6"/>
      <c r="VYN14" s="6"/>
      <c r="VYO14" s="6"/>
      <c r="VYP14" s="6"/>
      <c r="VYQ14" s="6"/>
      <c r="VYR14" s="6"/>
      <c r="VYS14" s="6"/>
      <c r="VYT14" s="6"/>
      <c r="VYU14" s="6"/>
      <c r="VYV14" s="6"/>
      <c r="VYW14" s="6"/>
      <c r="VYX14" s="6"/>
      <c r="VYY14" s="6"/>
      <c r="VYZ14" s="6"/>
      <c r="VZA14" s="6"/>
      <c r="VZB14" s="6"/>
      <c r="VZC14" s="6"/>
      <c r="VZD14" s="6"/>
      <c r="VZE14" s="6"/>
      <c r="VZF14" s="6"/>
      <c r="VZG14" s="6"/>
      <c r="VZH14" s="6"/>
      <c r="VZI14" s="6"/>
      <c r="VZJ14" s="6"/>
      <c r="VZK14" s="6"/>
      <c r="VZL14" s="6"/>
      <c r="VZM14" s="6"/>
      <c r="VZN14" s="6"/>
      <c r="VZO14" s="6"/>
      <c r="VZP14" s="6"/>
      <c r="VZQ14" s="6"/>
      <c r="VZR14" s="6"/>
      <c r="VZS14" s="6"/>
      <c r="VZT14" s="6"/>
      <c r="VZU14" s="6"/>
      <c r="VZV14" s="6"/>
      <c r="VZW14" s="6"/>
      <c r="VZX14" s="6"/>
      <c r="VZY14" s="6"/>
      <c r="VZZ14" s="6"/>
      <c r="WAA14" s="6"/>
      <c r="WAB14" s="6"/>
      <c r="WAC14" s="6"/>
      <c r="WAD14" s="6"/>
      <c r="WAE14" s="6"/>
      <c r="WAF14" s="6"/>
      <c r="WAG14" s="6"/>
      <c r="WAH14" s="6"/>
      <c r="WAI14" s="6"/>
      <c r="WAJ14" s="6"/>
      <c r="WAK14" s="6"/>
      <c r="WAL14" s="6"/>
      <c r="WAM14" s="6"/>
      <c r="WAN14" s="6"/>
      <c r="WAO14" s="6"/>
      <c r="WAP14" s="6"/>
      <c r="WAQ14" s="6"/>
      <c r="WAR14" s="6"/>
      <c r="WAS14" s="6"/>
      <c r="WAT14" s="6"/>
      <c r="WAU14" s="6"/>
      <c r="WAV14" s="6"/>
      <c r="WAW14" s="6"/>
      <c r="WAX14" s="6"/>
      <c r="WAY14" s="6"/>
      <c r="WAZ14" s="6"/>
      <c r="WBA14" s="6"/>
      <c r="WBB14" s="6"/>
      <c r="WBC14" s="6"/>
      <c r="WBD14" s="6"/>
      <c r="WBE14" s="6"/>
      <c r="WBF14" s="6"/>
      <c r="WBG14" s="6"/>
      <c r="WBH14" s="6"/>
      <c r="WBI14" s="6"/>
      <c r="WBJ14" s="6"/>
      <c r="WBK14" s="6"/>
      <c r="WBL14" s="6"/>
      <c r="WBM14" s="6"/>
      <c r="WBN14" s="6"/>
      <c r="WBO14" s="6"/>
      <c r="WBP14" s="6"/>
      <c r="WBQ14" s="6"/>
      <c r="WBR14" s="6"/>
      <c r="WBS14" s="6"/>
      <c r="WBT14" s="6"/>
      <c r="WBU14" s="6"/>
      <c r="WBV14" s="6"/>
      <c r="WBW14" s="6"/>
      <c r="WBX14" s="6"/>
      <c r="WBY14" s="6"/>
      <c r="WBZ14" s="6"/>
      <c r="WCA14" s="6"/>
      <c r="WCB14" s="6"/>
      <c r="WCC14" s="6"/>
      <c r="WCD14" s="6"/>
      <c r="WCE14" s="6"/>
      <c r="WCF14" s="6"/>
      <c r="WCG14" s="6"/>
      <c r="WCH14" s="6"/>
      <c r="WCI14" s="6"/>
      <c r="WCJ14" s="6"/>
      <c r="WCK14" s="6"/>
      <c r="WCL14" s="6"/>
      <c r="WCM14" s="6"/>
      <c r="WCN14" s="6"/>
      <c r="WCO14" s="6"/>
      <c r="WCP14" s="6"/>
      <c r="WCQ14" s="6"/>
      <c r="WCR14" s="6"/>
      <c r="WCS14" s="6"/>
      <c r="WCT14" s="6"/>
      <c r="WCU14" s="6"/>
      <c r="WCV14" s="6"/>
      <c r="WCW14" s="6"/>
      <c r="WCX14" s="6"/>
      <c r="WCY14" s="6"/>
      <c r="WCZ14" s="6"/>
      <c r="WDA14" s="6"/>
      <c r="WDB14" s="6"/>
      <c r="WDC14" s="6"/>
      <c r="WDD14" s="6"/>
      <c r="WDE14" s="6"/>
      <c r="WDF14" s="6"/>
      <c r="WDG14" s="6"/>
      <c r="WDH14" s="6"/>
      <c r="WDI14" s="6"/>
      <c r="WDJ14" s="6"/>
      <c r="WDK14" s="6"/>
      <c r="WDL14" s="6"/>
      <c r="WDM14" s="6"/>
      <c r="WDN14" s="6"/>
      <c r="WDO14" s="6"/>
      <c r="WDP14" s="6"/>
      <c r="WDQ14" s="6"/>
      <c r="WDR14" s="6"/>
      <c r="WDS14" s="6"/>
      <c r="WDT14" s="6"/>
      <c r="WDU14" s="6"/>
      <c r="WDV14" s="6"/>
      <c r="WDW14" s="6"/>
      <c r="WDX14" s="6"/>
      <c r="WDY14" s="6"/>
      <c r="WDZ14" s="6"/>
      <c r="WEA14" s="6"/>
      <c r="WEB14" s="6"/>
      <c r="WEC14" s="6"/>
      <c r="WED14" s="6"/>
      <c r="WEE14" s="6"/>
      <c r="WEF14" s="6"/>
      <c r="WEG14" s="6"/>
      <c r="WEH14" s="6"/>
      <c r="WEI14" s="6"/>
      <c r="WEJ14" s="6"/>
      <c r="WEK14" s="6"/>
      <c r="WEL14" s="6"/>
      <c r="WEM14" s="6"/>
      <c r="WEN14" s="6"/>
      <c r="WEO14" s="6"/>
      <c r="WEP14" s="6"/>
      <c r="WEQ14" s="6"/>
      <c r="WER14" s="6"/>
      <c r="WES14" s="6"/>
      <c r="WET14" s="6"/>
      <c r="WEU14" s="6"/>
      <c r="WEV14" s="6"/>
      <c r="WEW14" s="6"/>
      <c r="WEX14" s="6"/>
      <c r="WEY14" s="6"/>
      <c r="WEZ14" s="6"/>
      <c r="WFA14" s="6"/>
      <c r="WFB14" s="6"/>
      <c r="WFC14" s="6"/>
      <c r="WFD14" s="6"/>
      <c r="WFE14" s="6"/>
      <c r="WFF14" s="6"/>
      <c r="WFG14" s="6"/>
      <c r="WFH14" s="6"/>
      <c r="WFI14" s="6"/>
      <c r="WFJ14" s="6"/>
      <c r="WFK14" s="6"/>
      <c r="WFL14" s="6"/>
      <c r="WFM14" s="6"/>
      <c r="WFN14" s="6"/>
      <c r="WFO14" s="6"/>
      <c r="WFP14" s="6"/>
      <c r="WFQ14" s="6"/>
      <c r="WFR14" s="6"/>
      <c r="WFS14" s="6"/>
      <c r="WFT14" s="6"/>
      <c r="WFU14" s="6"/>
      <c r="WFV14" s="6"/>
      <c r="WFW14" s="6"/>
      <c r="WFX14" s="6"/>
      <c r="WFY14" s="6"/>
      <c r="WFZ14" s="6"/>
      <c r="WGA14" s="6"/>
      <c r="WGB14" s="6"/>
      <c r="WGC14" s="6"/>
      <c r="WGD14" s="6"/>
      <c r="WGE14" s="6"/>
      <c r="WGF14" s="6"/>
      <c r="WGG14" s="6"/>
      <c r="WGH14" s="6"/>
      <c r="WGI14" s="6"/>
      <c r="WGJ14" s="6"/>
      <c r="WGK14" s="6"/>
      <c r="WGL14" s="6"/>
      <c r="WGM14" s="6"/>
      <c r="WGN14" s="6"/>
      <c r="WGO14" s="6"/>
      <c r="WGP14" s="6"/>
      <c r="WGQ14" s="6"/>
      <c r="WGR14" s="6"/>
      <c r="WGS14" s="6"/>
      <c r="WGT14" s="6"/>
      <c r="WGU14" s="6"/>
      <c r="WGV14" s="6"/>
      <c r="WGW14" s="6"/>
      <c r="WGX14" s="6"/>
      <c r="WGY14" s="6"/>
      <c r="WGZ14" s="6"/>
      <c r="WHA14" s="6"/>
      <c r="WHB14" s="6"/>
      <c r="WHC14" s="6"/>
      <c r="WHD14" s="6"/>
      <c r="WHE14" s="6"/>
      <c r="WHF14" s="6"/>
      <c r="WHG14" s="6"/>
      <c r="WHH14" s="6"/>
      <c r="WHI14" s="6"/>
      <c r="WHJ14" s="6"/>
      <c r="WHK14" s="6"/>
      <c r="WHL14" s="6"/>
      <c r="WHM14" s="6"/>
      <c r="WHN14" s="6"/>
      <c r="WHO14" s="6"/>
      <c r="WHP14" s="6"/>
      <c r="WHQ14" s="6"/>
      <c r="WHR14" s="6"/>
      <c r="WHS14" s="6"/>
      <c r="WHT14" s="6"/>
      <c r="WHU14" s="6"/>
      <c r="WHV14" s="6"/>
      <c r="WHW14" s="6"/>
      <c r="WHX14" s="6"/>
      <c r="WHY14" s="6"/>
      <c r="WHZ14" s="6"/>
      <c r="WIA14" s="6"/>
      <c r="WIB14" s="6"/>
      <c r="WIC14" s="6"/>
      <c r="WID14" s="6"/>
      <c r="WIE14" s="6"/>
      <c r="WIF14" s="6"/>
      <c r="WIG14" s="6"/>
      <c r="WIH14" s="6"/>
      <c r="WII14" s="6"/>
      <c r="WIJ14" s="6"/>
      <c r="WIK14" s="6"/>
      <c r="WIL14" s="6"/>
      <c r="WIM14" s="6"/>
      <c r="WIN14" s="6"/>
      <c r="WIO14" s="6"/>
      <c r="WIP14" s="6"/>
      <c r="WIQ14" s="6"/>
      <c r="WIR14" s="6"/>
      <c r="WIS14" s="6"/>
      <c r="WIT14" s="6"/>
      <c r="WIU14" s="6"/>
      <c r="WIV14" s="6"/>
      <c r="WIW14" s="6"/>
      <c r="WIX14" s="6"/>
      <c r="WIY14" s="6"/>
      <c r="WIZ14" s="6"/>
      <c r="WJA14" s="6"/>
      <c r="WJB14" s="6"/>
      <c r="WJC14" s="6"/>
      <c r="WJD14" s="6"/>
      <c r="WJE14" s="6"/>
      <c r="WJF14" s="6"/>
      <c r="WJG14" s="6"/>
      <c r="WJH14" s="6"/>
      <c r="WJI14" s="6"/>
      <c r="WJJ14" s="6"/>
      <c r="WJK14" s="6"/>
      <c r="WJL14" s="6"/>
      <c r="WJM14" s="6"/>
      <c r="WJN14" s="6"/>
      <c r="WJO14" s="6"/>
      <c r="WJP14" s="6"/>
      <c r="WJQ14" s="6"/>
      <c r="WJR14" s="6"/>
      <c r="WJS14" s="6"/>
      <c r="WJT14" s="6"/>
      <c r="WJU14" s="6"/>
      <c r="WJV14" s="6"/>
      <c r="WJW14" s="6"/>
      <c r="WJX14" s="6"/>
      <c r="WJY14" s="6"/>
      <c r="WJZ14" s="6"/>
      <c r="WKA14" s="6"/>
      <c r="WKB14" s="6"/>
      <c r="WKC14" s="6"/>
      <c r="WKD14" s="6"/>
      <c r="WKE14" s="6"/>
      <c r="WKF14" s="6"/>
      <c r="WKG14" s="6"/>
      <c r="WKH14" s="6"/>
      <c r="WKI14" s="6"/>
      <c r="WKJ14" s="6"/>
      <c r="WKK14" s="6"/>
      <c r="WKL14" s="6"/>
      <c r="WKM14" s="6"/>
      <c r="WKN14" s="6"/>
      <c r="WKO14" s="6"/>
      <c r="WKP14" s="6"/>
      <c r="WKQ14" s="6"/>
      <c r="WKR14" s="6"/>
      <c r="WKS14" s="6"/>
      <c r="WKT14" s="6"/>
      <c r="WKU14" s="6"/>
      <c r="WKV14" s="6"/>
      <c r="WKW14" s="6"/>
      <c r="WKX14" s="6"/>
      <c r="WKY14" s="6"/>
      <c r="WKZ14" s="6"/>
      <c r="WLA14" s="6"/>
      <c r="WLB14" s="6"/>
      <c r="WLC14" s="6"/>
      <c r="WLD14" s="6"/>
      <c r="WLE14" s="6"/>
      <c r="WLF14" s="6"/>
      <c r="WLG14" s="6"/>
      <c r="WLH14" s="6"/>
      <c r="WLI14" s="6"/>
      <c r="WLJ14" s="6"/>
      <c r="WLK14" s="6"/>
      <c r="WLL14" s="6"/>
      <c r="WLM14" s="6"/>
      <c r="WLN14" s="6"/>
      <c r="WLO14" s="6"/>
      <c r="WLP14" s="6"/>
      <c r="WLQ14" s="6"/>
      <c r="WLR14" s="6"/>
      <c r="WLS14" s="6"/>
      <c r="WLT14" s="6"/>
      <c r="WLU14" s="6"/>
      <c r="WLV14" s="6"/>
      <c r="WLW14" s="6"/>
      <c r="WLX14" s="6"/>
      <c r="WLY14" s="6"/>
      <c r="WLZ14" s="6"/>
      <c r="WMA14" s="6"/>
      <c r="WMB14" s="6"/>
      <c r="WMC14" s="6"/>
      <c r="WMD14" s="6"/>
      <c r="WME14" s="6"/>
      <c r="WMF14" s="6"/>
      <c r="WMG14" s="6"/>
      <c r="WMH14" s="6"/>
      <c r="WMI14" s="6"/>
      <c r="WMJ14" s="6"/>
      <c r="WMK14" s="6"/>
      <c r="WML14" s="6"/>
      <c r="WMM14" s="6"/>
      <c r="WMN14" s="6"/>
      <c r="WMO14" s="6"/>
      <c r="WMP14" s="6"/>
      <c r="WMQ14" s="6"/>
      <c r="WMR14" s="6"/>
      <c r="WMS14" s="6"/>
      <c r="WMT14" s="6"/>
      <c r="WMU14" s="6"/>
      <c r="WMV14" s="6"/>
      <c r="WMW14" s="6"/>
      <c r="WMX14" s="6"/>
      <c r="WMY14" s="6"/>
      <c r="WMZ14" s="6"/>
      <c r="WNA14" s="6"/>
      <c r="WNB14" s="6"/>
      <c r="WNC14" s="6"/>
      <c r="WND14" s="6"/>
      <c r="WNE14" s="6"/>
      <c r="WNF14" s="6"/>
      <c r="WNG14" s="6"/>
      <c r="WNH14" s="6"/>
      <c r="WNI14" s="6"/>
      <c r="WNJ14" s="6"/>
      <c r="WNK14" s="6"/>
      <c r="WNL14" s="6"/>
      <c r="WNM14" s="6"/>
      <c r="WNN14" s="6"/>
      <c r="WNO14" s="6"/>
      <c r="WNP14" s="6"/>
      <c r="WNQ14" s="6"/>
      <c r="WNR14" s="6"/>
      <c r="WNS14" s="6"/>
      <c r="WNT14" s="6"/>
      <c r="WNU14" s="6"/>
      <c r="WNV14" s="6"/>
      <c r="WNW14" s="6"/>
      <c r="WNX14" s="6"/>
      <c r="WNY14" s="6"/>
      <c r="WNZ14" s="6"/>
      <c r="WOA14" s="6"/>
      <c r="WOB14" s="6"/>
      <c r="WOC14" s="6"/>
      <c r="WOD14" s="6"/>
      <c r="WOE14" s="6"/>
      <c r="WOF14" s="6"/>
      <c r="WOG14" s="6"/>
      <c r="WOH14" s="6"/>
      <c r="WOI14" s="6"/>
      <c r="WOJ14" s="6"/>
      <c r="WOK14" s="6"/>
      <c r="WOL14" s="6"/>
      <c r="WOM14" s="6"/>
      <c r="WON14" s="6"/>
      <c r="WOO14" s="6"/>
      <c r="WOP14" s="6"/>
      <c r="WOQ14" s="6"/>
      <c r="WOR14" s="6"/>
      <c r="WOS14" s="6"/>
      <c r="WOT14" s="6"/>
      <c r="WOU14" s="6"/>
      <c r="WOV14" s="6"/>
      <c r="WOW14" s="6"/>
      <c r="WOX14" s="6"/>
      <c r="WOY14" s="6"/>
      <c r="WOZ14" s="6"/>
      <c r="WPA14" s="6"/>
      <c r="WPB14" s="6"/>
      <c r="WPC14" s="6"/>
      <c r="WPD14" s="6"/>
      <c r="WPE14" s="6"/>
      <c r="WPF14" s="6"/>
      <c r="WPG14" s="6"/>
      <c r="WPH14" s="6"/>
      <c r="WPI14" s="6"/>
      <c r="WPJ14" s="6"/>
      <c r="WPK14" s="6"/>
      <c r="WPL14" s="6"/>
      <c r="WPM14" s="6"/>
      <c r="WPN14" s="6"/>
      <c r="WPO14" s="6"/>
      <c r="WPP14" s="6"/>
      <c r="WPQ14" s="6"/>
      <c r="WPR14" s="6"/>
      <c r="WPS14" s="6"/>
      <c r="WPT14" s="6"/>
      <c r="WPU14" s="6"/>
      <c r="WPV14" s="6"/>
      <c r="WPW14" s="6"/>
      <c r="WPX14" s="6"/>
      <c r="WPY14" s="6"/>
      <c r="WPZ14" s="6"/>
      <c r="WQA14" s="6"/>
      <c r="WQB14" s="6"/>
      <c r="WQC14" s="6"/>
      <c r="WQD14" s="6"/>
      <c r="WQE14" s="6"/>
      <c r="WQF14" s="6"/>
      <c r="WQG14" s="6"/>
      <c r="WQH14" s="6"/>
      <c r="WQI14" s="6"/>
      <c r="WQJ14" s="6"/>
      <c r="WQK14" s="6"/>
      <c r="WQL14" s="6"/>
      <c r="WQM14" s="6"/>
      <c r="WQN14" s="6"/>
      <c r="WQO14" s="6"/>
      <c r="WQP14" s="6"/>
      <c r="WQQ14" s="6"/>
      <c r="WQR14" s="6"/>
      <c r="WQS14" s="6"/>
      <c r="WQT14" s="6"/>
      <c r="WQU14" s="6"/>
      <c r="WQV14" s="6"/>
      <c r="WQW14" s="6"/>
      <c r="WQX14" s="6"/>
      <c r="WQY14" s="6"/>
      <c r="WQZ14" s="6"/>
      <c r="WRA14" s="6"/>
      <c r="WRB14" s="6"/>
      <c r="WRC14" s="6"/>
      <c r="WRD14" s="6"/>
      <c r="WRE14" s="6"/>
      <c r="WRF14" s="6"/>
      <c r="WRG14" s="6"/>
      <c r="WRH14" s="6"/>
      <c r="WRI14" s="6"/>
      <c r="WRJ14" s="6"/>
      <c r="WRK14" s="6"/>
      <c r="WRL14" s="6"/>
      <c r="WRM14" s="6"/>
      <c r="WRN14" s="6"/>
      <c r="WRO14" s="6"/>
      <c r="WRP14" s="6"/>
      <c r="WRQ14" s="6"/>
      <c r="WRR14" s="6"/>
      <c r="WRS14" s="6"/>
      <c r="WRT14" s="6"/>
      <c r="WRU14" s="6"/>
      <c r="WRV14" s="6"/>
      <c r="WRW14" s="6"/>
      <c r="WRX14" s="6"/>
      <c r="WRY14" s="6"/>
      <c r="WRZ14" s="6"/>
      <c r="WSA14" s="6"/>
      <c r="WSB14" s="6"/>
      <c r="WSC14" s="6"/>
      <c r="WSD14" s="6"/>
      <c r="WSE14" s="6"/>
      <c r="WSF14" s="6"/>
      <c r="WSG14" s="6"/>
      <c r="WSH14" s="6"/>
      <c r="WSI14" s="6"/>
      <c r="WSJ14" s="6"/>
      <c r="WSK14" s="6"/>
      <c r="WSL14" s="6"/>
      <c r="WSM14" s="6"/>
      <c r="WSN14" s="6"/>
      <c r="WSO14" s="6"/>
      <c r="WSP14" s="6"/>
      <c r="WSQ14" s="6"/>
      <c r="WSR14" s="6"/>
      <c r="WSS14" s="6"/>
      <c r="WST14" s="6"/>
      <c r="WSU14" s="6"/>
      <c r="WSV14" s="6"/>
      <c r="WSW14" s="6"/>
      <c r="WSX14" s="6"/>
      <c r="WSY14" s="6"/>
      <c r="WSZ14" s="6"/>
      <c r="WTA14" s="6"/>
      <c r="WTB14" s="6"/>
      <c r="WTC14" s="6"/>
      <c r="WTD14" s="6"/>
      <c r="WTE14" s="6"/>
      <c r="WTF14" s="6"/>
      <c r="WTG14" s="6"/>
      <c r="WTH14" s="6"/>
      <c r="WTI14" s="6"/>
      <c r="WTJ14" s="6"/>
      <c r="WTK14" s="6"/>
      <c r="WTL14" s="6"/>
      <c r="WTM14" s="6"/>
      <c r="WTN14" s="6"/>
      <c r="WTO14" s="6"/>
      <c r="WTP14" s="6"/>
      <c r="WTQ14" s="6"/>
      <c r="WTR14" s="6"/>
      <c r="WTS14" s="6"/>
      <c r="WTT14" s="6"/>
      <c r="WTU14" s="6"/>
      <c r="WTV14" s="6"/>
      <c r="WTW14" s="6"/>
      <c r="WTX14" s="6"/>
      <c r="WTY14" s="6"/>
      <c r="WTZ14" s="6"/>
      <c r="WUA14" s="6"/>
      <c r="WUB14" s="6"/>
      <c r="WUC14" s="6"/>
      <c r="WUD14" s="6"/>
      <c r="WUE14" s="6"/>
      <c r="WUF14" s="6"/>
      <c r="WUG14" s="6"/>
      <c r="WUH14" s="6"/>
      <c r="WUI14" s="6"/>
      <c r="WUJ14" s="6"/>
      <c r="WUK14" s="6"/>
      <c r="WUL14" s="6"/>
      <c r="WUM14" s="6"/>
      <c r="WUN14" s="6"/>
      <c r="WUO14" s="6"/>
      <c r="WUP14" s="6"/>
      <c r="WUQ14" s="6"/>
      <c r="WUR14" s="6"/>
      <c r="WUS14" s="6"/>
      <c r="WUT14" s="6"/>
      <c r="WUU14" s="6"/>
      <c r="WUV14" s="6"/>
      <c r="WUW14" s="6"/>
      <c r="WUX14" s="6"/>
      <c r="WUY14" s="6"/>
      <c r="WUZ14" s="6"/>
      <c r="WVA14" s="6"/>
      <c r="WVB14" s="6"/>
      <c r="WVC14" s="6"/>
      <c r="WVD14" s="6"/>
      <c r="WVE14" s="6"/>
      <c r="WVF14" s="6"/>
      <c r="WVG14" s="6"/>
      <c r="WVH14" s="6"/>
      <c r="WVI14" s="6"/>
      <c r="WVJ14" s="6"/>
      <c r="WVK14" s="6"/>
      <c r="WVL14" s="6"/>
      <c r="WVM14" s="6"/>
      <c r="WVN14" s="6"/>
      <c r="WVO14" s="6"/>
      <c r="WVP14" s="6"/>
      <c r="WVQ14" s="6"/>
      <c r="WVR14" s="6"/>
      <c r="WVS14" s="6"/>
      <c r="WVT14" s="6"/>
      <c r="WVU14" s="6"/>
      <c r="WVV14" s="6"/>
      <c r="WVW14" s="6"/>
      <c r="WVX14" s="6"/>
      <c r="WVY14" s="6"/>
      <c r="WVZ14" s="6"/>
      <c r="WWA14" s="6"/>
      <c r="WWB14" s="6"/>
      <c r="WWC14" s="6"/>
      <c r="WWD14" s="6"/>
      <c r="WWE14" s="6"/>
      <c r="WWF14" s="6"/>
      <c r="WWG14" s="6"/>
      <c r="WWH14" s="6"/>
      <c r="WWI14" s="6"/>
      <c r="WWJ14" s="6"/>
      <c r="WWK14" s="6"/>
      <c r="WWL14" s="6"/>
      <c r="WWM14" s="6"/>
      <c r="WWN14" s="6"/>
      <c r="WWO14" s="6"/>
      <c r="WWP14" s="6"/>
      <c r="WWQ14" s="6"/>
      <c r="WWR14" s="6"/>
      <c r="WWS14" s="6"/>
      <c r="WWT14" s="6"/>
      <c r="WWU14" s="6"/>
      <c r="WWV14" s="6"/>
      <c r="WWW14" s="6"/>
      <c r="WWX14" s="6"/>
      <c r="WWY14" s="6"/>
      <c r="WWZ14" s="6"/>
      <c r="WXA14" s="6"/>
      <c r="WXB14" s="6"/>
      <c r="WXC14" s="6"/>
      <c r="WXD14" s="6"/>
      <c r="WXE14" s="6"/>
      <c r="WXF14" s="6"/>
      <c r="WXG14" s="6"/>
      <c r="WXH14" s="6"/>
      <c r="WXI14" s="6"/>
      <c r="WXJ14" s="6"/>
      <c r="WXK14" s="6"/>
      <c r="WXL14" s="6"/>
      <c r="WXM14" s="6"/>
      <c r="WXN14" s="6"/>
      <c r="WXO14" s="6"/>
      <c r="WXP14" s="6"/>
      <c r="WXQ14" s="6"/>
      <c r="WXR14" s="6"/>
      <c r="WXS14" s="6"/>
      <c r="WXT14" s="6"/>
      <c r="WXU14" s="6"/>
      <c r="WXV14" s="6"/>
      <c r="WXW14" s="6"/>
      <c r="WXX14" s="6"/>
      <c r="WXY14" s="6"/>
      <c r="WXZ14" s="6"/>
      <c r="WYA14" s="6"/>
      <c r="WYB14" s="6"/>
      <c r="WYC14" s="6"/>
      <c r="WYD14" s="6"/>
      <c r="WYE14" s="6"/>
      <c r="WYF14" s="6"/>
      <c r="WYG14" s="6"/>
      <c r="WYH14" s="6"/>
      <c r="WYI14" s="6"/>
      <c r="WYJ14" s="6"/>
      <c r="WYK14" s="6"/>
      <c r="WYL14" s="6"/>
      <c r="WYM14" s="6"/>
      <c r="WYN14" s="6"/>
      <c r="WYO14" s="6"/>
      <c r="WYP14" s="6"/>
      <c r="WYQ14" s="6"/>
      <c r="WYR14" s="6"/>
      <c r="WYS14" s="6"/>
      <c r="WYT14" s="6"/>
      <c r="WYU14" s="6"/>
      <c r="WYV14" s="6"/>
      <c r="WYW14" s="6"/>
      <c r="WYX14" s="6"/>
      <c r="WYY14" s="6"/>
      <c r="WYZ14" s="6"/>
      <c r="WZA14" s="6"/>
      <c r="WZB14" s="6"/>
      <c r="WZC14" s="6"/>
      <c r="WZD14" s="6"/>
      <c r="WZE14" s="6"/>
      <c r="WZF14" s="6"/>
      <c r="WZG14" s="6"/>
      <c r="WZH14" s="6"/>
      <c r="WZI14" s="6"/>
      <c r="WZJ14" s="6"/>
      <c r="WZK14" s="6"/>
      <c r="WZL14" s="6"/>
      <c r="WZM14" s="6"/>
      <c r="WZN14" s="6"/>
      <c r="WZO14" s="6"/>
      <c r="WZP14" s="6"/>
      <c r="WZQ14" s="6"/>
      <c r="WZR14" s="6"/>
      <c r="WZS14" s="6"/>
      <c r="WZT14" s="6"/>
      <c r="WZU14" s="6"/>
      <c r="WZV14" s="6"/>
      <c r="WZW14" s="6"/>
      <c r="WZX14" s="6"/>
      <c r="WZY14" s="6"/>
      <c r="WZZ14" s="6"/>
      <c r="XAA14" s="6"/>
      <c r="XAB14" s="6"/>
      <c r="XAC14" s="6"/>
      <c r="XAD14" s="6"/>
      <c r="XAE14" s="6"/>
      <c r="XAF14" s="6"/>
      <c r="XAG14" s="6"/>
      <c r="XAH14" s="6"/>
      <c r="XAI14" s="6"/>
      <c r="XAJ14" s="6"/>
      <c r="XAK14" s="6"/>
      <c r="XAL14" s="6"/>
      <c r="XAM14" s="6"/>
      <c r="XAN14" s="6"/>
      <c r="XAO14" s="6"/>
      <c r="XAP14" s="6"/>
      <c r="XAQ14" s="6"/>
      <c r="XAR14" s="6"/>
      <c r="XAS14" s="6"/>
      <c r="XAT14" s="6"/>
      <c r="XAU14" s="6"/>
      <c r="XAV14" s="6"/>
      <c r="XAW14" s="6"/>
      <c r="XAX14" s="6"/>
      <c r="XAY14" s="6"/>
      <c r="XAZ14" s="6"/>
      <c r="XBA14" s="6"/>
      <c r="XBB14" s="6"/>
      <c r="XBC14" s="6"/>
      <c r="XBD14" s="6"/>
      <c r="XBE14" s="6"/>
      <c r="XBF14" s="6"/>
      <c r="XBG14" s="6"/>
      <c r="XBH14" s="6"/>
      <c r="XBI14" s="6"/>
      <c r="XBJ14" s="6"/>
      <c r="XBK14" s="6"/>
      <c r="XBL14" s="6"/>
      <c r="XBM14" s="6"/>
      <c r="XBN14" s="6"/>
      <c r="XBO14" s="6"/>
      <c r="XBP14" s="6"/>
      <c r="XBQ14" s="6"/>
      <c r="XBR14" s="6"/>
      <c r="XBS14" s="6"/>
      <c r="XBT14" s="6"/>
      <c r="XBU14" s="6"/>
      <c r="XBV14" s="6"/>
      <c r="XBW14" s="6"/>
      <c r="XBX14" s="6"/>
      <c r="XBY14" s="6"/>
      <c r="XBZ14" s="6"/>
      <c r="XCA14" s="6"/>
      <c r="XCB14" s="6"/>
      <c r="XCC14" s="6"/>
      <c r="XCD14" s="6"/>
      <c r="XCE14" s="6"/>
      <c r="XCF14" s="6"/>
      <c r="XCG14" s="6"/>
      <c r="XCH14" s="6"/>
      <c r="XCI14" s="6"/>
      <c r="XCJ14" s="6"/>
      <c r="XCK14" s="6"/>
      <c r="XCL14" s="6"/>
      <c r="XCM14" s="6"/>
      <c r="XCN14" s="6"/>
      <c r="XCO14" s="6"/>
      <c r="XCP14" s="6"/>
      <c r="XCQ14" s="6"/>
      <c r="XCR14" s="6"/>
      <c r="XCS14" s="6"/>
      <c r="XCT14" s="6"/>
      <c r="XCU14" s="6"/>
      <c r="XCV14" s="6"/>
      <c r="XCW14" s="6"/>
      <c r="XCX14" s="6"/>
      <c r="XCY14" s="6"/>
      <c r="XCZ14" s="6"/>
      <c r="XDA14" s="6"/>
      <c r="XDB14" s="6"/>
      <c r="XDC14" s="6"/>
      <c r="XDD14" s="6"/>
      <c r="XDE14" s="6"/>
      <c r="XDF14" s="6"/>
      <c r="XDG14" s="6"/>
      <c r="XDH14" s="6"/>
      <c r="XDI14" s="6"/>
      <c r="XDJ14" s="6"/>
      <c r="XDK14" s="6"/>
      <c r="XDL14" s="6"/>
      <c r="XDM14" s="6"/>
      <c r="XDN14" s="6"/>
      <c r="XDO14" s="6"/>
      <c r="XDP14" s="6"/>
      <c r="XDQ14" s="6"/>
      <c r="XDR14" s="6"/>
      <c r="XDS14" s="6"/>
      <c r="XDT14" s="6"/>
      <c r="XDU14" s="6"/>
      <c r="XDV14" s="6"/>
      <c r="XDW14" s="6"/>
      <c r="XDX14" s="6"/>
      <c r="XDY14" s="6"/>
      <c r="XDZ14" s="6"/>
      <c r="XEA14" s="6"/>
      <c r="XEB14" s="6"/>
      <c r="XEC14" s="6"/>
      <c r="XED14" s="6"/>
      <c r="XEE14" s="6"/>
      <c r="XEF14" s="6"/>
      <c r="XEG14" s="6"/>
      <c r="XEH14" s="6"/>
      <c r="XEI14" s="6"/>
      <c r="XEJ14" s="6"/>
      <c r="XEK14" s="6"/>
      <c r="XEL14" s="6"/>
      <c r="XEM14" s="6"/>
      <c r="XEN14" s="6"/>
      <c r="XEO14" s="6"/>
      <c r="XEP14" s="6"/>
      <c r="XEQ14" s="6"/>
      <c r="XER14" s="6"/>
      <c r="XES14" s="6"/>
      <c r="XET14" s="6"/>
      <c r="XEU14" s="6"/>
      <c r="XEV14" s="6"/>
      <c r="XEW14" s="6"/>
      <c r="XEX14" s="6"/>
      <c r="XEY14" s="6"/>
      <c r="XEZ14" s="6"/>
      <c r="XFA14" s="6"/>
      <c r="XFB14" s="6"/>
      <c r="XFC14" s="6"/>
    </row>
    <row r="15" spans="1:16383" ht="288.5" customHeight="1">
      <c r="B15" s="12" t="s">
        <v>434</v>
      </c>
      <c r="C15" s="12" t="s">
        <v>655</v>
      </c>
      <c r="D15" s="25" t="s">
        <v>658</v>
      </c>
      <c r="E15" s="33"/>
      <c r="F15" s="38" t="s">
        <v>100</v>
      </c>
      <c r="G15" s="45"/>
    </row>
    <row r="16" spans="1:16383" ht="82.5" customHeight="1">
      <c r="B16" s="13" t="s">
        <v>351</v>
      </c>
      <c r="C16" s="21" t="s">
        <v>594</v>
      </c>
      <c r="D16" s="26" t="s">
        <v>642</v>
      </c>
      <c r="E16" s="34"/>
      <c r="F16" s="39" t="s">
        <v>100</v>
      </c>
      <c r="G16" s="46"/>
    </row>
    <row r="17" spans="2:7" ht="182" customHeight="1">
      <c r="B17" s="13" t="s">
        <v>485</v>
      </c>
      <c r="C17" s="21" t="s">
        <v>500</v>
      </c>
      <c r="D17" s="26" t="s">
        <v>499</v>
      </c>
      <c r="E17" s="35"/>
      <c r="F17" s="39" t="s">
        <v>100</v>
      </c>
      <c r="G17" s="46"/>
    </row>
    <row r="18" spans="2:7" ht="137" customHeight="1">
      <c r="B18" s="14"/>
      <c r="C18" s="22"/>
      <c r="D18" s="27"/>
      <c r="E18" s="36"/>
      <c r="F18" s="40"/>
      <c r="G18" s="47"/>
    </row>
    <row r="19" spans="2:7" ht="57.6" customHeight="1">
      <c r="B19" s="14"/>
      <c r="C19" s="21" t="s">
        <v>423</v>
      </c>
      <c r="D19" s="27"/>
      <c r="E19" s="36"/>
      <c r="F19" s="40"/>
      <c r="G19" s="47"/>
    </row>
    <row r="20" spans="2:7" ht="57.6" customHeight="1">
      <c r="B20" s="15"/>
      <c r="C20" s="22"/>
      <c r="D20" s="28"/>
      <c r="E20" s="37"/>
      <c r="F20" s="41"/>
      <c r="G20" s="48"/>
    </row>
    <row r="21" spans="2:7" ht="82.5" customHeight="1">
      <c r="B21" s="13" t="s">
        <v>135</v>
      </c>
      <c r="C21" s="21" t="s">
        <v>656</v>
      </c>
      <c r="D21" s="26" t="s">
        <v>633</v>
      </c>
      <c r="E21" s="35"/>
      <c r="F21" s="38" t="s">
        <v>100</v>
      </c>
      <c r="G21" s="45"/>
    </row>
    <row r="22" spans="2:7" ht="74" customHeight="1">
      <c r="B22" s="13" t="s">
        <v>137</v>
      </c>
      <c r="C22" s="21" t="s">
        <v>576</v>
      </c>
      <c r="D22" s="26" t="s">
        <v>138</v>
      </c>
      <c r="E22" s="35"/>
      <c r="F22" s="38" t="s">
        <v>100</v>
      </c>
      <c r="G22" s="45"/>
    </row>
    <row r="23" spans="2:7" ht="87" customHeight="1">
      <c r="B23" s="16" t="s">
        <v>501</v>
      </c>
      <c r="C23" s="16" t="s">
        <v>602</v>
      </c>
      <c r="D23" s="29" t="s">
        <v>166</v>
      </c>
      <c r="E23" s="29"/>
      <c r="F23" s="38" t="s">
        <v>100</v>
      </c>
      <c r="G23" s="45"/>
    </row>
    <row r="24" spans="2:7">
      <c r="D24" s="30"/>
      <c r="E24" s="30"/>
    </row>
    <row r="28" spans="2:7">
      <c r="D28" s="30"/>
    </row>
  </sheetData>
  <mergeCells count="33">
    <mergeCell ref="B3:C3"/>
    <mergeCell ref="D3:E3"/>
    <mergeCell ref="F3:H3"/>
    <mergeCell ref="D4:E4"/>
    <mergeCell ref="F4:H4"/>
    <mergeCell ref="D5:E5"/>
    <mergeCell ref="D6:E6"/>
    <mergeCell ref="D7:E7"/>
    <mergeCell ref="D8:E8"/>
    <mergeCell ref="B9:C9"/>
    <mergeCell ref="D9:E9"/>
    <mergeCell ref="F9:H9"/>
    <mergeCell ref="D14:E14"/>
    <mergeCell ref="F14:G14"/>
    <mergeCell ref="D15:E15"/>
    <mergeCell ref="F15:G15"/>
    <mergeCell ref="D16:E16"/>
    <mergeCell ref="F16:G16"/>
    <mergeCell ref="D21:E21"/>
    <mergeCell ref="F21:G21"/>
    <mergeCell ref="D22:E22"/>
    <mergeCell ref="F22:G22"/>
    <mergeCell ref="D23:E23"/>
    <mergeCell ref="F23:G23"/>
    <mergeCell ref="B4:C6"/>
    <mergeCell ref="F5:H6"/>
    <mergeCell ref="B7:C8"/>
    <mergeCell ref="F7:H8"/>
    <mergeCell ref="B17:B20"/>
    <mergeCell ref="C17:C18"/>
    <mergeCell ref="D17:E20"/>
    <mergeCell ref="F17:G20"/>
    <mergeCell ref="C19:C20"/>
  </mergeCells>
  <phoneticPr fontId="22"/>
  <pageMargins left="0.70866141732283472" right="0.70866141732283472" top="0.74803149606299213" bottom="0.74803149606299213" header="0.31496062992125984" footer="0.31496062992125984"/>
  <pageSetup paperSize="9" scale="48" fitToWidth="1" fitToHeight="1" orientation="portrait" usePrinterDefaults="1" r:id="rId1"/>
  <rowBreaks count="1" manualBreakCount="1">
    <brk id="2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AJ42"/>
  <sheetViews>
    <sheetView showGridLines="0" view="pageBreakPreview" zoomScaleNormal="70" zoomScaleSheetLayoutView="100" workbookViewId="0">
      <selection activeCell="B35" sqref="B35"/>
    </sheetView>
  </sheetViews>
  <sheetFormatPr defaultColWidth="8.875" defaultRowHeight="13"/>
  <cols>
    <col min="1" max="46" width="2.375" style="5" customWidth="1"/>
    <col min="47" max="16384" width="8.875" style="5"/>
  </cols>
  <sheetData>
    <row r="1" spans="1:36" ht="20.100000000000001" customHeight="1">
      <c r="A1" s="50" t="s">
        <v>139</v>
      </c>
    </row>
    <row r="2" spans="1:36" ht="20.100000000000001" customHeight="1">
      <c r="A2" s="50"/>
      <c r="AE2" s="5" t="s">
        <v>143</v>
      </c>
      <c r="AJ2" s="5" t="s">
        <v>144</v>
      </c>
    </row>
    <row r="3" spans="1:36" ht="20.100000000000001" customHeight="1">
      <c r="A3" s="50"/>
      <c r="AF3" s="5" t="s">
        <v>145</v>
      </c>
      <c r="AH3" s="5" t="s">
        <v>78</v>
      </c>
      <c r="AJ3" s="5" t="s">
        <v>149</v>
      </c>
    </row>
    <row r="4" spans="1:36" ht="20.100000000000001" customHeight="1">
      <c r="A4" s="50"/>
    </row>
    <row r="5" spans="1:36" ht="20.100000000000001" customHeight="1">
      <c r="A5" s="6"/>
      <c r="C5" s="5" t="s">
        <v>151</v>
      </c>
    </row>
    <row r="6" spans="1:36" ht="20.100000000000001" customHeight="1">
      <c r="A6" s="50"/>
    </row>
    <row r="7" spans="1:36" ht="20.100000000000001" customHeight="1">
      <c r="A7" s="50"/>
    </row>
    <row r="8" spans="1:36" ht="20.100000000000001" customHeight="1">
      <c r="A8" s="50" t="s">
        <v>154</v>
      </c>
      <c r="B8" s="5" t="s">
        <v>157</v>
      </c>
    </row>
    <row r="9" spans="1:36" ht="20.100000000000001" customHeight="1">
      <c r="A9" s="50"/>
    </row>
    <row r="10" spans="1:36" ht="20.100000000000001" customHeight="1">
      <c r="A10" s="51" t="s">
        <v>9</v>
      </c>
      <c r="R10" s="5" t="s">
        <v>160</v>
      </c>
    </row>
    <row r="11" spans="1:36" ht="20.100000000000001" customHeight="1">
      <c r="R11" s="5" t="s">
        <v>72</v>
      </c>
    </row>
    <row r="12" spans="1:36" ht="20.100000000000001" customHeight="1">
      <c r="A12" s="51"/>
      <c r="R12" s="5" t="s">
        <v>20</v>
      </c>
      <c r="AH12" s="52"/>
    </row>
    <row r="13" spans="1:36" ht="20.100000000000001" customHeight="1">
      <c r="A13" s="50"/>
    </row>
    <row r="14" spans="1:36" ht="20.100000000000001" customHeight="1">
      <c r="A14" s="50" t="s">
        <v>163</v>
      </c>
    </row>
    <row r="15" spans="1:36" ht="20.100000000000001" customHeight="1">
      <c r="A15" s="50"/>
    </row>
    <row r="16" spans="1:36" ht="20.100000000000001" customHeight="1">
      <c r="A16" s="50">
        <v>1</v>
      </c>
      <c r="C16" s="5" t="s">
        <v>168</v>
      </c>
    </row>
    <row r="17" spans="1:3" ht="20.100000000000001" customHeight="1">
      <c r="A17" s="50"/>
    </row>
    <row r="18" spans="1:3" ht="20.100000000000001" customHeight="1">
      <c r="A18" s="50">
        <v>2</v>
      </c>
      <c r="C18" s="5" t="s">
        <v>169</v>
      </c>
    </row>
    <row r="19" spans="1:3" ht="20.100000000000001" customHeight="1">
      <c r="A19" s="50"/>
    </row>
    <row r="20" spans="1:3" ht="20.100000000000001" customHeight="1">
      <c r="A20" s="50">
        <v>3</v>
      </c>
      <c r="C20" s="5" t="s">
        <v>335</v>
      </c>
    </row>
    <row r="21" spans="1:3" ht="10" customHeight="1">
      <c r="A21" s="50"/>
    </row>
    <row r="22" spans="1:3" ht="20.100000000000001" customHeight="1">
      <c r="A22" s="50" t="s">
        <v>154</v>
      </c>
      <c r="B22" s="5" t="s">
        <v>659</v>
      </c>
    </row>
    <row r="23" spans="1:3" ht="20.100000000000001" customHeight="1">
      <c r="A23" s="50" t="s">
        <v>154</v>
      </c>
      <c r="B23" s="5" t="s">
        <v>660</v>
      </c>
    </row>
    <row r="24" spans="1:3" ht="20.100000000000001" customHeight="1">
      <c r="A24" s="50"/>
      <c r="B24" s="5" t="s">
        <v>661</v>
      </c>
    </row>
    <row r="25" spans="1:3" ht="20.100000000000001" customHeight="1">
      <c r="A25" s="50"/>
    </row>
    <row r="26" spans="1:3" ht="20.100000000000001" customHeight="1">
      <c r="A26" s="50" t="s">
        <v>447</v>
      </c>
    </row>
    <row r="27" spans="1:3" ht="11" customHeight="1">
      <c r="A27" s="50"/>
    </row>
    <row r="28" spans="1:3" ht="20.100000000000001" customHeight="1">
      <c r="A28" s="50"/>
      <c r="B28" s="5" t="s">
        <v>473</v>
      </c>
    </row>
    <row r="29" spans="1:3" ht="20.100000000000001" customHeight="1">
      <c r="A29" s="50"/>
      <c r="B29" s="5" t="s">
        <v>369</v>
      </c>
    </row>
    <row r="30" spans="1:3" ht="20.100000000000001" customHeight="1">
      <c r="A30" s="50"/>
      <c r="B30" s="5" t="s">
        <v>222</v>
      </c>
    </row>
    <row r="31" spans="1:3" s="5" customFormat="1" ht="20.100000000000001" customHeight="1">
      <c r="A31" s="50"/>
      <c r="B31" s="5" t="s">
        <v>663</v>
      </c>
    </row>
    <row r="32" spans="1:3" ht="20.100000000000001" customHeight="1">
      <c r="A32" s="50"/>
      <c r="B32" s="5" t="s">
        <v>593</v>
      </c>
    </row>
    <row r="33" spans="1:2" ht="20.100000000000001" customHeight="1">
      <c r="A33" s="50"/>
      <c r="B33" s="5" t="s">
        <v>130</v>
      </c>
    </row>
    <row r="34" spans="1:2" ht="20.100000000000001" customHeight="1">
      <c r="A34" s="50" t="s">
        <v>172</v>
      </c>
      <c r="B34" s="5" t="s">
        <v>631</v>
      </c>
    </row>
    <row r="35" spans="1:2" ht="20.100000000000001" customHeight="1">
      <c r="A35" s="50"/>
      <c r="B35" s="5" t="s">
        <v>482</v>
      </c>
    </row>
    <row r="36" spans="1:2" ht="19.5" customHeight="1">
      <c r="A36" s="50" t="s">
        <v>172</v>
      </c>
      <c r="B36" s="5" t="s">
        <v>664</v>
      </c>
    </row>
    <row r="37" spans="1:2" ht="19.5" customHeight="1">
      <c r="A37" s="50"/>
      <c r="B37" s="5" t="s">
        <v>567</v>
      </c>
    </row>
    <row r="38" spans="1:2" ht="20.100000000000001" customHeight="1">
      <c r="A38" s="50"/>
      <c r="B38" s="5" t="s">
        <v>582</v>
      </c>
    </row>
    <row r="39" spans="1:2" ht="20.100000000000001" customHeight="1">
      <c r="A39" s="50"/>
      <c r="B39" s="5" t="s">
        <v>665</v>
      </c>
    </row>
    <row r="40" spans="1:2" ht="15" customHeight="1">
      <c r="A40" s="50"/>
    </row>
    <row r="41" spans="1:2" ht="15" customHeight="1">
      <c r="A41" s="50"/>
    </row>
    <row r="42" spans="1:2" ht="15" customHeight="1">
      <c r="A42" s="50"/>
    </row>
    <row r="43" spans="1:2" ht="15" customHeight="1"/>
    <row r="44" spans="1:2" ht="15" customHeight="1"/>
    <row r="45" spans="1:2" ht="15" customHeight="1"/>
    <row r="46" spans="1:2" ht="15" customHeight="1"/>
    <row r="47" spans="1:2" ht="15" customHeight="1"/>
    <row r="48" spans="1:2" ht="15" customHeight="1"/>
    <row r="49" ht="15" customHeight="1"/>
    <row r="50" ht="15" customHeight="1"/>
    <row r="51" ht="15" customHeight="1"/>
    <row r="52" ht="15" customHeight="1"/>
    <row r="53" ht="15" customHeight="1"/>
    <row r="54" ht="15" customHeight="1"/>
    <row r="55" ht="15" customHeight="1"/>
    <row r="56" ht="15" customHeight="1"/>
    <row r="57" ht="15" customHeight="1"/>
  </sheetData>
  <phoneticPr fontId="22"/>
  <pageMargins left="0.9055118110236221" right="0.70866141732283472" top="0.74803149606299213" bottom="0.74803149606299213" header="0.31496062992125984" footer="0.31496062992125984"/>
  <pageSetup paperSize="9" scale="96"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N95"/>
  <sheetViews>
    <sheetView showGridLines="0" view="pageBreakPreview" zoomScale="55" zoomScaleNormal="32" zoomScaleSheetLayoutView="55" workbookViewId="0">
      <selection activeCell="W34" sqref="W34"/>
    </sheetView>
  </sheetViews>
  <sheetFormatPr defaultColWidth="8" defaultRowHeight="14"/>
  <cols>
    <col min="1" max="1" width="5.625" style="2" customWidth="1"/>
    <col min="2" max="2" width="23.125" style="53" customWidth="1"/>
    <col min="3" max="3" width="26.75" style="53" customWidth="1"/>
    <col min="4" max="4" width="20" style="53" customWidth="1"/>
    <col min="5" max="5" width="26.75" style="53" customWidth="1"/>
    <col min="6" max="9" width="25.625" style="53" customWidth="1"/>
    <col min="10" max="10" width="8" style="1" bestFit="1" customWidth="0"/>
    <col min="11" max="11" width="8" style="1"/>
    <col min="12" max="12" width="8" style="1" bestFit="1" customWidth="0"/>
    <col min="13" max="16384" width="8" style="1"/>
  </cols>
  <sheetData>
    <row r="1" spans="1:11" ht="33.75" customHeight="1">
      <c r="A1" s="54" t="s">
        <v>643</v>
      </c>
      <c r="B1" s="59"/>
      <c r="C1" s="56"/>
      <c r="D1" s="56"/>
      <c r="E1" s="56"/>
      <c r="F1" s="56"/>
      <c r="G1" s="56"/>
      <c r="H1" s="56"/>
      <c r="I1" s="56"/>
      <c r="J1" s="56"/>
      <c r="K1" s="56"/>
    </row>
    <row r="2" spans="1:11" ht="24" customHeight="1">
      <c r="A2" s="55" t="s">
        <v>533</v>
      </c>
      <c r="B2" s="55"/>
      <c r="C2" s="55"/>
      <c r="D2" s="55"/>
      <c r="E2" s="55"/>
      <c r="F2" s="55"/>
      <c r="G2" s="55"/>
      <c r="H2" s="55"/>
      <c r="I2" s="55"/>
      <c r="J2" s="55"/>
      <c r="K2" s="55"/>
    </row>
    <row r="3" spans="1:11" ht="24" customHeight="1">
      <c r="A3" s="55"/>
      <c r="B3" s="55"/>
      <c r="C3" s="55"/>
      <c r="D3" s="55"/>
      <c r="E3" s="55"/>
      <c r="F3" s="55"/>
      <c r="G3" s="55"/>
      <c r="H3" s="55"/>
      <c r="I3" s="55"/>
      <c r="J3" s="55"/>
      <c r="K3" s="55"/>
    </row>
    <row r="4" spans="1:11" ht="24" customHeight="1">
      <c r="A4" s="55"/>
      <c r="B4" s="60" t="s">
        <v>53</v>
      </c>
      <c r="C4" s="55"/>
      <c r="D4" s="55"/>
      <c r="E4" s="55"/>
      <c r="F4" s="55"/>
      <c r="G4" s="55"/>
      <c r="H4" s="55"/>
      <c r="I4" s="55"/>
      <c r="J4" s="55"/>
      <c r="K4" s="55"/>
    </row>
    <row r="5" spans="1:11" ht="24" customHeight="1">
      <c r="A5" s="56"/>
      <c r="B5" s="55"/>
      <c r="C5" s="55"/>
      <c r="D5" s="55"/>
      <c r="E5" s="55"/>
      <c r="F5" s="55"/>
      <c r="G5" s="55"/>
      <c r="H5" s="55"/>
      <c r="I5" s="55"/>
      <c r="J5" s="55"/>
      <c r="K5" s="55"/>
    </row>
    <row r="6" spans="1:11" ht="33" customHeight="1">
      <c r="A6" s="56"/>
      <c r="B6" s="61" t="s">
        <v>189</v>
      </c>
      <c r="C6" s="56"/>
      <c r="D6" s="56"/>
      <c r="E6" s="56"/>
      <c r="F6" s="56"/>
      <c r="G6" s="56"/>
      <c r="H6" s="56"/>
      <c r="I6" s="56"/>
      <c r="J6" s="56"/>
      <c r="K6" s="56"/>
    </row>
    <row r="7" spans="1:11" ht="19" customHeight="1">
      <c r="A7" s="56"/>
      <c r="B7" s="62" t="s">
        <v>192</v>
      </c>
      <c r="C7" s="87"/>
      <c r="D7" s="116"/>
      <c r="E7" s="116"/>
      <c r="F7" s="116"/>
      <c r="G7" s="116"/>
      <c r="H7" s="116"/>
      <c r="I7" s="116"/>
      <c r="J7" s="207"/>
      <c r="K7" s="58"/>
    </row>
    <row r="8" spans="1:11" ht="39" customHeight="1">
      <c r="A8" s="56"/>
      <c r="B8" s="63" t="s">
        <v>193</v>
      </c>
      <c r="C8" s="88"/>
      <c r="D8" s="117"/>
      <c r="E8" s="117"/>
      <c r="F8" s="117"/>
      <c r="G8" s="117"/>
      <c r="H8" s="117"/>
      <c r="I8" s="117"/>
      <c r="J8" s="208"/>
      <c r="K8" s="58"/>
    </row>
    <row r="9" spans="1:11" ht="20" customHeight="1">
      <c r="A9" s="56"/>
      <c r="B9" s="64" t="s">
        <v>192</v>
      </c>
      <c r="C9" s="89"/>
      <c r="D9" s="118"/>
      <c r="E9" s="118"/>
      <c r="F9" s="118"/>
      <c r="G9" s="118"/>
      <c r="H9" s="118"/>
      <c r="I9" s="118"/>
      <c r="J9" s="209"/>
      <c r="K9" s="58"/>
    </row>
    <row r="10" spans="1:11" ht="42.5" customHeight="1">
      <c r="A10" s="56"/>
      <c r="B10" s="63" t="s">
        <v>194</v>
      </c>
      <c r="C10" s="75"/>
      <c r="D10" s="119"/>
      <c r="E10" s="119"/>
      <c r="F10" s="119"/>
      <c r="G10" s="119"/>
      <c r="H10" s="119"/>
      <c r="I10" s="119"/>
      <c r="J10" s="210"/>
      <c r="K10" s="58"/>
    </row>
    <row r="11" spans="1:11" ht="33" customHeight="1">
      <c r="A11" s="56"/>
      <c r="B11" s="65" t="s">
        <v>198</v>
      </c>
      <c r="C11" s="90"/>
      <c r="D11" s="90"/>
      <c r="E11" s="90"/>
      <c r="F11" s="90"/>
      <c r="G11" s="90"/>
      <c r="H11" s="90"/>
      <c r="I11" s="90"/>
      <c r="J11" s="211"/>
      <c r="K11" s="217"/>
    </row>
    <row r="12" spans="1:11" ht="48.75" customHeight="1">
      <c r="A12" s="56"/>
      <c r="B12" s="66"/>
      <c r="C12" s="91"/>
      <c r="D12" s="91"/>
      <c r="E12" s="91"/>
      <c r="F12" s="91"/>
      <c r="G12" s="91"/>
      <c r="H12" s="91"/>
      <c r="I12" s="91"/>
      <c r="J12" s="212"/>
      <c r="K12" s="218"/>
    </row>
    <row r="13" spans="1:11" ht="33" customHeight="1">
      <c r="A13" s="56"/>
      <c r="B13" s="67" t="s">
        <v>199</v>
      </c>
      <c r="C13" s="92"/>
      <c r="D13" s="92"/>
      <c r="E13" s="92"/>
      <c r="F13" s="92"/>
      <c r="G13" s="92"/>
      <c r="H13" s="92"/>
      <c r="I13" s="92"/>
      <c r="J13" s="213"/>
      <c r="K13" s="217"/>
    </row>
    <row r="14" spans="1:11" ht="33" customHeight="1">
      <c r="A14" s="56"/>
      <c r="B14" s="68"/>
      <c r="C14" s="93"/>
      <c r="D14" s="93"/>
      <c r="E14" s="93"/>
      <c r="F14" s="93"/>
      <c r="G14" s="93"/>
      <c r="H14" s="93"/>
      <c r="I14" s="93"/>
      <c r="J14" s="214"/>
      <c r="K14" s="219"/>
    </row>
    <row r="15" spans="1:11" ht="33" customHeight="1">
      <c r="A15" s="56"/>
      <c r="B15" s="67" t="s">
        <v>200</v>
      </c>
      <c r="C15" s="92"/>
      <c r="D15" s="92"/>
      <c r="E15" s="92"/>
      <c r="F15" s="92"/>
      <c r="G15" s="92"/>
      <c r="H15" s="92"/>
      <c r="I15" s="92"/>
      <c r="J15" s="213"/>
      <c r="K15" s="217"/>
    </row>
    <row r="16" spans="1:11" ht="33" customHeight="1">
      <c r="A16" s="56"/>
      <c r="B16" s="69" t="s">
        <v>203</v>
      </c>
      <c r="C16" s="94"/>
      <c r="D16" s="120" t="s">
        <v>206</v>
      </c>
      <c r="E16" s="139"/>
      <c r="F16" s="157"/>
      <c r="G16" s="157"/>
      <c r="H16" s="157"/>
      <c r="I16" s="157"/>
      <c r="J16" s="215"/>
      <c r="K16" s="220"/>
    </row>
    <row r="17" spans="1:13" ht="18" customHeight="1">
      <c r="A17" s="56"/>
      <c r="B17" s="56"/>
      <c r="C17" s="56"/>
      <c r="D17" s="56"/>
      <c r="E17" s="56"/>
      <c r="F17" s="56"/>
      <c r="G17" s="56"/>
      <c r="H17" s="56"/>
      <c r="I17" s="56"/>
      <c r="J17" s="56"/>
      <c r="K17" s="56"/>
    </row>
    <row r="18" spans="1:13" ht="18" customHeight="1">
      <c r="A18" s="57"/>
      <c r="B18" s="70" t="s">
        <v>208</v>
      </c>
      <c r="C18" s="70"/>
      <c r="D18" s="121"/>
      <c r="E18" s="121"/>
      <c r="F18" s="121"/>
      <c r="G18" s="121"/>
      <c r="H18" s="121"/>
      <c r="I18" s="121"/>
      <c r="J18" s="121"/>
      <c r="K18" s="121"/>
      <c r="L18" s="121"/>
      <c r="M18" s="57"/>
    </row>
    <row r="19" spans="1:13" ht="29.45" customHeight="1">
      <c r="A19" s="57"/>
      <c r="B19" s="2"/>
      <c r="C19" s="95" t="s">
        <v>211</v>
      </c>
      <c r="D19" s="57"/>
      <c r="E19" s="57"/>
      <c r="F19" s="57"/>
      <c r="G19" s="57"/>
      <c r="H19" s="57"/>
      <c r="I19" s="57"/>
      <c r="J19" s="95"/>
      <c r="K19" s="95"/>
      <c r="L19" s="57"/>
      <c r="M19" s="57"/>
    </row>
    <row r="20" spans="1:13" ht="37.5" customHeight="1">
      <c r="A20" s="57"/>
      <c r="B20" s="2"/>
      <c r="C20" s="96" t="s">
        <v>148</v>
      </c>
      <c r="D20" s="96"/>
      <c r="E20" s="96"/>
      <c r="F20" s="96"/>
      <c r="G20" s="96"/>
      <c r="H20" s="96"/>
      <c r="I20" s="96"/>
      <c r="J20" s="96"/>
      <c r="K20" s="96"/>
      <c r="L20" s="96"/>
      <c r="M20" s="96"/>
    </row>
    <row r="21" spans="1:13" ht="18" customHeight="1">
      <c r="A21" s="57"/>
      <c r="B21" s="2"/>
      <c r="C21" s="95" t="s">
        <v>212</v>
      </c>
      <c r="D21" s="57"/>
      <c r="E21" s="57"/>
      <c r="F21" s="57"/>
      <c r="G21" s="57"/>
      <c r="H21" s="57"/>
      <c r="I21" s="57"/>
      <c r="J21" s="95"/>
      <c r="K21" s="95"/>
      <c r="L21" s="57"/>
      <c r="M21" s="57"/>
    </row>
    <row r="22" spans="1:13" ht="25.5" customHeight="1">
      <c r="A22" s="57"/>
      <c r="B22" s="2"/>
      <c r="C22" s="95" t="s">
        <v>215</v>
      </c>
      <c r="D22" s="57"/>
      <c r="E22" s="57"/>
      <c r="F22" s="57"/>
      <c r="G22" s="57"/>
      <c r="H22" s="57"/>
      <c r="I22" s="57"/>
      <c r="J22" s="95"/>
      <c r="K22" s="95"/>
      <c r="L22" s="57"/>
      <c r="M22" s="57"/>
    </row>
    <row r="23" spans="1:13" ht="18" customHeight="1">
      <c r="A23" s="56"/>
      <c r="B23" s="56"/>
      <c r="C23" s="56"/>
      <c r="D23" s="56"/>
      <c r="E23" s="56"/>
      <c r="F23" s="56"/>
      <c r="G23" s="56"/>
      <c r="H23" s="56"/>
      <c r="I23" s="56"/>
      <c r="J23" s="56"/>
      <c r="K23" s="56"/>
    </row>
    <row r="24" spans="1:13" ht="18" customHeight="1">
      <c r="A24" s="56"/>
      <c r="B24" s="56"/>
      <c r="C24" s="56"/>
      <c r="D24" s="56"/>
      <c r="E24" s="56"/>
      <c r="F24" s="56"/>
      <c r="G24" s="56"/>
      <c r="H24" s="56"/>
      <c r="I24" s="56"/>
      <c r="J24" s="56"/>
      <c r="K24" s="56"/>
    </row>
    <row r="25" spans="1:13" s="53" customFormat="1" ht="33" customHeight="1">
      <c r="A25" s="56"/>
      <c r="B25" s="61" t="s">
        <v>216</v>
      </c>
      <c r="C25" s="56"/>
      <c r="D25" s="56"/>
      <c r="E25" s="56"/>
      <c r="F25" s="56"/>
      <c r="G25" s="56"/>
      <c r="H25" s="56"/>
      <c r="I25" s="56"/>
      <c r="J25" s="56"/>
      <c r="K25" s="56"/>
    </row>
    <row r="26" spans="1:13" s="53" customFormat="1" ht="33" customHeight="1">
      <c r="A26" s="56"/>
      <c r="B26" s="56" t="s">
        <v>667</v>
      </c>
      <c r="C26" s="56"/>
      <c r="D26" s="122">
        <f>'様式第２号の２（介護ロボット等導入積算内訳）'!E10</f>
        <v>0</v>
      </c>
      <c r="E26" s="140"/>
      <c r="F26" s="158"/>
      <c r="G26" s="56" t="s">
        <v>31</v>
      </c>
      <c r="H26" s="56"/>
      <c r="I26" s="56"/>
      <c r="J26" s="56"/>
      <c r="K26" s="56"/>
    </row>
    <row r="27" spans="1:13" s="53" customFormat="1" ht="33" customHeight="1">
      <c r="A27" s="56"/>
      <c r="B27" s="56" t="s">
        <v>668</v>
      </c>
      <c r="C27" s="56"/>
      <c r="D27" s="123"/>
      <c r="E27" s="123"/>
      <c r="F27" s="123"/>
      <c r="G27" s="123"/>
      <c r="H27" s="123"/>
      <c r="I27" s="56"/>
      <c r="J27" s="56"/>
      <c r="K27" s="56"/>
    </row>
    <row r="28" spans="1:13" s="53" customFormat="1" ht="33" customHeight="1">
      <c r="A28" s="56"/>
      <c r="B28" s="56" t="s">
        <v>220</v>
      </c>
      <c r="C28" s="56"/>
      <c r="D28" s="124"/>
      <c r="E28" s="141"/>
      <c r="F28" s="159"/>
      <c r="G28" s="56" t="s">
        <v>31</v>
      </c>
      <c r="H28" s="123"/>
      <c r="I28" s="56"/>
      <c r="J28" s="56"/>
      <c r="K28" s="56"/>
    </row>
    <row r="29" spans="1:13" s="53" customFormat="1" ht="33" customHeight="1">
      <c r="A29" s="56"/>
      <c r="B29" s="71" t="s">
        <v>478</v>
      </c>
      <c r="C29" s="56"/>
      <c r="D29" s="123"/>
      <c r="E29" s="123"/>
      <c r="F29" s="123"/>
      <c r="G29" s="123"/>
      <c r="H29" s="123"/>
      <c r="I29" s="56"/>
      <c r="J29" s="56"/>
      <c r="K29" s="56"/>
    </row>
    <row r="30" spans="1:13" s="53" customFormat="1" ht="33" customHeight="1">
      <c r="A30" s="56"/>
      <c r="B30" s="56" t="s">
        <v>228</v>
      </c>
      <c r="C30" s="56"/>
      <c r="D30" s="125">
        <f>ROUNDDOWN($D$28*3/4,-3)</f>
        <v>0</v>
      </c>
      <c r="E30" s="142"/>
      <c r="F30" s="160"/>
      <c r="G30" s="56" t="s">
        <v>31</v>
      </c>
      <c r="H30" s="56"/>
      <c r="I30" s="56"/>
      <c r="J30" s="56"/>
      <c r="K30" s="56"/>
    </row>
    <row r="31" spans="1:13" s="53" customFormat="1" ht="26.1" customHeight="1">
      <c r="A31" s="56"/>
      <c r="B31" s="71" t="s">
        <v>231</v>
      </c>
      <c r="C31" s="56"/>
      <c r="D31" s="123"/>
      <c r="E31" s="123"/>
      <c r="F31" s="123"/>
      <c r="G31" s="123"/>
      <c r="H31" s="123"/>
      <c r="I31" s="56"/>
      <c r="J31" s="56"/>
      <c r="K31" s="56"/>
    </row>
    <row r="32" spans="1:13" s="53" customFormat="1" ht="33" customHeight="1">
      <c r="A32" s="56"/>
      <c r="B32" s="56" t="s">
        <v>162</v>
      </c>
      <c r="C32" s="56"/>
      <c r="D32" s="125">
        <f>ROUNDDOWN($D$28*1/2,-3)</f>
        <v>0</v>
      </c>
      <c r="E32" s="142"/>
      <c r="F32" s="160"/>
      <c r="G32" s="56" t="s">
        <v>31</v>
      </c>
      <c r="H32" s="56"/>
      <c r="I32" s="56"/>
      <c r="J32" s="56"/>
      <c r="K32" s="56"/>
    </row>
    <row r="33" spans="1:14" s="53" customFormat="1" ht="33" customHeight="1">
      <c r="A33" s="56"/>
      <c r="B33" s="56" t="s">
        <v>54</v>
      </c>
      <c r="C33" s="56"/>
      <c r="D33" s="123"/>
      <c r="E33" s="123"/>
      <c r="F33" s="123"/>
      <c r="G33" s="123"/>
      <c r="H33" s="123"/>
      <c r="I33" s="56"/>
      <c r="J33" s="56"/>
      <c r="K33" s="56"/>
    </row>
    <row r="34" spans="1:14" s="53" customFormat="1" ht="33" customHeight="1">
      <c r="A34" s="56"/>
      <c r="B34" s="56" t="s">
        <v>234</v>
      </c>
      <c r="C34" s="56"/>
      <c r="D34" s="126"/>
      <c r="E34" s="126"/>
      <c r="F34" s="126"/>
      <c r="G34" s="126"/>
      <c r="H34" s="126"/>
      <c r="I34" s="56"/>
      <c r="J34" s="56"/>
      <c r="K34" s="56"/>
    </row>
    <row r="35" spans="1:14" s="53" customFormat="1" ht="33" customHeight="1">
      <c r="A35" s="56"/>
      <c r="B35" s="58" t="s">
        <v>237</v>
      </c>
      <c r="C35" s="56"/>
      <c r="D35" s="56" t="s">
        <v>124</v>
      </c>
      <c r="E35" s="56"/>
      <c r="F35" s="56" t="s">
        <v>239</v>
      </c>
      <c r="G35" s="56"/>
      <c r="H35" s="56" t="s">
        <v>92</v>
      </c>
      <c r="I35" s="56"/>
      <c r="J35" s="56"/>
      <c r="K35" s="56"/>
    </row>
    <row r="36" spans="1:14" s="2" customFormat="1" ht="33" customHeight="1">
      <c r="A36" s="56"/>
      <c r="B36" s="2"/>
      <c r="C36" s="56"/>
      <c r="D36" s="56" t="s">
        <v>240</v>
      </c>
      <c r="E36" s="56"/>
      <c r="F36" s="56" t="s">
        <v>243</v>
      </c>
      <c r="G36" s="56"/>
      <c r="H36" s="56" t="s">
        <v>532</v>
      </c>
      <c r="I36" s="56"/>
      <c r="J36" s="56" t="s">
        <v>503</v>
      </c>
      <c r="K36" s="56"/>
      <c r="L36" s="2"/>
      <c r="M36" s="2"/>
      <c r="N36" s="2"/>
    </row>
    <row r="37" spans="1:14" s="53" customFormat="1" ht="33" customHeight="1">
      <c r="A37" s="56"/>
      <c r="B37" s="56"/>
      <c r="C37" s="56"/>
      <c r="D37" s="56"/>
      <c r="E37" s="56"/>
      <c r="F37" s="56"/>
      <c r="G37" s="56"/>
      <c r="H37" s="56"/>
      <c r="I37" s="56"/>
      <c r="J37" s="56"/>
      <c r="K37" s="56"/>
      <c r="L37" s="56"/>
      <c r="M37" s="56"/>
    </row>
    <row r="38" spans="1:14" s="53" customFormat="1" ht="33" customHeight="1">
      <c r="A38" s="56"/>
      <c r="B38" s="56" t="s">
        <v>50</v>
      </c>
      <c r="C38" s="97"/>
      <c r="D38" s="127"/>
      <c r="E38" s="127"/>
      <c r="F38" s="127"/>
      <c r="G38" s="127"/>
      <c r="H38" s="127"/>
      <c r="I38" s="127"/>
      <c r="J38" s="216"/>
      <c r="K38" s="56"/>
      <c r="L38" s="56"/>
      <c r="M38" s="56"/>
    </row>
    <row r="39" spans="1:14" s="53" customFormat="1" ht="33" customHeight="1">
      <c r="A39" s="56"/>
      <c r="B39" s="56"/>
      <c r="C39" s="56"/>
      <c r="D39" s="56"/>
      <c r="E39" s="56"/>
      <c r="F39" s="56"/>
      <c r="G39" s="56"/>
      <c r="H39" s="56"/>
      <c r="I39" s="56"/>
      <c r="J39" s="56"/>
      <c r="K39" s="56"/>
      <c r="L39" s="56"/>
      <c r="M39" s="56"/>
    </row>
    <row r="40" spans="1:14" s="53" customFormat="1" ht="18" customHeight="1">
      <c r="A40" s="56"/>
      <c r="B40" s="58" t="s">
        <v>245</v>
      </c>
      <c r="C40" s="98"/>
      <c r="D40" s="103"/>
      <c r="E40" s="103"/>
      <c r="F40" s="103"/>
      <c r="G40" s="103"/>
      <c r="H40" s="103"/>
      <c r="I40" s="103"/>
      <c r="J40" s="103"/>
      <c r="K40" s="103"/>
      <c r="L40" s="103"/>
      <c r="M40" s="144"/>
    </row>
    <row r="41" spans="1:14" s="53" customFormat="1" ht="33" customHeight="1">
      <c r="A41" s="56"/>
      <c r="B41" s="56"/>
      <c r="C41" s="99"/>
      <c r="D41" s="101"/>
      <c r="E41" s="101"/>
      <c r="F41" s="101"/>
      <c r="G41" s="101"/>
      <c r="H41" s="101"/>
      <c r="I41" s="101"/>
      <c r="J41" s="101"/>
      <c r="K41" s="101"/>
      <c r="L41" s="101"/>
      <c r="M41" s="145"/>
    </row>
    <row r="42" spans="1:14" s="53" customFormat="1" ht="33" customHeight="1">
      <c r="A42" s="56"/>
      <c r="B42" s="56"/>
      <c r="C42" s="100"/>
      <c r="D42" s="104"/>
      <c r="E42" s="104"/>
      <c r="F42" s="104"/>
      <c r="G42" s="104"/>
      <c r="H42" s="104"/>
      <c r="I42" s="104"/>
      <c r="J42" s="104"/>
      <c r="K42" s="104"/>
      <c r="L42" s="104"/>
      <c r="M42" s="146"/>
    </row>
    <row r="43" spans="1:14" s="53" customFormat="1" ht="33" customHeight="1">
      <c r="A43" s="56"/>
      <c r="B43" s="56"/>
      <c r="C43" s="101"/>
      <c r="D43" s="101"/>
      <c r="E43" s="101"/>
      <c r="F43" s="101"/>
      <c r="G43" s="101"/>
      <c r="H43" s="101"/>
      <c r="I43" s="101"/>
      <c r="J43" s="101"/>
      <c r="K43" s="101"/>
      <c r="L43" s="101"/>
      <c r="M43" s="101"/>
    </row>
    <row r="44" spans="1:14" s="53" customFormat="1" ht="20.100000000000001" customHeight="1">
      <c r="A44" s="56"/>
      <c r="B44" s="58"/>
      <c r="C44" s="56"/>
      <c r="D44" s="56"/>
    </row>
    <row r="45" spans="1:14" s="53" customFormat="1" ht="23.1" customHeight="1">
      <c r="A45" s="56"/>
      <c r="B45" s="61" t="s">
        <v>209</v>
      </c>
      <c r="C45" s="61"/>
      <c r="D45" s="56"/>
      <c r="E45" s="56"/>
      <c r="F45" s="56"/>
      <c r="G45" s="56"/>
      <c r="H45" s="56"/>
      <c r="I45" s="56"/>
      <c r="J45" s="56"/>
      <c r="K45" s="56"/>
      <c r="L45" s="56"/>
      <c r="M45" s="56"/>
    </row>
    <row r="46" spans="1:14" s="53" customFormat="1" ht="33" customHeight="1">
      <c r="A46" s="56"/>
      <c r="B46" s="56" t="s">
        <v>47</v>
      </c>
      <c r="C46" s="56"/>
      <c r="D46" s="56"/>
      <c r="E46" s="56"/>
      <c r="F46" s="56"/>
      <c r="G46" s="56"/>
      <c r="H46" s="56"/>
      <c r="I46" s="56"/>
      <c r="J46" s="56"/>
      <c r="K46" s="56"/>
      <c r="L46" s="56"/>
      <c r="M46" s="56"/>
    </row>
    <row r="47" spans="1:14" s="53" customFormat="1" ht="33" customHeight="1">
      <c r="A47" s="56"/>
      <c r="B47" s="72" t="s">
        <v>248</v>
      </c>
      <c r="C47" s="102"/>
      <c r="D47" s="102"/>
      <c r="E47" s="143"/>
      <c r="F47" s="56"/>
      <c r="G47" s="72" t="s">
        <v>251</v>
      </c>
      <c r="H47" s="102"/>
      <c r="I47" s="102"/>
      <c r="J47" s="102"/>
      <c r="K47" s="102"/>
      <c r="L47" s="102"/>
      <c r="M47" s="143"/>
    </row>
    <row r="48" spans="1:14" s="53" customFormat="1" ht="33" customHeight="1">
      <c r="A48" s="56"/>
      <c r="B48" s="73" t="s">
        <v>252</v>
      </c>
      <c r="C48" s="103"/>
      <c r="D48" s="128" t="s">
        <v>258</v>
      </c>
      <c r="E48" s="144"/>
      <c r="F48" s="101"/>
      <c r="G48" s="171" t="s">
        <v>134</v>
      </c>
      <c r="H48" s="182"/>
      <c r="I48" s="182"/>
      <c r="J48" s="182"/>
      <c r="K48" s="182"/>
      <c r="L48" s="182"/>
      <c r="M48" s="221"/>
      <c r="N48" s="101"/>
    </row>
    <row r="49" spans="1:14" s="53" customFormat="1" ht="33" customHeight="1">
      <c r="A49" s="58"/>
      <c r="B49" s="74" t="s">
        <v>259</v>
      </c>
      <c r="C49" s="101"/>
      <c r="D49" s="58" t="s">
        <v>260</v>
      </c>
      <c r="E49" s="145"/>
      <c r="F49" s="101"/>
      <c r="G49" s="74" t="s">
        <v>264</v>
      </c>
      <c r="H49" s="58"/>
      <c r="I49" s="56" t="s">
        <v>265</v>
      </c>
      <c r="J49" s="56"/>
      <c r="K49" s="56"/>
      <c r="M49" s="145"/>
      <c r="N49" s="101"/>
    </row>
    <row r="50" spans="1:14" s="53" customFormat="1" ht="33" customHeight="1">
      <c r="A50" s="58"/>
      <c r="B50" s="74" t="s">
        <v>266</v>
      </c>
      <c r="C50" s="101"/>
      <c r="D50" s="58" t="s">
        <v>268</v>
      </c>
      <c r="E50" s="145"/>
      <c r="F50" s="101"/>
      <c r="G50" s="74" t="s">
        <v>271</v>
      </c>
      <c r="H50" s="58"/>
      <c r="I50" s="58" t="s">
        <v>246</v>
      </c>
      <c r="J50" s="58"/>
      <c r="K50" s="58"/>
      <c r="L50" s="58"/>
      <c r="M50" s="222"/>
      <c r="N50" s="101"/>
    </row>
    <row r="51" spans="1:14" s="53" customFormat="1" ht="33" customHeight="1">
      <c r="A51" s="58"/>
      <c r="B51" s="74" t="s">
        <v>272</v>
      </c>
      <c r="C51" s="101"/>
      <c r="D51" s="58"/>
      <c r="E51" s="145"/>
      <c r="F51" s="101"/>
      <c r="G51" s="74" t="s">
        <v>73</v>
      </c>
      <c r="H51" s="58"/>
      <c r="I51" s="56" t="s">
        <v>247</v>
      </c>
      <c r="J51" s="56"/>
      <c r="K51" s="56"/>
      <c r="M51" s="145"/>
      <c r="N51" s="101"/>
    </row>
    <row r="52" spans="1:14" s="53" customFormat="1" ht="33" customHeight="1">
      <c r="A52" s="58"/>
      <c r="B52" s="75" t="s">
        <v>274</v>
      </c>
      <c r="C52" s="104"/>
      <c r="D52" s="119"/>
      <c r="E52" s="146"/>
      <c r="F52" s="101"/>
      <c r="G52" s="75" t="s">
        <v>274</v>
      </c>
      <c r="H52" s="104"/>
      <c r="I52" s="104"/>
      <c r="J52" s="104"/>
      <c r="K52" s="104"/>
      <c r="L52" s="104"/>
      <c r="M52" s="146"/>
      <c r="N52" s="101"/>
    </row>
    <row r="53" spans="1:14" s="2" customFormat="1" ht="33" customHeight="1">
      <c r="A53" s="56"/>
      <c r="B53" s="56"/>
      <c r="C53" s="56"/>
      <c r="D53" s="56"/>
      <c r="E53" s="56"/>
      <c r="F53" s="56"/>
      <c r="G53" s="56"/>
      <c r="H53" s="56"/>
      <c r="I53" s="56"/>
      <c r="J53" s="56"/>
      <c r="K53" s="56"/>
      <c r="L53" s="2"/>
      <c r="M53" s="2"/>
      <c r="N53" s="2"/>
    </row>
    <row r="54" spans="1:14" s="2" customFormat="1" ht="33" customHeight="1">
      <c r="A54" s="56"/>
      <c r="B54" s="58" t="s">
        <v>278</v>
      </c>
      <c r="C54" s="56"/>
      <c r="D54" s="56"/>
      <c r="E54" s="56"/>
      <c r="F54" s="56"/>
      <c r="G54" s="56"/>
      <c r="H54" s="56"/>
      <c r="I54" s="56"/>
      <c r="J54" s="56"/>
      <c r="K54" s="56"/>
      <c r="L54" s="2"/>
      <c r="M54" s="2"/>
      <c r="N54" s="2"/>
    </row>
    <row r="55" spans="1:14" s="2" customFormat="1" ht="87" customHeight="1">
      <c r="A55" s="56"/>
      <c r="B55" s="76"/>
      <c r="C55" s="105"/>
      <c r="D55" s="105"/>
      <c r="E55" s="105"/>
      <c r="F55" s="105"/>
      <c r="G55" s="105"/>
      <c r="H55" s="105"/>
      <c r="I55" s="105"/>
      <c r="J55" s="105"/>
      <c r="K55" s="105"/>
      <c r="L55" s="105"/>
      <c r="M55" s="223"/>
      <c r="N55" s="2"/>
    </row>
    <row r="56" spans="1:14" s="2" customFormat="1" ht="12.95" customHeight="1">
      <c r="A56" s="56"/>
      <c r="B56" s="56"/>
      <c r="C56" s="56"/>
      <c r="D56" s="123"/>
      <c r="E56" s="123"/>
      <c r="F56" s="123"/>
      <c r="G56" s="123"/>
      <c r="H56" s="123"/>
      <c r="I56" s="56"/>
      <c r="J56" s="56"/>
      <c r="K56" s="56"/>
      <c r="L56" s="2"/>
      <c r="M56" s="2"/>
      <c r="N56" s="2"/>
    </row>
    <row r="57" spans="1:14" s="2" customFormat="1" ht="22.5" customHeight="1">
      <c r="A57" s="56"/>
      <c r="B57" s="56" t="s">
        <v>16</v>
      </c>
      <c r="C57" s="56"/>
      <c r="D57" s="56"/>
      <c r="E57" s="56"/>
      <c r="F57" s="56"/>
      <c r="G57" s="56"/>
      <c r="H57" s="56"/>
      <c r="I57" s="56"/>
      <c r="J57" s="56"/>
      <c r="K57" s="56"/>
      <c r="L57" s="2"/>
      <c r="M57" s="2"/>
      <c r="N57" s="2"/>
    </row>
    <row r="58" spans="1:14" s="2" customFormat="1" ht="89.25" customHeight="1">
      <c r="A58" s="56"/>
      <c r="B58" s="76"/>
      <c r="C58" s="105"/>
      <c r="D58" s="105"/>
      <c r="E58" s="105"/>
      <c r="F58" s="105"/>
      <c r="G58" s="105"/>
      <c r="H58" s="105"/>
      <c r="I58" s="105"/>
      <c r="J58" s="105"/>
      <c r="K58" s="105"/>
      <c r="L58" s="105"/>
      <c r="M58" s="223"/>
      <c r="N58" s="2"/>
    </row>
    <row r="59" spans="1:14" s="2" customFormat="1" ht="18.600000000000001" customHeight="1">
      <c r="A59" s="56"/>
      <c r="B59" s="56"/>
      <c r="C59" s="56"/>
      <c r="D59" s="123"/>
      <c r="E59" s="123"/>
      <c r="F59" s="123"/>
      <c r="G59" s="123"/>
      <c r="H59" s="123"/>
      <c r="I59" s="56"/>
      <c r="J59" s="56"/>
      <c r="K59" s="56"/>
      <c r="L59" s="2"/>
      <c r="M59" s="2"/>
      <c r="N59" s="2"/>
    </row>
    <row r="60" spans="1:14" s="2" customFormat="1" ht="21.6" customHeight="1">
      <c r="A60" s="56"/>
      <c r="B60" s="56" t="s">
        <v>279</v>
      </c>
      <c r="C60" s="56"/>
      <c r="D60" s="56"/>
      <c r="E60" s="56"/>
      <c r="F60" s="56"/>
      <c r="G60" s="56"/>
      <c r="H60" s="56"/>
      <c r="I60" s="56"/>
      <c r="J60" s="56"/>
      <c r="K60" s="56"/>
      <c r="L60" s="2"/>
      <c r="M60" s="2"/>
      <c r="N60" s="2"/>
    </row>
    <row r="61" spans="1:14" s="2" customFormat="1" ht="17.45" customHeight="1">
      <c r="A61" s="56"/>
      <c r="B61" s="56" t="s">
        <v>180</v>
      </c>
      <c r="C61" s="106"/>
      <c r="D61" s="56"/>
      <c r="E61" s="56"/>
      <c r="F61" s="56"/>
      <c r="G61" s="56"/>
      <c r="H61" s="56"/>
      <c r="I61" s="56"/>
      <c r="J61" s="56"/>
      <c r="K61" s="56"/>
      <c r="L61" s="2"/>
      <c r="M61" s="2"/>
      <c r="N61" s="2"/>
    </row>
    <row r="62" spans="1:14" s="2" customFormat="1" ht="18" customHeight="1">
      <c r="A62" s="56"/>
      <c r="B62" s="77" t="s">
        <v>281</v>
      </c>
      <c r="C62" s="107"/>
      <c r="D62" s="107" t="s">
        <v>285</v>
      </c>
      <c r="E62" s="85" t="s">
        <v>289</v>
      </c>
      <c r="F62" s="133"/>
      <c r="G62" s="172" t="s">
        <v>184</v>
      </c>
      <c r="H62" s="172" t="s">
        <v>283</v>
      </c>
      <c r="I62" s="172" t="s">
        <v>290</v>
      </c>
      <c r="J62" s="56"/>
      <c r="K62" s="56"/>
      <c r="L62" s="56"/>
      <c r="M62" s="2"/>
      <c r="N62" s="2"/>
    </row>
    <row r="63" spans="1:14" s="2" customFormat="1" ht="18" customHeight="1">
      <c r="A63" s="56"/>
      <c r="B63" s="78"/>
      <c r="C63" s="108"/>
      <c r="D63" s="108"/>
      <c r="E63" s="147" t="s">
        <v>291</v>
      </c>
      <c r="F63" s="161" t="s">
        <v>14</v>
      </c>
      <c r="G63" s="173"/>
      <c r="H63" s="183"/>
      <c r="I63" s="195"/>
      <c r="J63" s="56"/>
      <c r="K63" s="56"/>
      <c r="L63" s="56"/>
      <c r="M63" s="2"/>
      <c r="N63" s="2"/>
    </row>
    <row r="64" spans="1:14" s="2" customFormat="1" ht="18" customHeight="1">
      <c r="A64" s="56"/>
      <c r="B64" s="79" t="s">
        <v>76</v>
      </c>
      <c r="C64" s="109" t="s">
        <v>293</v>
      </c>
      <c r="D64" s="79"/>
      <c r="E64" s="148"/>
      <c r="F64" s="162">
        <f t="shared" ref="F64:F72" si="0">E64*12</f>
        <v>0</v>
      </c>
      <c r="G64" s="174"/>
      <c r="H64" s="184">
        <f>$D$64*$F$64*$G$64/60</f>
        <v>0</v>
      </c>
      <c r="I64" s="196" t="e">
        <f>($F$64*$G$64/60)/$D$64</f>
        <v>#DIV/0!</v>
      </c>
      <c r="J64" s="56"/>
      <c r="K64" s="56"/>
      <c r="L64" s="56"/>
      <c r="M64" s="2"/>
      <c r="N64" s="2"/>
    </row>
    <row r="65" spans="1:12" s="2" customFormat="1" ht="18" customHeight="1">
      <c r="A65" s="56"/>
      <c r="B65" s="80"/>
      <c r="C65" s="110" t="s">
        <v>132</v>
      </c>
      <c r="D65" s="129"/>
      <c r="E65" s="149"/>
      <c r="F65" s="163">
        <f t="shared" si="0"/>
        <v>0</v>
      </c>
      <c r="G65" s="175"/>
      <c r="H65" s="185">
        <f>$D$65*$F$65*$G$65/60</f>
        <v>0</v>
      </c>
      <c r="I65" s="197" t="e">
        <f>($F$65*$G$65/60)/$D$65</f>
        <v>#DIV/0!</v>
      </c>
      <c r="J65" s="56"/>
      <c r="K65" s="56"/>
      <c r="L65" s="56"/>
    </row>
    <row r="66" spans="1:12" s="2" customFormat="1" ht="18" customHeight="1">
      <c r="A66" s="56"/>
      <c r="B66" s="80"/>
      <c r="C66" s="110" t="s">
        <v>295</v>
      </c>
      <c r="D66" s="130"/>
      <c r="E66" s="150"/>
      <c r="F66" s="164">
        <f t="shared" si="0"/>
        <v>0</v>
      </c>
      <c r="G66" s="176"/>
      <c r="H66" s="186">
        <f>$D$66*$F$66*$G$66/60</f>
        <v>0</v>
      </c>
      <c r="I66" s="198" t="e">
        <f>($F$66*$G$66/60)/$D$66</f>
        <v>#DIV/0!</v>
      </c>
      <c r="J66" s="56"/>
      <c r="K66" s="56"/>
      <c r="L66" s="56"/>
    </row>
    <row r="67" spans="1:12" s="2" customFormat="1" ht="18" customHeight="1">
      <c r="A67" s="56"/>
      <c r="B67" s="80"/>
      <c r="C67" s="110" t="s">
        <v>58</v>
      </c>
      <c r="D67" s="129"/>
      <c r="E67" s="149"/>
      <c r="F67" s="163">
        <f t="shared" si="0"/>
        <v>0</v>
      </c>
      <c r="G67" s="175"/>
      <c r="H67" s="185">
        <f>$D$67*$F$67*$G$67/60</f>
        <v>0</v>
      </c>
      <c r="I67" s="197" t="e">
        <f>($F$67*$G$67/60)/$D$67</f>
        <v>#DIV/0!</v>
      </c>
      <c r="J67" s="56"/>
      <c r="K67" s="56"/>
      <c r="L67" s="56"/>
    </row>
    <row r="68" spans="1:12" s="2" customFormat="1" ht="18" customHeight="1">
      <c r="A68" s="56"/>
      <c r="B68" s="81"/>
      <c r="C68" s="111" t="s">
        <v>296</v>
      </c>
      <c r="D68" s="131"/>
      <c r="E68" s="151"/>
      <c r="F68" s="165">
        <f t="shared" si="0"/>
        <v>0</v>
      </c>
      <c r="G68" s="177"/>
      <c r="H68" s="187">
        <f>$D$68*$F$68*$G$68/60</f>
        <v>0</v>
      </c>
      <c r="I68" s="199" t="e">
        <f>($F$68*$G$68/60)/$D$68</f>
        <v>#DIV/0!</v>
      </c>
      <c r="J68" s="56"/>
      <c r="K68" s="56"/>
      <c r="L68" s="56"/>
    </row>
    <row r="69" spans="1:12" s="2" customFormat="1" ht="18" customHeight="1">
      <c r="A69" s="56"/>
      <c r="B69" s="80" t="s">
        <v>165</v>
      </c>
      <c r="C69" s="112" t="s">
        <v>67</v>
      </c>
      <c r="D69" s="132"/>
      <c r="E69" s="152"/>
      <c r="F69" s="166">
        <f t="shared" si="0"/>
        <v>0</v>
      </c>
      <c r="G69" s="174"/>
      <c r="H69" s="188">
        <f>$D$69*$F$69*$G$69/60</f>
        <v>0</v>
      </c>
      <c r="I69" s="200" t="e">
        <f>($F$69*$G$69/60)/$D$69</f>
        <v>#DIV/0!</v>
      </c>
      <c r="J69" s="56"/>
      <c r="K69" s="56"/>
      <c r="L69" s="56"/>
    </row>
    <row r="70" spans="1:12" s="2" customFormat="1" ht="18" customHeight="1">
      <c r="A70" s="56"/>
      <c r="B70" s="80"/>
      <c r="C70" s="110" t="s">
        <v>297</v>
      </c>
      <c r="D70" s="129"/>
      <c r="E70" s="149"/>
      <c r="F70" s="166">
        <f t="shared" si="0"/>
        <v>0</v>
      </c>
      <c r="G70" s="176"/>
      <c r="H70" s="185">
        <f>$D$70*$F$70*$G$70/60</f>
        <v>0</v>
      </c>
      <c r="I70" s="197" t="e">
        <f>($F70*$G$70/60)/$D$70</f>
        <v>#DIV/0!</v>
      </c>
      <c r="J70" s="56"/>
      <c r="K70" s="56"/>
      <c r="L70" s="56"/>
    </row>
    <row r="71" spans="1:12" s="2" customFormat="1" ht="18" customHeight="1">
      <c r="A71" s="56"/>
      <c r="B71" s="80"/>
      <c r="C71" s="110" t="s">
        <v>299</v>
      </c>
      <c r="D71" s="129"/>
      <c r="E71" s="153"/>
      <c r="F71" s="167">
        <f t="shared" si="0"/>
        <v>0</v>
      </c>
      <c r="G71" s="176"/>
      <c r="H71" s="185">
        <f>$D$71*$F$71*$G$71/60</f>
        <v>0</v>
      </c>
      <c r="I71" s="197" t="e">
        <f>($F$71*$G$71/60)/$D$71</f>
        <v>#DIV/0!</v>
      </c>
      <c r="J71" s="56"/>
      <c r="K71" s="56"/>
      <c r="L71" s="56"/>
    </row>
    <row r="72" spans="1:12" s="2" customFormat="1" ht="18" customHeight="1">
      <c r="A72" s="56"/>
      <c r="B72" s="81"/>
      <c r="C72" s="113" t="s">
        <v>300</v>
      </c>
      <c r="D72" s="131"/>
      <c r="E72" s="151"/>
      <c r="F72" s="168">
        <f t="shared" si="0"/>
        <v>0</v>
      </c>
      <c r="G72" s="178"/>
      <c r="H72" s="189">
        <f>$D$72*$F$72*$G$72/60</f>
        <v>0</v>
      </c>
      <c r="I72" s="201" t="e">
        <f>($F$72*$G$72/60)/$D$72</f>
        <v>#DIV/0!</v>
      </c>
      <c r="J72" s="56"/>
      <c r="K72" s="56"/>
      <c r="L72" s="56"/>
    </row>
    <row r="73" spans="1:12" s="2" customFormat="1" ht="18" customHeight="1">
      <c r="A73" s="56"/>
      <c r="B73" s="82"/>
      <c r="C73" s="82"/>
      <c r="D73" s="133"/>
      <c r="E73" s="154">
        <f>SUM(E64:E72)</f>
        <v>0</v>
      </c>
      <c r="F73" s="154">
        <f>SUM(F64:F72)</f>
        <v>0</v>
      </c>
      <c r="G73" s="179">
        <f>SUM(G64:G72)</f>
        <v>0</v>
      </c>
      <c r="H73" s="190">
        <f>SUM(H64:H72)</f>
        <v>0</v>
      </c>
      <c r="I73" s="202" t="e">
        <f>SUM(I64:I72)</f>
        <v>#DIV/0!</v>
      </c>
      <c r="J73" s="56"/>
      <c r="K73" s="56"/>
      <c r="L73" s="56"/>
    </row>
    <row r="74" spans="1:12" s="2" customFormat="1" ht="18" customHeight="1">
      <c r="A74" s="56"/>
      <c r="B74" s="83"/>
      <c r="C74" s="83"/>
      <c r="D74" s="83"/>
      <c r="E74" s="155"/>
      <c r="F74" s="155"/>
      <c r="G74" s="180"/>
      <c r="H74" s="191"/>
      <c r="I74" s="203"/>
      <c r="J74" s="56"/>
      <c r="K74" s="56"/>
      <c r="L74" s="56"/>
    </row>
    <row r="75" spans="1:12" s="2" customFormat="1" ht="18" customHeight="1">
      <c r="A75" s="56"/>
      <c r="B75" s="84" t="s">
        <v>302</v>
      </c>
      <c r="C75" s="84"/>
      <c r="D75" s="84"/>
      <c r="E75" s="155"/>
      <c r="F75" s="155"/>
      <c r="G75" s="180"/>
      <c r="H75" s="191"/>
      <c r="I75" s="203"/>
      <c r="J75" s="56"/>
      <c r="K75" s="56"/>
      <c r="L75" s="56"/>
    </row>
    <row r="76" spans="1:12" s="2" customFormat="1" ht="18" customHeight="1">
      <c r="A76" s="56"/>
      <c r="B76" s="77" t="s">
        <v>281</v>
      </c>
      <c r="C76" s="107"/>
      <c r="D76" s="107" t="s">
        <v>285</v>
      </c>
      <c r="E76" s="85" t="s">
        <v>289</v>
      </c>
      <c r="F76" s="133"/>
      <c r="G76" s="172" t="s">
        <v>184</v>
      </c>
      <c r="H76" s="172" t="s">
        <v>283</v>
      </c>
      <c r="I76" s="204" t="s">
        <v>290</v>
      </c>
      <c r="J76" s="56"/>
      <c r="K76" s="56"/>
      <c r="L76" s="56"/>
    </row>
    <row r="77" spans="1:12" s="2" customFormat="1" ht="18" customHeight="1">
      <c r="A77" s="56"/>
      <c r="B77" s="78"/>
      <c r="C77" s="108"/>
      <c r="D77" s="108"/>
      <c r="E77" s="147" t="s">
        <v>291</v>
      </c>
      <c r="F77" s="161" t="s">
        <v>14</v>
      </c>
      <c r="G77" s="173"/>
      <c r="H77" s="183"/>
      <c r="I77" s="205"/>
      <c r="J77" s="56"/>
      <c r="K77" s="56"/>
      <c r="L77" s="56"/>
    </row>
    <row r="78" spans="1:12" s="2" customFormat="1" ht="18" customHeight="1">
      <c r="A78" s="56"/>
      <c r="B78" s="79" t="s">
        <v>76</v>
      </c>
      <c r="C78" s="109" t="s">
        <v>293</v>
      </c>
      <c r="D78" s="134"/>
      <c r="E78" s="152"/>
      <c r="F78" s="169">
        <f t="shared" ref="F78:F86" si="1">E78*12</f>
        <v>0</v>
      </c>
      <c r="G78" s="181"/>
      <c r="H78" s="184">
        <f>$D$78*$F$78*$G$78/60</f>
        <v>0</v>
      </c>
      <c r="I78" s="200" t="e">
        <f>($F$78*$G$78/60)/$D$78</f>
        <v>#DIV/0!</v>
      </c>
      <c r="J78" s="56"/>
      <c r="K78" s="56"/>
      <c r="L78" s="56"/>
    </row>
    <row r="79" spans="1:12" s="2" customFormat="1" ht="18" customHeight="1">
      <c r="A79" s="56"/>
      <c r="B79" s="80"/>
      <c r="C79" s="110" t="s">
        <v>132</v>
      </c>
      <c r="D79" s="135"/>
      <c r="E79" s="149"/>
      <c r="F79" s="163">
        <f t="shared" si="1"/>
        <v>0</v>
      </c>
      <c r="G79" s="175"/>
      <c r="H79" s="185">
        <f>$D$79*$F$79*$G$79/60</f>
        <v>0</v>
      </c>
      <c r="I79" s="197" t="e">
        <f>($F$79*$G$79/60)/$D$79</f>
        <v>#DIV/0!</v>
      </c>
      <c r="J79" s="56"/>
      <c r="K79" s="56"/>
      <c r="L79" s="56"/>
    </row>
    <row r="80" spans="1:12" s="2" customFormat="1" ht="18" customHeight="1">
      <c r="A80" s="56"/>
      <c r="B80" s="80"/>
      <c r="C80" s="110" t="s">
        <v>295</v>
      </c>
      <c r="D80" s="135"/>
      <c r="E80" s="149"/>
      <c r="F80" s="163">
        <f t="shared" si="1"/>
        <v>0</v>
      </c>
      <c r="G80" s="175"/>
      <c r="H80" s="185">
        <f>$D$80*$F$80*$G$80/60</f>
        <v>0</v>
      </c>
      <c r="I80" s="198" t="e">
        <f>($F$80*$G$80/60)/$D$80</f>
        <v>#DIV/0!</v>
      </c>
      <c r="J80" s="56"/>
      <c r="K80" s="56"/>
      <c r="L80" s="56"/>
    </row>
    <row r="81" spans="1:13" s="2" customFormat="1" ht="18" customHeight="1">
      <c r="A81" s="56"/>
      <c r="B81" s="80"/>
      <c r="C81" s="110" t="s">
        <v>58</v>
      </c>
      <c r="D81" s="135"/>
      <c r="E81" s="149"/>
      <c r="F81" s="166">
        <f t="shared" si="1"/>
        <v>0</v>
      </c>
      <c r="G81" s="175"/>
      <c r="H81" s="185">
        <f>$D$81*$F$81*$G$81/60</f>
        <v>0</v>
      </c>
      <c r="I81" s="197" t="e">
        <f>($F$81*$G$81/60)/$D$81</f>
        <v>#DIV/0!</v>
      </c>
      <c r="J81" s="56"/>
      <c r="K81" s="56"/>
      <c r="L81" s="56"/>
      <c r="M81" s="2"/>
    </row>
    <row r="82" spans="1:13" s="2" customFormat="1" ht="18" customHeight="1">
      <c r="A82" s="56"/>
      <c r="B82" s="81"/>
      <c r="C82" s="111" t="s">
        <v>296</v>
      </c>
      <c r="D82" s="136"/>
      <c r="E82" s="156"/>
      <c r="F82" s="170">
        <f t="shared" si="1"/>
        <v>0</v>
      </c>
      <c r="G82" s="178"/>
      <c r="H82" s="192">
        <f>$D$82*$F$82*$G$82/60</f>
        <v>0</v>
      </c>
      <c r="I82" s="198" t="e">
        <f>($F$82*$G$82/60)/$D$82</f>
        <v>#DIV/0!</v>
      </c>
      <c r="J82" s="56"/>
      <c r="K82" s="56"/>
      <c r="L82" s="56"/>
      <c r="M82" s="2"/>
    </row>
    <row r="83" spans="1:13" s="2" customFormat="1" ht="18" customHeight="1">
      <c r="A83" s="56"/>
      <c r="B83" s="80" t="s">
        <v>165</v>
      </c>
      <c r="C83" s="112" t="s">
        <v>67</v>
      </c>
      <c r="D83" s="137"/>
      <c r="E83" s="151"/>
      <c r="F83" s="166">
        <f t="shared" si="1"/>
        <v>0</v>
      </c>
      <c r="G83" s="177"/>
      <c r="H83" s="193">
        <f>$D$83*$F$83*$G$83/60</f>
        <v>0</v>
      </c>
      <c r="I83" s="200" t="e">
        <f>($F$83*$G$83/60)/$D$83</f>
        <v>#DIV/0!</v>
      </c>
      <c r="J83" s="56"/>
      <c r="K83" s="56"/>
      <c r="L83" s="56"/>
      <c r="M83" s="2"/>
    </row>
    <row r="84" spans="1:13" s="2" customFormat="1" ht="18" customHeight="1">
      <c r="A84" s="56"/>
      <c r="B84" s="80"/>
      <c r="C84" s="110" t="s">
        <v>297</v>
      </c>
      <c r="D84" s="135"/>
      <c r="E84" s="149"/>
      <c r="F84" s="166">
        <f t="shared" si="1"/>
        <v>0</v>
      </c>
      <c r="G84" s="175"/>
      <c r="H84" s="185">
        <f>$D$84*$F$84*$G$84/60</f>
        <v>0</v>
      </c>
      <c r="I84" s="197" t="e">
        <f>($F$84*$G$84/60)/$D$84</f>
        <v>#DIV/0!</v>
      </c>
      <c r="J84" s="56"/>
      <c r="K84" s="56"/>
      <c r="L84" s="56"/>
      <c r="M84" s="2"/>
    </row>
    <row r="85" spans="1:13" s="2" customFormat="1" ht="18" customHeight="1">
      <c r="A85" s="56"/>
      <c r="B85" s="80"/>
      <c r="C85" s="110" t="s">
        <v>299</v>
      </c>
      <c r="D85" s="135"/>
      <c r="E85" s="151"/>
      <c r="F85" s="163">
        <f t="shared" si="1"/>
        <v>0</v>
      </c>
      <c r="G85" s="175"/>
      <c r="H85" s="185">
        <f>$D$85*$F$85*$G$85/60</f>
        <v>0</v>
      </c>
      <c r="I85" s="197" t="e">
        <f>($F$85*$G$85/60)/$D$85</f>
        <v>#DIV/0!</v>
      </c>
      <c r="J85" s="56"/>
      <c r="K85" s="56"/>
      <c r="L85" s="56"/>
      <c r="M85" s="2"/>
    </row>
    <row r="86" spans="1:13" s="2" customFormat="1" ht="18" customHeight="1">
      <c r="A86" s="56"/>
      <c r="B86" s="81"/>
      <c r="C86" s="113" t="s">
        <v>300</v>
      </c>
      <c r="D86" s="138"/>
      <c r="E86" s="150"/>
      <c r="F86" s="168">
        <f t="shared" si="1"/>
        <v>0</v>
      </c>
      <c r="G86" s="175"/>
      <c r="H86" s="185">
        <f>$D$86*$F$86*$G$86/60</f>
        <v>0</v>
      </c>
      <c r="I86" s="198" t="e">
        <f>($F$86*$G$86/60)/$D$86</f>
        <v>#DIV/0!</v>
      </c>
      <c r="J86" s="56"/>
      <c r="K86" s="56"/>
      <c r="L86" s="56"/>
      <c r="M86" s="2"/>
    </row>
    <row r="87" spans="1:13" s="2" customFormat="1" ht="18" customHeight="1">
      <c r="A87" s="56"/>
      <c r="B87" s="85"/>
      <c r="C87" s="114"/>
      <c r="D87" s="133"/>
      <c r="E87" s="154">
        <f>SUM(E78:E86)</f>
        <v>0</v>
      </c>
      <c r="F87" s="154">
        <f>SUM(F78:F86)</f>
        <v>0</v>
      </c>
      <c r="G87" s="179">
        <f>SUM(G78:G86)</f>
        <v>0</v>
      </c>
      <c r="H87" s="190">
        <f>SUM(H78:H86)</f>
        <v>0</v>
      </c>
      <c r="I87" s="202" t="e">
        <f>SUM(I78:I86)</f>
        <v>#DIV/0!</v>
      </c>
      <c r="J87" s="56"/>
      <c r="K87" s="56"/>
      <c r="L87" s="56"/>
      <c r="M87" s="2"/>
    </row>
    <row r="88" spans="1:13" s="2" customFormat="1" ht="18" customHeight="1">
      <c r="A88" s="56"/>
      <c r="B88" s="83"/>
      <c r="C88" s="83"/>
      <c r="D88" s="83"/>
      <c r="E88" s="155"/>
      <c r="F88" s="155"/>
      <c r="G88" s="180"/>
      <c r="H88" s="191"/>
      <c r="I88" s="203"/>
      <c r="J88" s="56"/>
      <c r="K88" s="56"/>
      <c r="L88" s="56"/>
      <c r="M88" s="2"/>
    </row>
    <row r="89" spans="1:13" s="2" customFormat="1" ht="18" customHeight="1">
      <c r="A89" s="56"/>
      <c r="B89" s="83"/>
      <c r="C89" s="83"/>
      <c r="D89" s="83"/>
      <c r="E89" s="155"/>
      <c r="F89" s="2"/>
      <c r="G89" s="56"/>
      <c r="H89" s="194" t="s">
        <v>304</v>
      </c>
      <c r="I89" s="203"/>
      <c r="J89" s="56"/>
      <c r="K89" s="56"/>
      <c r="L89" s="56"/>
      <c r="M89" s="2"/>
    </row>
    <row r="90" spans="1:13" s="2" customFormat="1" ht="18" customHeight="1">
      <c r="A90" s="56"/>
      <c r="B90" s="83"/>
      <c r="C90" s="83"/>
      <c r="D90" s="83"/>
      <c r="E90" s="155"/>
      <c r="F90" s="56"/>
      <c r="G90" s="56"/>
      <c r="H90" s="2"/>
      <c r="I90" s="206" t="e">
        <f>($H$73-$H$87)/$H$73</f>
        <v>#DIV/0!</v>
      </c>
      <c r="J90" s="56"/>
      <c r="K90" s="56"/>
      <c r="L90" s="56"/>
      <c r="M90" s="2"/>
    </row>
    <row r="91" spans="1:13" s="2" customFormat="1" ht="18" customHeight="1">
      <c r="A91" s="56"/>
      <c r="B91" s="83"/>
      <c r="C91" s="83"/>
      <c r="D91" s="83"/>
      <c r="E91" s="155"/>
      <c r="F91" s="155"/>
      <c r="G91" s="180"/>
      <c r="H91" s="191"/>
      <c r="I91" s="203"/>
      <c r="J91" s="56"/>
      <c r="K91" s="56"/>
      <c r="L91" s="56"/>
      <c r="M91" s="2"/>
    </row>
    <row r="92" spans="1:13">
      <c r="A92" s="56"/>
      <c r="B92" s="56"/>
      <c r="C92" s="56"/>
      <c r="D92" s="56"/>
      <c r="E92" s="56"/>
      <c r="F92" s="56"/>
      <c r="G92" s="56"/>
      <c r="H92" s="56"/>
      <c r="I92" s="56"/>
      <c r="J92" s="56"/>
      <c r="K92" s="56"/>
    </row>
    <row r="93" spans="1:13">
      <c r="A93" s="56"/>
      <c r="B93" s="56" t="s">
        <v>66</v>
      </c>
      <c r="C93" s="56"/>
      <c r="D93" s="56"/>
      <c r="E93" s="56"/>
      <c r="F93" s="56"/>
      <c r="G93" s="56"/>
      <c r="H93" s="56"/>
      <c r="I93" s="56"/>
      <c r="J93" s="56"/>
      <c r="K93" s="56"/>
    </row>
    <row r="94" spans="1:13" ht="88.5" customHeight="1">
      <c r="A94" s="56"/>
      <c r="B94" s="86"/>
      <c r="C94" s="115"/>
      <c r="D94" s="115"/>
      <c r="E94" s="115"/>
      <c r="F94" s="115"/>
      <c r="G94" s="115"/>
      <c r="H94" s="115"/>
      <c r="I94" s="115"/>
      <c r="J94" s="115"/>
      <c r="K94" s="115"/>
      <c r="L94" s="115"/>
      <c r="M94" s="224"/>
    </row>
    <row r="95" spans="1:13">
      <c r="A95" s="56"/>
      <c r="B95" s="56"/>
      <c r="C95" s="56"/>
      <c r="D95" s="56"/>
      <c r="E95" s="56"/>
      <c r="F95" s="56"/>
      <c r="G95" s="56"/>
      <c r="H95" s="56"/>
      <c r="I95" s="56"/>
      <c r="J95" s="56"/>
      <c r="K95" s="56"/>
    </row>
  </sheetData>
  <mergeCells count="47">
    <mergeCell ref="A2:K2"/>
    <mergeCell ref="C7:J7"/>
    <mergeCell ref="C8:J8"/>
    <mergeCell ref="C9:J9"/>
    <mergeCell ref="C10:J10"/>
    <mergeCell ref="B11:J11"/>
    <mergeCell ref="B12:J12"/>
    <mergeCell ref="B13:J13"/>
    <mergeCell ref="B14:J14"/>
    <mergeCell ref="B15:J15"/>
    <mergeCell ref="D16:E16"/>
    <mergeCell ref="F16:J16"/>
    <mergeCell ref="C20:H20"/>
    <mergeCell ref="D26:F26"/>
    <mergeCell ref="D28:F28"/>
    <mergeCell ref="D30:F30"/>
    <mergeCell ref="D32:F32"/>
    <mergeCell ref="C38:J38"/>
    <mergeCell ref="B47:E47"/>
    <mergeCell ref="G47:M47"/>
    <mergeCell ref="G48:M48"/>
    <mergeCell ref="G49:H49"/>
    <mergeCell ref="G50:H50"/>
    <mergeCell ref="I50:M50"/>
    <mergeCell ref="G51:H51"/>
    <mergeCell ref="B55:M55"/>
    <mergeCell ref="B58:M58"/>
    <mergeCell ref="E62:F62"/>
    <mergeCell ref="B75:D75"/>
    <mergeCell ref="E76:F76"/>
    <mergeCell ref="B87:D87"/>
    <mergeCell ref="B94:M94"/>
    <mergeCell ref="C40:M42"/>
    <mergeCell ref="B62:C63"/>
    <mergeCell ref="D62:D63"/>
    <mergeCell ref="G62:G63"/>
    <mergeCell ref="H62:H63"/>
    <mergeCell ref="I62:I63"/>
    <mergeCell ref="B64:B68"/>
    <mergeCell ref="B69:B72"/>
    <mergeCell ref="B76:C77"/>
    <mergeCell ref="D76:D77"/>
    <mergeCell ref="G76:G77"/>
    <mergeCell ref="H76:H77"/>
    <mergeCell ref="I76:I77"/>
    <mergeCell ref="B78:B82"/>
    <mergeCell ref="B83:B86"/>
  </mergeCells>
  <phoneticPr fontId="22"/>
  <conditionalFormatting sqref="C16">
    <cfRule type="expression" dxfId="78" priority="2" stopIfTrue="1">
      <formula>NOT(ISERROR(SEARCH("あり",C16)))</formula>
    </cfRule>
    <cfRule type="expression" dxfId="77" priority="3" stopIfTrue="1">
      <formula>NOT(ISERROR(SEARCH("なし",C16)))</formula>
    </cfRule>
    <cfRule type="expression" dxfId="76" priority="4" stopIfTrue="1">
      <formula>NOT(ISERROR(SEARCH("あり",C16)))</formula>
    </cfRule>
  </conditionalFormatting>
  <conditionalFormatting sqref="D28">
    <cfRule type="cellIs" dxfId="75" priority="6" stopIfTrue="1" operator="greaterThan">
      <formula>666000</formula>
    </cfRule>
    <cfRule type="cellIs" dxfId="74" priority="7" stopIfTrue="1" operator="greaterThan">
      <formula>1000000</formula>
    </cfRule>
  </conditionalFormatting>
  <conditionalFormatting sqref="D30">
    <cfRule type="cellIs" dxfId="73" priority="8" stopIfTrue="1" operator="greaterThan">
      <formula>666000</formula>
    </cfRule>
    <cfRule type="cellIs" dxfId="72" priority="9" stopIfTrue="1" operator="greaterThan">
      <formula>1000000</formula>
    </cfRule>
  </conditionalFormatting>
  <conditionalFormatting sqref="D32 D34:H34">
    <cfRule type="cellIs" dxfId="71" priority="5" stopIfTrue="1" operator="greaterThan">
      <formula>1000000</formula>
    </cfRule>
  </conditionalFormatting>
  <conditionalFormatting sqref="D32">
    <cfRule type="cellIs" dxfId="70" priority="1" stopIfTrue="1" operator="greaterThan">
      <formula>666000</formula>
    </cfRule>
  </conditionalFormatting>
  <dataValidations count="5">
    <dataValidation imeMode="halfAlpha" allowBlank="1" showDropDown="0" showInputMessage="1" showErrorMessage="1" sqref="B14:K14 F16:M16"/>
    <dataValidation type="list" allowBlank="1" showDropDown="0" showInputMessage="1" showErrorMessage="1" sqref="K12">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type="list" allowBlank="1" showDropDown="0" showInputMessage="1" showErrorMessage="1" sqref="C16">
      <formula1>"あり,なし"</formula1>
    </dataValidation>
    <dataValidation imeMode="halfKatakana" allowBlank="1" showDropDown="0" showInputMessage="1" showErrorMessage="1" sqref="C9:H9 C7"/>
    <dataValidation type="list" allowBlank="1" showDropDown="0" showInputMessage="1" showErrorMessage="1" sqref="B12:J12">
      <formula1>"障害者支援施設,グループホーム,居宅介護,重度訪問介護,短期入所,重度障害者等包括支援,障害児入所施設"</formula1>
    </dataValidation>
  </dataValidations>
  <pageMargins left="0.70866141732283472" right="0.70866141732283472" top="0.74803149606299213" bottom="0.35433070866141736" header="0.31496062992125984" footer="0.31496062992125984"/>
  <pageSetup paperSize="9" scale="35" fitToWidth="1" fitToHeight="0" orientation="portrait" usePrinterDefaults="1" r:id="rId1"/>
  <rowBreaks count="2" manualBreakCount="2">
    <brk id="43" max="13" man="1"/>
    <brk id="96" max="10" man="1"/>
  </rowBreaks>
  <drawing r:id="rId2"/>
  <legacyDrawing r:id="rId3"/>
  <mc:AlternateContent>
    <mc:Choice xmlns:x14="http://schemas.microsoft.com/office/spreadsheetml/2009/9/main" Requires="x14">
      <controls>
        <mc:AlternateContent>
          <mc:Choice Requires="x14">
            <control shapeId="55297" r:id="rId4" name="チェック 26">
              <controlPr defaultSize="0" autoFill="0" autoLine="0" autoPict="0">
                <anchor moveWithCells="1">
                  <from xmlns:xdr="http://schemas.openxmlformats.org/drawingml/2006/spreadsheetDrawing">
                    <xdr:col>1</xdr:col>
                    <xdr:colOff>705485</xdr:colOff>
                    <xdr:row>17</xdr:row>
                    <xdr:rowOff>200025</xdr:rowOff>
                  </from>
                  <to xmlns:xdr="http://schemas.openxmlformats.org/drawingml/2006/spreadsheetDrawing">
                    <xdr:col>1</xdr:col>
                    <xdr:colOff>1085850</xdr:colOff>
                    <xdr:row>19</xdr:row>
                    <xdr:rowOff>48260</xdr:rowOff>
                  </to>
                </anchor>
              </controlPr>
            </control>
          </mc:Choice>
        </mc:AlternateContent>
        <mc:AlternateContent>
          <mc:Choice Requires="x14">
            <control shapeId="55298" r:id="rId5" name="チェック 27">
              <controlPr defaultSize="0" autoFill="0" autoLine="0" autoPict="0">
                <anchor moveWithCells="1">
                  <from xmlns:xdr="http://schemas.openxmlformats.org/drawingml/2006/spreadsheetDrawing">
                    <xdr:col>1</xdr:col>
                    <xdr:colOff>694690</xdr:colOff>
                    <xdr:row>19</xdr:row>
                    <xdr:rowOff>0</xdr:rowOff>
                  </from>
                  <to xmlns:xdr="http://schemas.openxmlformats.org/drawingml/2006/spreadsheetDrawing">
                    <xdr:col>1</xdr:col>
                    <xdr:colOff>1085850</xdr:colOff>
                    <xdr:row>19</xdr:row>
                    <xdr:rowOff>448310</xdr:rowOff>
                  </to>
                </anchor>
              </controlPr>
            </control>
          </mc:Choice>
        </mc:AlternateContent>
        <mc:AlternateContent>
          <mc:Choice Requires="x14">
            <control shapeId="55299" r:id="rId6" name="チェック 28">
              <controlPr defaultSize="0" autoFill="0" autoLine="0" autoPict="0">
                <anchor moveWithCells="1">
                  <from xmlns:xdr="http://schemas.openxmlformats.org/drawingml/2006/spreadsheetDrawing">
                    <xdr:col>1</xdr:col>
                    <xdr:colOff>675640</xdr:colOff>
                    <xdr:row>19</xdr:row>
                    <xdr:rowOff>381000</xdr:rowOff>
                  </from>
                  <to xmlns:xdr="http://schemas.openxmlformats.org/drawingml/2006/spreadsheetDrawing">
                    <xdr:col>1</xdr:col>
                    <xdr:colOff>1057910</xdr:colOff>
                    <xdr:row>21</xdr:row>
                    <xdr:rowOff>105410</xdr:rowOff>
                  </to>
                </anchor>
              </controlPr>
            </control>
          </mc:Choice>
        </mc:AlternateContent>
        <mc:AlternateContent>
          <mc:Choice Requires="x14">
            <control shapeId="55300" r:id="rId7" name="チェック 29">
              <controlPr defaultSize="0" autoFill="0" autoLine="0" autoPict="0">
                <anchor moveWithCells="1">
                  <from xmlns:xdr="http://schemas.openxmlformats.org/drawingml/2006/spreadsheetDrawing">
                    <xdr:col>1</xdr:col>
                    <xdr:colOff>675640</xdr:colOff>
                    <xdr:row>20</xdr:row>
                    <xdr:rowOff>200025</xdr:rowOff>
                  </from>
                  <to xmlns:xdr="http://schemas.openxmlformats.org/drawingml/2006/spreadsheetDrawing">
                    <xdr:col>1</xdr:col>
                    <xdr:colOff>1057910</xdr:colOff>
                    <xdr:row>22</xdr:row>
                    <xdr:rowOff>86360</xdr:rowOff>
                  </to>
                </anchor>
              </controlPr>
            </control>
          </mc:Choice>
        </mc:AlternateContent>
        <mc:AlternateContent>
          <mc:Choice Requires="x14">
            <control shapeId="55303" r:id="rId8" name="チェック 162">
              <controlPr defaultSize="0" autoFill="0" autoLine="0" autoPict="0">
                <anchor moveWithCells="1" sizeWithCells="1">
                  <from xmlns:xdr="http://schemas.openxmlformats.org/drawingml/2006/spreadsheetDrawing">
                    <xdr:col>2</xdr:col>
                    <xdr:colOff>858520</xdr:colOff>
                    <xdr:row>34</xdr:row>
                    <xdr:rowOff>10160</xdr:rowOff>
                  </from>
                  <to xmlns:xdr="http://schemas.openxmlformats.org/drawingml/2006/spreadsheetDrawing">
                    <xdr:col>2</xdr:col>
                    <xdr:colOff>1176020</xdr:colOff>
                    <xdr:row>35</xdr:row>
                    <xdr:rowOff>29845</xdr:rowOff>
                  </to>
                </anchor>
              </controlPr>
            </control>
          </mc:Choice>
        </mc:AlternateContent>
        <mc:AlternateContent>
          <mc:Choice Requires="x14">
            <control shapeId="55304" r:id="rId9" name="チェック 163">
              <controlPr defaultSize="0" autoFill="0" autoLine="0" autoPict="0">
                <anchor moveWithCells="1" sizeWithCells="1">
                  <from xmlns:xdr="http://schemas.openxmlformats.org/drawingml/2006/spreadsheetDrawing">
                    <xdr:col>2</xdr:col>
                    <xdr:colOff>858520</xdr:colOff>
                    <xdr:row>34</xdr:row>
                    <xdr:rowOff>415925</xdr:rowOff>
                  </from>
                  <to xmlns:xdr="http://schemas.openxmlformats.org/drawingml/2006/spreadsheetDrawing">
                    <xdr:col>2</xdr:col>
                    <xdr:colOff>1176020</xdr:colOff>
                    <xdr:row>35</xdr:row>
                    <xdr:rowOff>419100</xdr:rowOff>
                  </to>
                </anchor>
              </controlPr>
            </control>
          </mc:Choice>
        </mc:AlternateContent>
        <mc:AlternateContent>
          <mc:Choice Requires="x14">
            <control shapeId="55306" r:id="rId10" name="チェック 164">
              <controlPr defaultSize="0" autoFill="0" autoLine="0" autoPict="0">
                <anchor moveWithCells="1" sizeWithCells="1">
                  <from xmlns:xdr="http://schemas.openxmlformats.org/drawingml/2006/spreadsheetDrawing">
                    <xdr:col>4</xdr:col>
                    <xdr:colOff>514985</xdr:colOff>
                    <xdr:row>34</xdr:row>
                    <xdr:rowOff>402590</xdr:rowOff>
                  </from>
                  <to xmlns:xdr="http://schemas.openxmlformats.org/drawingml/2006/spreadsheetDrawing">
                    <xdr:col>4</xdr:col>
                    <xdr:colOff>763270</xdr:colOff>
                    <xdr:row>35</xdr:row>
                    <xdr:rowOff>419100</xdr:rowOff>
                  </to>
                </anchor>
              </controlPr>
            </control>
          </mc:Choice>
        </mc:AlternateContent>
        <mc:AlternateContent>
          <mc:Choice Requires="x14">
            <control shapeId="55307" r:id="rId11" name="チェック 165">
              <controlPr defaultSize="0" autoFill="0" autoLine="0" autoPict="0">
                <anchor moveWithCells="1" sizeWithCells="1">
                  <from xmlns:xdr="http://schemas.openxmlformats.org/drawingml/2006/spreadsheetDrawing">
                    <xdr:col>4</xdr:col>
                    <xdr:colOff>514985</xdr:colOff>
                    <xdr:row>33</xdr:row>
                    <xdr:rowOff>419100</xdr:rowOff>
                  </from>
                  <to xmlns:xdr="http://schemas.openxmlformats.org/drawingml/2006/spreadsheetDrawing">
                    <xdr:col>4</xdr:col>
                    <xdr:colOff>763270</xdr:colOff>
                    <xdr:row>35</xdr:row>
                    <xdr:rowOff>16510</xdr:rowOff>
                  </to>
                </anchor>
              </controlPr>
            </control>
          </mc:Choice>
        </mc:AlternateContent>
        <mc:AlternateContent>
          <mc:Choice Requires="x14">
            <control shapeId="55308" r:id="rId12" name="チェック 166">
              <controlPr defaultSize="0" autoFill="0" autoLine="0" autoPict="0">
                <anchor moveWithCells="1">
                  <from xmlns:xdr="http://schemas.openxmlformats.org/drawingml/2006/spreadsheetDrawing">
                    <xdr:col>6</xdr:col>
                    <xdr:colOff>695960</xdr:colOff>
                    <xdr:row>34</xdr:row>
                    <xdr:rowOff>85725</xdr:rowOff>
                  </from>
                  <to xmlns:xdr="http://schemas.openxmlformats.org/drawingml/2006/spreadsheetDrawing">
                    <xdr:col>6</xdr:col>
                    <xdr:colOff>934085</xdr:colOff>
                    <xdr:row>34</xdr:row>
                    <xdr:rowOff>323850</xdr:rowOff>
                  </to>
                </anchor>
              </controlPr>
            </control>
          </mc:Choice>
        </mc:AlternateContent>
        <mc:AlternateContent>
          <mc:Choice Requires="x14">
            <control shapeId="55310" r:id="rId13" name="チェック 177">
              <controlPr defaultSize="0" autoFill="0" autoLine="0" autoPict="0">
                <anchor moveWithCells="1" sizeWithCells="1">
                  <from xmlns:xdr="http://schemas.openxmlformats.org/drawingml/2006/spreadsheetDrawing">
                    <xdr:col>1</xdr:col>
                    <xdr:colOff>120015</xdr:colOff>
                    <xdr:row>46</xdr:row>
                    <xdr:rowOff>419100</xdr:rowOff>
                  </from>
                  <to xmlns:xdr="http://schemas.openxmlformats.org/drawingml/2006/spreadsheetDrawing">
                    <xdr:col>1</xdr:col>
                    <xdr:colOff>437515</xdr:colOff>
                    <xdr:row>48</xdr:row>
                    <xdr:rowOff>19685</xdr:rowOff>
                  </to>
                </anchor>
              </controlPr>
            </control>
          </mc:Choice>
        </mc:AlternateContent>
        <mc:AlternateContent>
          <mc:Choice Requires="x14">
            <control shapeId="55311" r:id="rId14" name="チェック 178">
              <controlPr defaultSize="0" autoFill="0" autoLine="0" autoPict="0">
                <anchor moveWithCells="1" sizeWithCells="1">
                  <from xmlns:xdr="http://schemas.openxmlformats.org/drawingml/2006/spreadsheetDrawing">
                    <xdr:col>1</xdr:col>
                    <xdr:colOff>120015</xdr:colOff>
                    <xdr:row>47</xdr:row>
                    <xdr:rowOff>407670</xdr:rowOff>
                  </from>
                  <to xmlns:xdr="http://schemas.openxmlformats.org/drawingml/2006/spreadsheetDrawing">
                    <xdr:col>1</xdr:col>
                    <xdr:colOff>437515</xdr:colOff>
                    <xdr:row>48</xdr:row>
                    <xdr:rowOff>410845</xdr:rowOff>
                  </to>
                </anchor>
              </controlPr>
            </control>
          </mc:Choice>
        </mc:AlternateContent>
        <mc:AlternateContent>
          <mc:Choice Requires="x14">
            <control shapeId="55313" r:id="rId15" name="チェック 179">
              <controlPr defaultSize="0" autoFill="0" autoLine="0" autoPict="0">
                <anchor moveWithCells="1" sizeWithCells="1">
                  <from xmlns:xdr="http://schemas.openxmlformats.org/drawingml/2006/spreadsheetDrawing">
                    <xdr:col>1</xdr:col>
                    <xdr:colOff>102870</xdr:colOff>
                    <xdr:row>49</xdr:row>
                    <xdr:rowOff>19685</xdr:rowOff>
                  </from>
                  <to xmlns:xdr="http://schemas.openxmlformats.org/drawingml/2006/spreadsheetDrawing">
                    <xdr:col>1</xdr:col>
                    <xdr:colOff>419735</xdr:colOff>
                    <xdr:row>50</xdr:row>
                    <xdr:rowOff>39370</xdr:rowOff>
                  </to>
                </anchor>
              </controlPr>
            </control>
          </mc:Choice>
        </mc:AlternateContent>
        <mc:AlternateContent>
          <mc:Choice Requires="x14">
            <control shapeId="55314" r:id="rId16" name="チェック 180">
              <controlPr defaultSize="0" autoFill="0" autoLine="0" autoPict="0">
                <anchor moveWithCells="1" sizeWithCells="1">
                  <from xmlns:xdr="http://schemas.openxmlformats.org/drawingml/2006/spreadsheetDrawing">
                    <xdr:col>1</xdr:col>
                    <xdr:colOff>102870</xdr:colOff>
                    <xdr:row>50</xdr:row>
                    <xdr:rowOff>6350</xdr:rowOff>
                  </from>
                  <to xmlns:xdr="http://schemas.openxmlformats.org/drawingml/2006/spreadsheetDrawing">
                    <xdr:col>1</xdr:col>
                    <xdr:colOff>419735</xdr:colOff>
                    <xdr:row>51</xdr:row>
                    <xdr:rowOff>10160</xdr:rowOff>
                  </to>
                </anchor>
              </controlPr>
            </control>
          </mc:Choice>
        </mc:AlternateContent>
        <mc:AlternateContent>
          <mc:Choice Requires="x14">
            <control shapeId="55316" r:id="rId17" name="チェック 181">
              <controlPr defaultSize="0" autoFill="0" autoLine="0" autoPict="0">
                <anchor moveWithCells="1" sizeWithCells="1">
                  <from xmlns:xdr="http://schemas.openxmlformats.org/drawingml/2006/spreadsheetDrawing">
                    <xdr:col>3</xdr:col>
                    <xdr:colOff>60325</xdr:colOff>
                    <xdr:row>47</xdr:row>
                    <xdr:rowOff>27940</xdr:rowOff>
                  </from>
                  <to xmlns:xdr="http://schemas.openxmlformats.org/drawingml/2006/spreadsheetDrawing">
                    <xdr:col>3</xdr:col>
                    <xdr:colOff>378460</xdr:colOff>
                    <xdr:row>48</xdr:row>
                    <xdr:rowOff>47625</xdr:rowOff>
                  </to>
                </anchor>
              </controlPr>
            </control>
          </mc:Choice>
        </mc:AlternateContent>
        <mc:AlternateContent>
          <mc:Choice Requires="x14">
            <control shapeId="55317" r:id="rId18" name="チェック 182">
              <controlPr defaultSize="0" autoFill="0" autoLine="0" autoPict="0">
                <anchor moveWithCells="1" sizeWithCells="1">
                  <from xmlns:xdr="http://schemas.openxmlformats.org/drawingml/2006/spreadsheetDrawing">
                    <xdr:col>3</xdr:col>
                    <xdr:colOff>60325</xdr:colOff>
                    <xdr:row>48</xdr:row>
                    <xdr:rowOff>16510</xdr:rowOff>
                  </from>
                  <to xmlns:xdr="http://schemas.openxmlformats.org/drawingml/2006/spreadsheetDrawing">
                    <xdr:col>3</xdr:col>
                    <xdr:colOff>378460</xdr:colOff>
                    <xdr:row>49</xdr:row>
                    <xdr:rowOff>19685</xdr:rowOff>
                  </to>
                </anchor>
              </controlPr>
            </control>
          </mc:Choice>
        </mc:AlternateContent>
        <mc:AlternateContent>
          <mc:Choice Requires="x14">
            <control shapeId="55318" r:id="rId19" name="チェック 183">
              <controlPr defaultSize="0" autoFill="0" autoLine="0" autoPict="0">
                <anchor moveWithCells="1" sizeWithCells="1">
                  <from xmlns:xdr="http://schemas.openxmlformats.org/drawingml/2006/spreadsheetDrawing">
                    <xdr:col>3</xdr:col>
                    <xdr:colOff>76200</xdr:colOff>
                    <xdr:row>49</xdr:row>
                    <xdr:rowOff>10160</xdr:rowOff>
                  </from>
                  <to xmlns:xdr="http://schemas.openxmlformats.org/drawingml/2006/spreadsheetDrawing">
                    <xdr:col>3</xdr:col>
                    <xdr:colOff>400050</xdr:colOff>
                    <xdr:row>50</xdr:row>
                    <xdr:rowOff>27940</xdr:rowOff>
                  </to>
                </anchor>
              </controlPr>
            </control>
          </mc:Choice>
        </mc:AlternateContent>
        <mc:AlternateContent>
          <mc:Choice Requires="x14">
            <control shapeId="55320" r:id="rId20" name="チェック 369">
              <controlPr defaultSize="0" autoFill="0" autoLine="0" autoPict="0">
                <anchor moveWithCells="1" sizeWithCells="1">
                  <from xmlns:xdr="http://schemas.openxmlformats.org/drawingml/2006/spreadsheetDrawing">
                    <xdr:col>6</xdr:col>
                    <xdr:colOff>111760</xdr:colOff>
                    <xdr:row>46</xdr:row>
                    <xdr:rowOff>295910</xdr:rowOff>
                  </from>
                  <to xmlns:xdr="http://schemas.openxmlformats.org/drawingml/2006/spreadsheetDrawing">
                    <xdr:col>6</xdr:col>
                    <xdr:colOff>430530</xdr:colOff>
                    <xdr:row>47</xdr:row>
                    <xdr:rowOff>317500</xdr:rowOff>
                  </to>
                </anchor>
              </controlPr>
            </control>
          </mc:Choice>
        </mc:AlternateContent>
        <mc:AlternateContent>
          <mc:Choice Requires="x14">
            <control shapeId="55321" r:id="rId21" name="チェック 370">
              <controlPr defaultSize="0" autoFill="0" autoLine="0" autoPict="0">
                <anchor moveWithCells="1" sizeWithCells="1">
                  <from xmlns:xdr="http://schemas.openxmlformats.org/drawingml/2006/spreadsheetDrawing">
                    <xdr:col>6</xdr:col>
                    <xdr:colOff>118745</xdr:colOff>
                    <xdr:row>48</xdr:row>
                    <xdr:rowOff>5080</xdr:rowOff>
                  </from>
                  <to xmlns:xdr="http://schemas.openxmlformats.org/drawingml/2006/spreadsheetDrawing">
                    <xdr:col>6</xdr:col>
                    <xdr:colOff>437515</xdr:colOff>
                    <xdr:row>49</xdr:row>
                    <xdr:rowOff>10160</xdr:rowOff>
                  </to>
                </anchor>
              </controlPr>
            </control>
          </mc:Choice>
        </mc:AlternateContent>
        <mc:AlternateContent>
          <mc:Choice Requires="x14">
            <control shapeId="55323" r:id="rId22" name="チェック 371">
              <controlPr defaultSize="0" autoFill="0" autoLine="0" autoPict="0">
                <anchor moveWithCells="1" sizeWithCells="1">
                  <from xmlns:xdr="http://schemas.openxmlformats.org/drawingml/2006/spreadsheetDrawing">
                    <xdr:col>6</xdr:col>
                    <xdr:colOff>136525</xdr:colOff>
                    <xdr:row>48</xdr:row>
                    <xdr:rowOff>410845</xdr:rowOff>
                  </from>
                  <to xmlns:xdr="http://schemas.openxmlformats.org/drawingml/2006/spreadsheetDrawing">
                    <xdr:col>6</xdr:col>
                    <xdr:colOff>454660</xdr:colOff>
                    <xdr:row>50</xdr:row>
                    <xdr:rowOff>11430</xdr:rowOff>
                  </to>
                </anchor>
              </controlPr>
            </control>
          </mc:Choice>
        </mc:AlternateContent>
        <mc:AlternateContent>
          <mc:Choice Requires="x14">
            <control shapeId="55324" r:id="rId23" name="チェック 372">
              <controlPr defaultSize="0" autoFill="0" autoLine="0" autoPict="0">
                <anchor moveWithCells="1" sizeWithCells="1">
                  <from xmlns:xdr="http://schemas.openxmlformats.org/drawingml/2006/spreadsheetDrawing">
                    <xdr:col>6</xdr:col>
                    <xdr:colOff>136525</xdr:colOff>
                    <xdr:row>49</xdr:row>
                    <xdr:rowOff>397510</xdr:rowOff>
                  </from>
                  <to xmlns:xdr="http://schemas.openxmlformats.org/drawingml/2006/spreadsheetDrawing">
                    <xdr:col>6</xdr:col>
                    <xdr:colOff>454660</xdr:colOff>
                    <xdr:row>50</xdr:row>
                    <xdr:rowOff>401320</xdr:rowOff>
                  </to>
                </anchor>
              </controlPr>
            </control>
          </mc:Choice>
        </mc:AlternateContent>
        <mc:AlternateContent>
          <mc:Choice Requires="x14">
            <control shapeId="55326" r:id="rId24" name="チェック 373">
              <controlPr defaultSize="0" autoFill="0" autoLine="0" autoPict="0">
                <anchor moveWithCells="1" sizeWithCells="1">
                  <from xmlns:xdr="http://schemas.openxmlformats.org/drawingml/2006/spreadsheetDrawing">
                    <xdr:col>8</xdr:col>
                    <xdr:colOff>43815</xdr:colOff>
                    <xdr:row>47</xdr:row>
                    <xdr:rowOff>419100</xdr:rowOff>
                  </from>
                  <to xmlns:xdr="http://schemas.openxmlformats.org/drawingml/2006/spreadsheetDrawing">
                    <xdr:col>8</xdr:col>
                    <xdr:colOff>360045</xdr:colOff>
                    <xdr:row>49</xdr:row>
                    <xdr:rowOff>19685</xdr:rowOff>
                  </to>
                </anchor>
              </controlPr>
            </control>
          </mc:Choice>
        </mc:AlternateContent>
        <mc:AlternateContent>
          <mc:Choice Requires="x14">
            <control shapeId="55327" r:id="rId25" name="チェック 374">
              <controlPr defaultSize="0" autoFill="0" autoLine="0" autoPict="0">
                <anchor moveWithCells="1" sizeWithCells="1">
                  <from xmlns:xdr="http://schemas.openxmlformats.org/drawingml/2006/spreadsheetDrawing">
                    <xdr:col>8</xdr:col>
                    <xdr:colOff>43815</xdr:colOff>
                    <xdr:row>48</xdr:row>
                    <xdr:rowOff>407670</xdr:rowOff>
                  </from>
                  <to xmlns:xdr="http://schemas.openxmlformats.org/drawingml/2006/spreadsheetDrawing">
                    <xdr:col>8</xdr:col>
                    <xdr:colOff>360045</xdr:colOff>
                    <xdr:row>49</xdr:row>
                    <xdr:rowOff>410845</xdr:rowOff>
                  </to>
                </anchor>
              </controlPr>
            </control>
          </mc:Choice>
        </mc:AlternateContent>
        <mc:AlternateContent>
          <mc:Choice Requires="x14">
            <control shapeId="55328" r:id="rId26" name="チェック 375">
              <controlPr defaultSize="0" autoFill="0" autoLine="0" autoPict="0">
                <anchor moveWithCells="1" sizeWithCells="1">
                  <from xmlns:xdr="http://schemas.openxmlformats.org/drawingml/2006/spreadsheetDrawing">
                    <xdr:col>8</xdr:col>
                    <xdr:colOff>57785</xdr:colOff>
                    <xdr:row>49</xdr:row>
                    <xdr:rowOff>408940</xdr:rowOff>
                  </from>
                  <to xmlns:xdr="http://schemas.openxmlformats.org/drawingml/2006/spreadsheetDrawing">
                    <xdr:col>8</xdr:col>
                    <xdr:colOff>370840</xdr:colOff>
                    <xdr:row>51</xdr:row>
                    <xdr:rowOff>10160</xdr:rowOff>
                  </to>
                </anchor>
              </controlPr>
            </control>
          </mc:Choice>
        </mc:AlternateContent>
        <mc:AlternateContent>
          <mc:Choice Requires="x14">
            <control shapeId="55330" r:id="rId27" name="チェック 166">
              <controlPr defaultSize="0" autoFill="0" autoLine="0" autoPict="0">
                <anchor moveWithCells="1">
                  <from xmlns:xdr="http://schemas.openxmlformats.org/drawingml/2006/spreadsheetDrawing">
                    <xdr:col>6</xdr:col>
                    <xdr:colOff>695960</xdr:colOff>
                    <xdr:row>35</xdr:row>
                    <xdr:rowOff>85725</xdr:rowOff>
                  </from>
                  <to xmlns:xdr="http://schemas.openxmlformats.org/drawingml/2006/spreadsheetDrawing">
                    <xdr:col>6</xdr:col>
                    <xdr:colOff>934085</xdr:colOff>
                    <xdr:row>35</xdr:row>
                    <xdr:rowOff>323850</xdr:rowOff>
                  </to>
                </anchor>
              </controlPr>
            </control>
          </mc:Choice>
        </mc:AlternateContent>
        <mc:AlternateContent>
          <mc:Choice Requires="x14">
            <control shapeId="55331" r:id="rId28" name="チェック 166">
              <controlPr defaultSize="0" autoFill="0" autoLine="0" autoPict="0">
                <anchor moveWithCells="1">
                  <from xmlns:xdr="http://schemas.openxmlformats.org/drawingml/2006/spreadsheetDrawing">
                    <xdr:col>8</xdr:col>
                    <xdr:colOff>695960</xdr:colOff>
                    <xdr:row>35</xdr:row>
                    <xdr:rowOff>85725</xdr:rowOff>
                  </from>
                  <to xmlns:xdr="http://schemas.openxmlformats.org/drawingml/2006/spreadsheetDrawing">
                    <xdr:col>8</xdr:col>
                    <xdr:colOff>934085</xdr:colOff>
                    <xdr:row>35</xdr:row>
                    <xdr:rowOff>323850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W58"/>
  <sheetViews>
    <sheetView showGridLines="0" view="pageBreakPreview" zoomScale="55" zoomScaleNormal="40" zoomScaleSheetLayoutView="55" workbookViewId="0">
      <selection activeCell="B35" sqref="B35"/>
    </sheetView>
  </sheetViews>
  <sheetFormatPr defaultColWidth="8" defaultRowHeight="14"/>
  <cols>
    <col min="1" max="1" width="6.25" style="1" customWidth="1"/>
    <col min="2" max="2" width="10.875" style="2" customWidth="1"/>
    <col min="3" max="3" width="15.625" style="53" customWidth="1"/>
    <col min="4" max="4" width="5.5" style="53" customWidth="1"/>
    <col min="5" max="7" width="10.875" style="53" customWidth="1"/>
    <col min="8" max="8" width="13.25" style="53" customWidth="1"/>
    <col min="9" max="9" width="7.375" style="53" customWidth="1"/>
    <col min="10" max="10" width="7.125" style="1" customWidth="1"/>
    <col min="11" max="11" width="10.875" style="1" customWidth="1"/>
    <col min="12" max="13" width="5.75" style="1" customWidth="1"/>
    <col min="14" max="15" width="7.875" style="1" customWidth="1"/>
    <col min="16" max="18" width="7.5" style="1" customWidth="1"/>
    <col min="19" max="21" width="7.125" style="1" customWidth="1"/>
    <col min="22" max="22" width="5.75" style="1" customWidth="1"/>
    <col min="23" max="23" width="8" style="1" bestFit="1" customWidth="0"/>
    <col min="24" max="16384" width="8" style="1"/>
  </cols>
  <sheetData>
    <row r="1" spans="1:23" ht="32.1" customHeight="1">
      <c r="A1" s="54" t="s">
        <v>308</v>
      </c>
      <c r="B1" s="226"/>
      <c r="C1" s="226"/>
      <c r="D1" s="226"/>
      <c r="E1" s="226"/>
      <c r="F1" s="226"/>
      <c r="G1" s="226"/>
      <c r="H1" s="226"/>
      <c r="I1" s="226"/>
      <c r="J1" s="226"/>
      <c r="K1" s="226"/>
      <c r="L1" s="226"/>
      <c r="M1" s="226"/>
      <c r="N1" s="226"/>
      <c r="O1" s="226"/>
      <c r="P1" s="226"/>
      <c r="Q1" s="226"/>
      <c r="R1" s="226"/>
      <c r="S1" s="226"/>
      <c r="T1" s="226"/>
      <c r="U1" s="226"/>
      <c r="V1" s="226"/>
      <c r="W1" s="226"/>
    </row>
    <row r="2" spans="1:23" ht="33" customHeight="1">
      <c r="A2" s="225" t="s">
        <v>471</v>
      </c>
      <c r="B2" s="225"/>
      <c r="C2" s="225"/>
      <c r="D2" s="225"/>
      <c r="E2" s="225"/>
      <c r="F2" s="225"/>
      <c r="G2" s="225"/>
      <c r="H2" s="225"/>
      <c r="I2" s="225"/>
      <c r="J2" s="225"/>
      <c r="K2" s="225"/>
      <c r="L2" s="225"/>
      <c r="M2" s="225"/>
      <c r="N2" s="225"/>
      <c r="O2" s="225"/>
      <c r="P2" s="225"/>
      <c r="Q2" s="225"/>
      <c r="R2" s="225"/>
      <c r="S2" s="225"/>
      <c r="T2" s="225"/>
      <c r="U2" s="225"/>
      <c r="V2" s="225"/>
      <c r="W2" s="226"/>
    </row>
    <row r="3" spans="1:23" ht="39" customHeight="1">
      <c r="A3" s="225"/>
      <c r="B3" s="225"/>
      <c r="C3" s="225"/>
      <c r="D3" s="225"/>
      <c r="E3" s="225"/>
      <c r="F3" s="225"/>
      <c r="G3" s="225"/>
      <c r="H3" s="225"/>
      <c r="I3" s="225"/>
      <c r="J3" s="225"/>
      <c r="K3" s="225"/>
      <c r="L3" s="225"/>
      <c r="M3" s="225"/>
      <c r="N3" s="225"/>
      <c r="O3" s="225"/>
      <c r="P3" s="225"/>
      <c r="Q3" s="225"/>
      <c r="R3" s="225"/>
      <c r="S3" s="225"/>
      <c r="T3" s="225"/>
      <c r="U3" s="225"/>
      <c r="V3" s="225"/>
      <c r="W3" s="226"/>
    </row>
    <row r="4" spans="1:23" ht="40.15" customHeight="1">
      <c r="A4" s="56"/>
      <c r="B4" s="56"/>
      <c r="C4" s="232" t="s">
        <v>189</v>
      </c>
      <c r="D4" s="56"/>
      <c r="E4" s="56"/>
      <c r="F4" s="56"/>
      <c r="G4" s="56"/>
      <c r="H4" s="56"/>
      <c r="I4" s="56"/>
      <c r="J4" s="56"/>
      <c r="K4" s="56"/>
      <c r="L4" s="56"/>
      <c r="M4" s="56"/>
      <c r="N4" s="56"/>
      <c r="O4" s="56"/>
      <c r="P4" s="56"/>
      <c r="Q4" s="56"/>
      <c r="R4" s="56"/>
      <c r="S4" s="56"/>
      <c r="T4" s="56"/>
      <c r="U4" s="56"/>
      <c r="V4" s="56"/>
      <c r="W4" s="56"/>
    </row>
    <row r="5" spans="1:23" ht="40.15" customHeight="1">
      <c r="A5" s="56"/>
      <c r="B5" s="56"/>
      <c r="C5" s="233" t="s">
        <v>193</v>
      </c>
      <c r="D5" s="240"/>
      <c r="E5" s="247"/>
      <c r="F5" s="247"/>
      <c r="G5" s="247"/>
      <c r="H5" s="247"/>
      <c r="I5" s="247"/>
      <c r="J5" s="247"/>
      <c r="K5" s="264"/>
      <c r="L5" s="56"/>
      <c r="M5" s="56"/>
      <c r="N5" s="56"/>
      <c r="O5" s="56"/>
      <c r="P5" s="56"/>
      <c r="Q5" s="56"/>
      <c r="R5" s="56"/>
      <c r="S5" s="56"/>
      <c r="T5" s="56"/>
      <c r="U5" s="56"/>
      <c r="V5" s="56"/>
      <c r="W5" s="56"/>
    </row>
    <row r="6" spans="1:23" s="53" customFormat="1" ht="39.6" customHeight="1">
      <c r="A6" s="56"/>
      <c r="B6" s="56"/>
      <c r="C6" s="234" t="s">
        <v>194</v>
      </c>
      <c r="D6" s="241"/>
      <c r="E6" s="248"/>
      <c r="F6" s="248"/>
      <c r="G6" s="248"/>
      <c r="H6" s="248"/>
      <c r="I6" s="248"/>
      <c r="J6" s="248"/>
      <c r="K6" s="265"/>
      <c r="L6" s="56"/>
      <c r="M6" s="56"/>
      <c r="N6" s="56"/>
      <c r="O6" s="56"/>
      <c r="P6" s="56"/>
      <c r="Q6" s="56"/>
      <c r="R6" s="56"/>
      <c r="S6" s="56"/>
      <c r="T6" s="56"/>
      <c r="U6" s="56"/>
      <c r="V6" s="56"/>
      <c r="W6" s="56"/>
    </row>
    <row r="7" spans="1:23" s="53" customFormat="1" ht="40.15" customHeight="1">
      <c r="A7" s="56"/>
      <c r="B7" s="56"/>
      <c r="C7" s="235" t="s">
        <v>95</v>
      </c>
      <c r="D7" s="242"/>
      <c r="E7" s="249"/>
      <c r="F7" s="255" t="s">
        <v>310</v>
      </c>
      <c r="G7" s="255"/>
      <c r="H7" s="255"/>
      <c r="I7" s="255"/>
      <c r="J7" s="255"/>
      <c r="K7" s="266"/>
      <c r="L7" s="56"/>
      <c r="M7" s="56"/>
      <c r="N7" s="56"/>
      <c r="O7" s="56"/>
      <c r="P7" s="56"/>
      <c r="Q7" s="56"/>
      <c r="R7" s="56"/>
      <c r="S7" s="56"/>
      <c r="T7" s="56"/>
      <c r="U7" s="56"/>
      <c r="V7" s="56"/>
      <c r="W7" s="56"/>
    </row>
    <row r="8" spans="1:23" s="53" customFormat="1" ht="40.15" customHeight="1">
      <c r="A8" s="56"/>
      <c r="B8" s="56"/>
      <c r="C8" s="236" t="s">
        <v>41</v>
      </c>
      <c r="D8" s="243"/>
      <c r="E8" s="250"/>
      <c r="F8" s="256" t="s">
        <v>310</v>
      </c>
      <c r="G8" s="256"/>
      <c r="H8" s="256"/>
      <c r="I8" s="256"/>
      <c r="J8" s="256"/>
      <c r="K8" s="267"/>
      <c r="L8" s="56"/>
      <c r="M8" s="56"/>
      <c r="N8" s="56"/>
      <c r="O8" s="56"/>
      <c r="P8" s="56"/>
      <c r="Q8" s="56"/>
      <c r="R8" s="56"/>
      <c r="S8" s="56"/>
      <c r="T8" s="56"/>
      <c r="U8" s="56"/>
      <c r="V8" s="56"/>
      <c r="W8" s="56"/>
    </row>
    <row r="9" spans="1:23" s="53" customFormat="1" ht="22.5" customHeight="1">
      <c r="A9" s="226"/>
      <c r="B9" s="226"/>
      <c r="C9" s="226"/>
      <c r="D9" s="226"/>
      <c r="E9" s="226"/>
      <c r="F9" s="226"/>
      <c r="G9" s="226"/>
      <c r="H9" s="226"/>
      <c r="I9" s="226"/>
      <c r="J9" s="226"/>
      <c r="K9" s="226"/>
      <c r="L9" s="226"/>
      <c r="M9" s="226"/>
      <c r="N9" s="226"/>
      <c r="O9" s="226"/>
      <c r="P9" s="226"/>
      <c r="Q9" s="226"/>
      <c r="R9" s="226"/>
      <c r="S9" s="226"/>
      <c r="T9" s="226"/>
      <c r="U9" s="226"/>
      <c r="V9" s="226"/>
      <c r="W9" s="226"/>
    </row>
    <row r="10" spans="1:23" s="53" customFormat="1" ht="17.45" customHeight="1">
      <c r="A10" s="226"/>
      <c r="B10" s="228" t="s">
        <v>62</v>
      </c>
      <c r="C10" s="228"/>
      <c r="D10" s="228"/>
      <c r="E10" s="251">
        <f>$C$14+$E$14-$G$14</f>
        <v>0</v>
      </c>
      <c r="F10" s="257"/>
      <c r="G10" s="257"/>
      <c r="H10" s="257"/>
      <c r="I10" s="257"/>
      <c r="J10" s="263" t="s">
        <v>31</v>
      </c>
      <c r="K10" s="263"/>
      <c r="L10" s="226"/>
      <c r="M10" s="226"/>
      <c r="N10" s="226"/>
      <c r="O10" s="226"/>
      <c r="P10" s="226"/>
      <c r="Q10" s="226"/>
      <c r="R10" s="226"/>
      <c r="S10" s="226"/>
      <c r="T10" s="57"/>
      <c r="U10" s="57"/>
      <c r="V10" s="226"/>
      <c r="W10" s="226"/>
    </row>
    <row r="11" spans="1:23" s="53" customFormat="1" ht="17.45" customHeight="1">
      <c r="A11" s="226"/>
      <c r="B11" s="228"/>
      <c r="C11" s="228"/>
      <c r="D11" s="228"/>
      <c r="E11" s="252"/>
      <c r="F11" s="252"/>
      <c r="G11" s="252"/>
      <c r="H11" s="252"/>
      <c r="I11" s="252"/>
      <c r="J11" s="263"/>
      <c r="K11" s="263"/>
      <c r="L11" s="226"/>
      <c r="M11" s="226"/>
      <c r="N11" s="226"/>
      <c r="O11" s="226"/>
      <c r="P11" s="226"/>
      <c r="Q11" s="226"/>
      <c r="R11" s="226"/>
      <c r="S11" s="226"/>
      <c r="T11" s="57"/>
      <c r="U11" s="57"/>
      <c r="V11" s="226"/>
      <c r="W11" s="226"/>
    </row>
    <row r="12" spans="1:23" s="53" customFormat="1" ht="24" customHeight="1">
      <c r="A12" s="226"/>
      <c r="B12" s="226"/>
      <c r="C12" s="226"/>
      <c r="D12" s="226"/>
      <c r="E12" s="226"/>
      <c r="F12" s="226"/>
      <c r="G12" s="226"/>
      <c r="H12" s="226"/>
      <c r="I12" s="226"/>
      <c r="J12" s="226"/>
      <c r="K12" s="226"/>
      <c r="L12" s="226"/>
      <c r="M12" s="226"/>
      <c r="N12" s="226"/>
      <c r="O12" s="226"/>
      <c r="P12" s="226"/>
      <c r="Q12" s="226"/>
      <c r="R12" s="226"/>
      <c r="S12" s="226"/>
      <c r="T12" s="226"/>
      <c r="U12" s="226"/>
      <c r="V12" s="226"/>
      <c r="W12" s="226"/>
    </row>
    <row r="13" spans="1:23" s="53" customFormat="1" ht="54" customHeight="1">
      <c r="A13" s="226"/>
      <c r="B13" s="226"/>
      <c r="C13" s="237" t="s">
        <v>202</v>
      </c>
      <c r="D13" s="237"/>
      <c r="E13" s="253" t="s">
        <v>312</v>
      </c>
      <c r="F13" s="258"/>
      <c r="G13" s="253" t="s">
        <v>108</v>
      </c>
      <c r="H13" s="258"/>
      <c r="I13" s="227"/>
      <c r="J13" s="227"/>
      <c r="K13" s="226"/>
      <c r="L13" s="226"/>
      <c r="M13" s="226"/>
      <c r="N13" s="226"/>
      <c r="O13" s="226"/>
      <c r="P13" s="226"/>
      <c r="Q13" s="226"/>
      <c r="R13" s="226"/>
      <c r="S13" s="226"/>
      <c r="T13" s="226"/>
      <c r="U13" s="226"/>
      <c r="V13" s="226"/>
      <c r="W13" s="226"/>
    </row>
    <row r="14" spans="1:23" s="53" customFormat="1" ht="28.5" customHeight="1">
      <c r="A14" s="226"/>
      <c r="B14" s="226"/>
      <c r="C14" s="238">
        <f>$P$22</f>
        <v>0</v>
      </c>
      <c r="D14" s="244"/>
      <c r="E14" s="254">
        <f>$S$22</f>
        <v>0</v>
      </c>
      <c r="F14" s="259"/>
      <c r="G14" s="260"/>
      <c r="H14" s="261"/>
      <c r="I14" s="262"/>
      <c r="J14" s="262"/>
      <c r="K14" s="226"/>
      <c r="L14" s="226"/>
      <c r="M14" s="226"/>
      <c r="N14" s="226"/>
      <c r="O14" s="226"/>
      <c r="P14" s="226"/>
      <c r="Q14" s="226"/>
      <c r="R14" s="226"/>
      <c r="S14" s="226"/>
      <c r="T14" s="226"/>
      <c r="U14" s="226"/>
      <c r="V14" s="226"/>
      <c r="W14" s="226"/>
    </row>
    <row r="15" spans="1:23" s="53" customFormat="1" ht="26.1" customHeight="1">
      <c r="A15" s="226"/>
      <c r="B15" s="226"/>
      <c r="C15" s="226"/>
      <c r="D15" s="226"/>
      <c r="E15" s="226"/>
      <c r="F15" s="226"/>
      <c r="G15" s="226"/>
      <c r="H15" s="226"/>
      <c r="I15" s="226"/>
      <c r="J15" s="226"/>
      <c r="K15" s="226"/>
      <c r="L15" s="226"/>
      <c r="M15" s="226"/>
      <c r="N15" s="226"/>
      <c r="O15" s="226"/>
      <c r="P15" s="226"/>
      <c r="Q15" s="226"/>
      <c r="R15" s="226"/>
      <c r="S15" s="226"/>
      <c r="T15" s="226"/>
      <c r="U15" s="226"/>
      <c r="V15" s="226"/>
      <c r="W15" s="226"/>
    </row>
    <row r="16" spans="1:23" s="53" customFormat="1" ht="44.25" customHeight="1">
      <c r="A16" s="227"/>
      <c r="B16" s="229" t="s">
        <v>226</v>
      </c>
      <c r="C16" s="229" t="s">
        <v>314</v>
      </c>
      <c r="D16" s="229"/>
      <c r="E16" s="229"/>
      <c r="F16" s="229"/>
      <c r="G16" s="229"/>
      <c r="H16" s="229"/>
      <c r="I16" s="229"/>
      <c r="J16" s="229"/>
      <c r="K16" s="229" t="s">
        <v>316</v>
      </c>
      <c r="L16" s="229"/>
      <c r="M16" s="229" t="s">
        <v>319</v>
      </c>
      <c r="N16" s="229"/>
      <c r="O16" s="229"/>
      <c r="P16" s="229" t="s">
        <v>321</v>
      </c>
      <c r="Q16" s="229"/>
      <c r="R16" s="229"/>
      <c r="S16" s="237" t="s">
        <v>322</v>
      </c>
      <c r="T16" s="237"/>
      <c r="U16" s="237"/>
      <c r="V16" s="227"/>
      <c r="W16" s="227"/>
    </row>
    <row r="17" spans="1:23" s="53" customFormat="1" ht="30.95" customHeight="1">
      <c r="A17" s="226"/>
      <c r="B17" s="230">
        <v>1</v>
      </c>
      <c r="C17" s="239"/>
      <c r="D17" s="239"/>
      <c r="E17" s="239"/>
      <c r="F17" s="239"/>
      <c r="G17" s="239"/>
      <c r="H17" s="239"/>
      <c r="I17" s="239"/>
      <c r="J17" s="239"/>
      <c r="K17" s="268"/>
      <c r="L17" s="269"/>
      <c r="M17" s="270"/>
      <c r="N17" s="270"/>
      <c r="O17" s="270"/>
      <c r="P17" s="272">
        <f>K17*M17</f>
        <v>0</v>
      </c>
      <c r="Q17" s="272"/>
      <c r="R17" s="272"/>
      <c r="S17" s="270"/>
      <c r="T17" s="270"/>
      <c r="U17" s="270"/>
      <c r="V17" s="226"/>
      <c r="W17" s="226"/>
    </row>
    <row r="18" spans="1:23" s="2" customFormat="1" ht="33" customHeight="1">
      <c r="A18" s="226"/>
      <c r="B18" s="230">
        <v>2</v>
      </c>
      <c r="C18" s="239"/>
      <c r="D18" s="239"/>
      <c r="E18" s="239"/>
      <c r="F18" s="239"/>
      <c r="G18" s="239"/>
      <c r="H18" s="239"/>
      <c r="I18" s="239"/>
      <c r="J18" s="239"/>
      <c r="K18" s="268"/>
      <c r="L18" s="269"/>
      <c r="M18" s="270"/>
      <c r="N18" s="270"/>
      <c r="O18" s="270"/>
      <c r="P18" s="272">
        <f>K18*M18</f>
        <v>0</v>
      </c>
      <c r="Q18" s="272"/>
      <c r="R18" s="272"/>
      <c r="S18" s="270"/>
      <c r="T18" s="270"/>
      <c r="U18" s="270"/>
      <c r="V18" s="226"/>
      <c r="W18" s="226"/>
    </row>
    <row r="19" spans="1:23" s="2" customFormat="1" ht="33" customHeight="1">
      <c r="A19" s="226"/>
      <c r="B19" s="230">
        <v>3</v>
      </c>
      <c r="C19" s="239"/>
      <c r="D19" s="239"/>
      <c r="E19" s="239"/>
      <c r="F19" s="239"/>
      <c r="G19" s="239"/>
      <c r="H19" s="239"/>
      <c r="I19" s="239"/>
      <c r="J19" s="239"/>
      <c r="K19" s="268"/>
      <c r="L19" s="269"/>
      <c r="M19" s="270"/>
      <c r="N19" s="270"/>
      <c r="O19" s="270"/>
      <c r="P19" s="272">
        <f>K19*M19</f>
        <v>0</v>
      </c>
      <c r="Q19" s="272"/>
      <c r="R19" s="272"/>
      <c r="S19" s="270"/>
      <c r="T19" s="270"/>
      <c r="U19" s="270"/>
      <c r="V19" s="226"/>
      <c r="W19" s="226"/>
    </row>
    <row r="20" spans="1:23" s="2" customFormat="1" ht="33" customHeight="1">
      <c r="A20" s="226"/>
      <c r="B20" s="230">
        <v>4</v>
      </c>
      <c r="C20" s="239"/>
      <c r="D20" s="239"/>
      <c r="E20" s="239"/>
      <c r="F20" s="239"/>
      <c r="G20" s="239"/>
      <c r="H20" s="239"/>
      <c r="I20" s="239"/>
      <c r="J20" s="239"/>
      <c r="K20" s="268"/>
      <c r="L20" s="269"/>
      <c r="M20" s="270"/>
      <c r="N20" s="270"/>
      <c r="O20" s="270"/>
      <c r="P20" s="272">
        <f>K20*M20</f>
        <v>0</v>
      </c>
      <c r="Q20" s="272"/>
      <c r="R20" s="272"/>
      <c r="S20" s="270"/>
      <c r="T20" s="270"/>
      <c r="U20" s="270"/>
      <c r="V20" s="226"/>
      <c r="W20" s="226"/>
    </row>
    <row r="21" spans="1:23" s="2" customFormat="1" ht="33" customHeight="1">
      <c r="A21" s="226"/>
      <c r="B21" s="230">
        <v>5</v>
      </c>
      <c r="C21" s="239"/>
      <c r="D21" s="239"/>
      <c r="E21" s="239"/>
      <c r="F21" s="239"/>
      <c r="G21" s="239"/>
      <c r="H21" s="239"/>
      <c r="I21" s="239"/>
      <c r="J21" s="239"/>
      <c r="K21" s="268"/>
      <c r="L21" s="269"/>
      <c r="M21" s="270"/>
      <c r="N21" s="270"/>
      <c r="O21" s="270"/>
      <c r="P21" s="272">
        <f>K21*M21</f>
        <v>0</v>
      </c>
      <c r="Q21" s="272"/>
      <c r="R21" s="272"/>
      <c r="S21" s="270"/>
      <c r="T21" s="270"/>
      <c r="U21" s="270"/>
      <c r="V21" s="226"/>
      <c r="W21" s="226"/>
    </row>
    <row r="22" spans="1:23" s="2" customFormat="1" ht="33" customHeight="1">
      <c r="A22" s="226"/>
      <c r="B22" s="56" t="s">
        <v>250</v>
      </c>
      <c r="C22" s="226"/>
      <c r="D22" s="226"/>
      <c r="E22" s="226"/>
      <c r="F22" s="226"/>
      <c r="G22" s="226"/>
      <c r="H22" s="226"/>
      <c r="I22" s="226"/>
      <c r="J22" s="226"/>
      <c r="K22" s="226"/>
      <c r="L22" s="226"/>
      <c r="M22" s="229" t="s">
        <v>323</v>
      </c>
      <c r="N22" s="229"/>
      <c r="O22" s="229"/>
      <c r="P22" s="273">
        <f>SUM(P17:R21)</f>
        <v>0</v>
      </c>
      <c r="Q22" s="275"/>
      <c r="R22" s="276"/>
      <c r="S22" s="273">
        <f>SUM(S17:U21)</f>
        <v>0</v>
      </c>
      <c r="T22" s="275"/>
      <c r="U22" s="276"/>
      <c r="V22" s="226"/>
      <c r="W22" s="226"/>
    </row>
    <row r="23" spans="1:23" s="2" customFormat="1" ht="24.95" customHeight="1">
      <c r="A23" s="226"/>
      <c r="B23" s="56" t="s">
        <v>325</v>
      </c>
      <c r="C23" s="226"/>
      <c r="D23" s="226"/>
      <c r="E23" s="226"/>
      <c r="F23" s="226"/>
      <c r="G23" s="226"/>
      <c r="H23" s="226"/>
      <c r="I23" s="226"/>
      <c r="J23" s="226"/>
      <c r="K23" s="226"/>
      <c r="L23" s="226"/>
      <c r="M23" s="271"/>
      <c r="N23" s="271"/>
      <c r="O23" s="271"/>
      <c r="P23" s="274"/>
      <c r="Q23" s="274"/>
      <c r="R23" s="274"/>
      <c r="S23" s="274"/>
      <c r="T23" s="274"/>
      <c r="U23" s="274"/>
      <c r="V23" s="226"/>
      <c r="W23" s="226"/>
    </row>
    <row r="24" spans="1:23" s="2" customFormat="1" ht="24.95" customHeight="1">
      <c r="A24" s="226"/>
      <c r="B24" s="56" t="s">
        <v>10</v>
      </c>
      <c r="C24" s="226"/>
      <c r="D24" s="226"/>
      <c r="E24" s="226"/>
      <c r="F24" s="226"/>
      <c r="G24" s="226"/>
      <c r="H24" s="226"/>
      <c r="I24" s="226"/>
      <c r="J24" s="226"/>
      <c r="K24" s="226"/>
      <c r="L24" s="226"/>
      <c r="M24" s="271"/>
      <c r="N24" s="271"/>
      <c r="O24" s="271"/>
      <c r="P24" s="274"/>
      <c r="Q24" s="274"/>
      <c r="R24" s="274"/>
      <c r="S24" s="274"/>
      <c r="T24" s="274"/>
      <c r="U24" s="274"/>
      <c r="V24" s="226"/>
      <c r="W24" s="226"/>
    </row>
    <row r="25" spans="1:23" s="2" customFormat="1" ht="24.95" customHeight="1">
      <c r="A25" s="226"/>
      <c r="B25" s="56" t="s">
        <v>179</v>
      </c>
      <c r="C25" s="226"/>
      <c r="D25" s="226"/>
      <c r="E25" s="226"/>
      <c r="F25" s="226"/>
      <c r="G25" s="226"/>
      <c r="H25" s="226"/>
      <c r="I25" s="226"/>
      <c r="J25" s="226"/>
      <c r="K25" s="226"/>
      <c r="L25" s="226"/>
      <c r="M25" s="271"/>
      <c r="N25" s="271"/>
      <c r="O25" s="271"/>
      <c r="P25" s="274"/>
      <c r="Q25" s="274"/>
      <c r="R25" s="274"/>
      <c r="S25" s="274"/>
      <c r="T25" s="274"/>
      <c r="U25" s="274"/>
      <c r="V25" s="226"/>
      <c r="W25" s="226"/>
    </row>
    <row r="26" spans="1:23" s="2" customFormat="1" ht="24.95" customHeight="1">
      <c r="A26" s="226"/>
      <c r="B26" s="56" t="s">
        <v>324</v>
      </c>
      <c r="C26" s="226"/>
      <c r="D26" s="226"/>
      <c r="E26" s="226"/>
      <c r="F26" s="226"/>
      <c r="G26" s="226"/>
      <c r="H26" s="226"/>
      <c r="I26" s="226"/>
      <c r="J26" s="226"/>
      <c r="K26" s="226"/>
      <c r="L26" s="226"/>
      <c r="M26" s="271"/>
      <c r="N26" s="271"/>
      <c r="O26" s="271"/>
      <c r="P26" s="274"/>
      <c r="Q26" s="274"/>
      <c r="R26" s="274"/>
      <c r="S26" s="274"/>
      <c r="T26" s="274"/>
      <c r="U26" s="274"/>
      <c r="V26" s="226"/>
      <c r="W26" s="226"/>
    </row>
    <row r="27" spans="1:23" s="2" customFormat="1" ht="24.95" customHeight="1">
      <c r="A27" s="226"/>
      <c r="B27" s="56" t="s">
        <v>327</v>
      </c>
      <c r="C27" s="226"/>
      <c r="D27" s="226"/>
      <c r="E27" s="226"/>
      <c r="F27" s="226"/>
      <c r="G27" s="226"/>
      <c r="H27" s="226"/>
      <c r="I27" s="226"/>
      <c r="J27" s="226"/>
      <c r="K27" s="226"/>
      <c r="L27" s="226"/>
      <c r="M27" s="271"/>
      <c r="N27" s="271"/>
      <c r="O27" s="271"/>
      <c r="P27" s="274"/>
      <c r="Q27" s="274"/>
      <c r="R27" s="274"/>
      <c r="S27" s="274"/>
      <c r="T27" s="274"/>
      <c r="U27" s="274"/>
      <c r="V27" s="226"/>
      <c r="W27" s="226"/>
    </row>
    <row r="28" spans="1:23" s="2" customFormat="1" ht="24.95" customHeight="1">
      <c r="A28" s="226"/>
      <c r="B28" s="56"/>
      <c r="C28" s="226"/>
      <c r="D28" s="226"/>
      <c r="E28" s="226"/>
      <c r="F28" s="226"/>
      <c r="G28" s="226"/>
      <c r="H28" s="226"/>
      <c r="I28" s="226"/>
      <c r="J28" s="226"/>
      <c r="K28" s="226"/>
      <c r="L28" s="226"/>
      <c r="M28" s="271"/>
      <c r="N28" s="271"/>
      <c r="O28" s="271"/>
      <c r="P28" s="274"/>
      <c r="Q28" s="274"/>
      <c r="R28" s="274"/>
      <c r="S28" s="274"/>
      <c r="T28" s="274"/>
      <c r="U28" s="274"/>
      <c r="V28" s="226"/>
      <c r="W28" s="226"/>
    </row>
    <row r="29" spans="1:23" s="2" customFormat="1" ht="24.95" customHeight="1">
      <c r="A29" s="226"/>
      <c r="B29" s="56"/>
      <c r="C29" s="226"/>
      <c r="D29" s="226"/>
      <c r="E29" s="226"/>
      <c r="F29" s="226"/>
      <c r="G29" s="226"/>
      <c r="H29" s="226"/>
      <c r="I29" s="226"/>
      <c r="J29" s="226"/>
      <c r="K29" s="226"/>
      <c r="L29" s="226"/>
      <c r="M29" s="271"/>
      <c r="N29" s="271"/>
      <c r="O29" s="271"/>
      <c r="P29" s="274"/>
      <c r="Q29" s="274"/>
      <c r="R29" s="274"/>
      <c r="S29" s="274"/>
      <c r="T29" s="274"/>
      <c r="U29" s="274"/>
      <c r="V29" s="226"/>
      <c r="W29" s="226"/>
    </row>
    <row r="30" spans="1:23" s="2" customFormat="1" ht="24.95" customHeight="1">
      <c r="A30" s="226"/>
      <c r="B30" s="56"/>
      <c r="C30" s="226"/>
      <c r="D30" s="226"/>
      <c r="E30" s="226"/>
      <c r="F30" s="226"/>
      <c r="G30" s="226"/>
      <c r="H30" s="226"/>
      <c r="I30" s="226"/>
      <c r="J30" s="226"/>
      <c r="K30" s="226"/>
      <c r="L30" s="226"/>
      <c r="M30" s="271"/>
      <c r="N30" s="271"/>
      <c r="O30" s="271"/>
      <c r="P30" s="274"/>
      <c r="Q30" s="274"/>
      <c r="R30" s="274"/>
      <c r="S30" s="274"/>
      <c r="T30" s="274"/>
      <c r="U30" s="274"/>
      <c r="V30" s="226"/>
      <c r="W30" s="226"/>
    </row>
    <row r="31" spans="1:23" s="2" customFormat="1" ht="42.95" customHeight="1">
      <c r="A31" s="226"/>
      <c r="B31" s="231" t="s">
        <v>306</v>
      </c>
      <c r="C31" s="229"/>
      <c r="D31" s="245"/>
      <c r="E31" s="245"/>
      <c r="F31" s="245"/>
      <c r="G31" s="245"/>
      <c r="H31" s="245"/>
      <c r="I31" s="245"/>
      <c r="J31" s="245"/>
      <c r="K31" s="245"/>
      <c r="L31" s="245"/>
      <c r="M31" s="245"/>
      <c r="N31" s="245"/>
      <c r="O31" s="245"/>
      <c r="P31" s="245"/>
      <c r="Q31" s="245"/>
      <c r="R31" s="245"/>
      <c r="S31" s="245"/>
      <c r="T31" s="245"/>
      <c r="U31" s="245"/>
      <c r="V31" s="226"/>
      <c r="W31" s="226"/>
    </row>
    <row r="32" spans="1:23" s="2" customFormat="1" ht="42.95" customHeight="1">
      <c r="A32" s="226"/>
      <c r="B32" s="229"/>
      <c r="C32" s="229"/>
      <c r="D32" s="245"/>
      <c r="E32" s="245"/>
      <c r="F32" s="245"/>
      <c r="G32" s="245"/>
      <c r="H32" s="245"/>
      <c r="I32" s="245"/>
      <c r="J32" s="245"/>
      <c r="K32" s="245"/>
      <c r="L32" s="245"/>
      <c r="M32" s="245"/>
      <c r="N32" s="245"/>
      <c r="O32" s="245"/>
      <c r="P32" s="245"/>
      <c r="Q32" s="245"/>
      <c r="R32" s="245"/>
      <c r="S32" s="245"/>
      <c r="T32" s="245"/>
      <c r="U32" s="245"/>
      <c r="V32" s="226"/>
      <c r="W32" s="226"/>
    </row>
    <row r="33" spans="1:23" s="2" customFormat="1" ht="42.95" customHeight="1">
      <c r="A33" s="226"/>
      <c r="B33" s="229"/>
      <c r="C33" s="229"/>
      <c r="D33" s="245"/>
      <c r="E33" s="245"/>
      <c r="F33" s="245"/>
      <c r="G33" s="245"/>
      <c r="H33" s="245"/>
      <c r="I33" s="245"/>
      <c r="J33" s="245"/>
      <c r="K33" s="245"/>
      <c r="L33" s="245"/>
      <c r="M33" s="245"/>
      <c r="N33" s="245"/>
      <c r="O33" s="245"/>
      <c r="P33" s="245"/>
      <c r="Q33" s="245"/>
      <c r="R33" s="245"/>
      <c r="S33" s="245"/>
      <c r="T33" s="245"/>
      <c r="U33" s="245"/>
      <c r="V33" s="226"/>
      <c r="W33" s="226"/>
    </row>
    <row r="34" spans="1:23" s="2" customFormat="1" ht="42.95" customHeight="1">
      <c r="A34" s="226"/>
      <c r="B34" s="229"/>
      <c r="C34" s="229"/>
      <c r="D34" s="245"/>
      <c r="E34" s="245"/>
      <c r="F34" s="245"/>
      <c r="G34" s="245"/>
      <c r="H34" s="245"/>
      <c r="I34" s="245"/>
      <c r="J34" s="245"/>
      <c r="K34" s="245"/>
      <c r="L34" s="245"/>
      <c r="M34" s="245"/>
      <c r="N34" s="245"/>
      <c r="O34" s="245"/>
      <c r="P34" s="245"/>
      <c r="Q34" s="245"/>
      <c r="R34" s="245"/>
      <c r="S34" s="245"/>
      <c r="T34" s="245"/>
      <c r="U34" s="245"/>
      <c r="V34" s="226"/>
      <c r="W34" s="226"/>
    </row>
    <row r="35" spans="1:23" s="2" customFormat="1" ht="33" customHeight="1">
      <c r="A35" s="226"/>
      <c r="B35" s="227" t="s">
        <v>269</v>
      </c>
      <c r="C35" s="2"/>
      <c r="D35" s="246"/>
      <c r="E35" s="227"/>
      <c r="F35" s="227"/>
      <c r="G35" s="227"/>
      <c r="H35" s="227"/>
      <c r="I35" s="227"/>
      <c r="J35" s="227"/>
      <c r="K35" s="227"/>
      <c r="L35" s="227"/>
      <c r="M35" s="226"/>
      <c r="N35" s="226"/>
      <c r="O35" s="226"/>
      <c r="P35" s="226"/>
      <c r="Q35" s="226"/>
      <c r="R35" s="226"/>
      <c r="S35" s="226"/>
      <c r="T35" s="226"/>
      <c r="U35" s="226"/>
      <c r="V35" s="226"/>
      <c r="W35" s="226"/>
    </row>
    <row r="36" spans="1:23" s="2" customFormat="1" ht="33" customHeight="1">
      <c r="A36" s="2"/>
      <c r="B36" s="2"/>
      <c r="C36" s="53"/>
      <c r="D36" s="53"/>
      <c r="E36" s="53"/>
      <c r="F36" s="53"/>
      <c r="G36" s="53"/>
      <c r="H36" s="53"/>
      <c r="I36" s="53"/>
      <c r="J36" s="2"/>
      <c r="K36" s="2"/>
      <c r="L36" s="2"/>
      <c r="M36" s="2"/>
      <c r="N36" s="2"/>
      <c r="O36" s="2"/>
      <c r="P36" s="2"/>
      <c r="Q36" s="2"/>
      <c r="R36" s="2"/>
      <c r="S36" s="2"/>
      <c r="T36" s="2"/>
      <c r="U36" s="2"/>
      <c r="V36" s="2"/>
      <c r="W36" s="2"/>
    </row>
    <row r="37" spans="1:23" s="2" customFormat="1" ht="33" customHeight="1">
      <c r="A37" s="2"/>
      <c r="B37" s="2"/>
      <c r="C37" s="53"/>
      <c r="D37" s="53"/>
      <c r="E37" s="53"/>
      <c r="F37" s="53"/>
      <c r="G37" s="53"/>
      <c r="H37" s="53"/>
      <c r="I37" s="53"/>
      <c r="J37" s="2"/>
      <c r="K37" s="2"/>
      <c r="L37" s="2"/>
      <c r="M37" s="2"/>
      <c r="N37" s="2"/>
      <c r="O37" s="2"/>
      <c r="P37" s="2"/>
      <c r="Q37" s="2"/>
      <c r="R37" s="2"/>
      <c r="S37" s="2"/>
      <c r="T37" s="2"/>
      <c r="U37" s="2"/>
      <c r="V37" s="2"/>
      <c r="W37" s="2"/>
    </row>
    <row r="38" spans="1:23" s="2" customFormat="1" ht="33" customHeight="1">
      <c r="A38" s="2"/>
      <c r="B38" s="2"/>
      <c r="C38" s="53"/>
      <c r="D38" s="53"/>
      <c r="E38" s="53"/>
      <c r="F38" s="53"/>
      <c r="G38" s="53"/>
      <c r="H38" s="53"/>
      <c r="I38" s="53"/>
      <c r="J38" s="2"/>
      <c r="K38" s="2"/>
      <c r="L38" s="2"/>
      <c r="M38" s="2"/>
      <c r="N38" s="2"/>
      <c r="O38" s="2"/>
      <c r="P38" s="2"/>
      <c r="Q38" s="2"/>
      <c r="R38" s="2"/>
      <c r="S38" s="2"/>
      <c r="T38" s="2"/>
      <c r="U38" s="2"/>
      <c r="V38" s="2"/>
      <c r="W38" s="2"/>
    </row>
    <row r="39" spans="1:23" s="2" customFormat="1" ht="33" customHeight="1">
      <c r="A39" s="2"/>
      <c r="B39" s="2"/>
      <c r="C39" s="53"/>
      <c r="D39" s="53"/>
      <c r="E39" s="53"/>
      <c r="F39" s="53"/>
      <c r="G39" s="53"/>
      <c r="H39" s="53"/>
      <c r="I39" s="53"/>
      <c r="J39" s="2"/>
      <c r="K39" s="2"/>
      <c r="L39" s="2"/>
      <c r="M39" s="2"/>
      <c r="N39" s="2"/>
      <c r="O39" s="2"/>
      <c r="P39" s="2"/>
      <c r="Q39" s="2"/>
      <c r="R39" s="2"/>
      <c r="S39" s="2"/>
      <c r="T39" s="2"/>
      <c r="U39" s="2"/>
      <c r="V39" s="2"/>
      <c r="W39" s="2"/>
    </row>
    <row r="40" spans="1:23" s="2" customFormat="1" ht="33" customHeight="1">
      <c r="A40" s="2"/>
      <c r="B40" s="2"/>
      <c r="C40" s="53"/>
      <c r="D40" s="53"/>
      <c r="E40" s="53"/>
      <c r="F40" s="53"/>
      <c r="G40" s="53"/>
      <c r="H40" s="53"/>
      <c r="I40" s="53"/>
      <c r="J40" s="2"/>
      <c r="K40" s="2"/>
      <c r="L40" s="2"/>
      <c r="M40" s="2"/>
      <c r="N40" s="2"/>
      <c r="O40" s="2"/>
      <c r="P40" s="2"/>
      <c r="Q40" s="2"/>
      <c r="R40" s="2"/>
      <c r="S40" s="2"/>
      <c r="T40" s="2"/>
      <c r="U40" s="2"/>
      <c r="V40" s="2"/>
      <c r="W40" s="2"/>
    </row>
    <row r="41" spans="1:23" s="2" customFormat="1" ht="33" customHeight="1">
      <c r="A41" s="2"/>
      <c r="B41" s="2"/>
      <c r="C41" s="53"/>
      <c r="D41" s="53"/>
      <c r="E41" s="53"/>
      <c r="F41" s="53"/>
      <c r="G41" s="53"/>
      <c r="H41" s="53"/>
      <c r="I41" s="53"/>
      <c r="J41" s="2"/>
      <c r="K41" s="2"/>
      <c r="L41" s="2"/>
      <c r="M41" s="2"/>
      <c r="N41" s="2"/>
      <c r="O41" s="2"/>
      <c r="P41" s="2"/>
      <c r="Q41" s="2"/>
      <c r="R41" s="2"/>
      <c r="S41" s="2"/>
      <c r="T41" s="2"/>
      <c r="U41" s="2"/>
      <c r="V41" s="2"/>
      <c r="W41" s="2"/>
    </row>
    <row r="42" spans="1:23" s="2" customFormat="1" ht="33" customHeight="1">
      <c r="A42" s="2"/>
      <c r="B42" s="2"/>
      <c r="C42" s="53"/>
      <c r="D42" s="53"/>
      <c r="E42" s="53"/>
      <c r="F42" s="53"/>
      <c r="G42" s="53"/>
      <c r="H42" s="53"/>
      <c r="I42" s="53"/>
      <c r="J42" s="2"/>
      <c r="K42" s="2"/>
      <c r="L42" s="2"/>
      <c r="M42" s="2"/>
      <c r="N42" s="2"/>
      <c r="O42" s="2"/>
      <c r="P42" s="2"/>
      <c r="Q42" s="2"/>
      <c r="R42" s="2"/>
      <c r="S42" s="2"/>
      <c r="T42" s="2"/>
      <c r="U42" s="2"/>
      <c r="V42" s="2"/>
      <c r="W42" s="2"/>
    </row>
    <row r="43" spans="1:23" s="2" customFormat="1" ht="33" customHeight="1">
      <c r="A43" s="2"/>
      <c r="B43" s="2"/>
      <c r="C43" s="53"/>
      <c r="D43" s="53"/>
      <c r="E43" s="53"/>
      <c r="F43" s="53"/>
      <c r="G43" s="53"/>
      <c r="H43" s="53"/>
      <c r="I43" s="53"/>
      <c r="J43" s="2"/>
      <c r="K43" s="2"/>
      <c r="L43" s="2"/>
      <c r="M43" s="2"/>
      <c r="N43" s="2"/>
      <c r="O43" s="2"/>
      <c r="P43" s="2"/>
      <c r="Q43" s="2"/>
      <c r="R43" s="2"/>
      <c r="S43" s="2"/>
      <c r="T43" s="2"/>
      <c r="U43" s="2"/>
      <c r="V43" s="2"/>
      <c r="W43" s="2"/>
    </row>
    <row r="44" spans="1:23" s="2" customFormat="1" ht="33" customHeight="1">
      <c r="A44" s="2"/>
      <c r="B44" s="2"/>
      <c r="C44" s="53"/>
      <c r="D44" s="53"/>
      <c r="E44" s="53"/>
      <c r="F44" s="53"/>
      <c r="G44" s="53"/>
      <c r="H44" s="53"/>
      <c r="I44" s="53"/>
      <c r="J44" s="2"/>
      <c r="K44" s="2"/>
      <c r="L44" s="2"/>
      <c r="M44" s="2"/>
      <c r="N44" s="2"/>
      <c r="O44" s="2"/>
      <c r="P44" s="2"/>
      <c r="Q44" s="2"/>
      <c r="R44" s="2"/>
      <c r="S44" s="2"/>
      <c r="T44" s="2"/>
      <c r="U44" s="2"/>
      <c r="V44" s="2"/>
      <c r="W44" s="2"/>
    </row>
    <row r="45" spans="1:23" s="2" customFormat="1" ht="33" customHeight="1">
      <c r="A45" s="2"/>
      <c r="B45" s="2"/>
      <c r="C45" s="53"/>
      <c r="D45" s="53"/>
      <c r="E45" s="53"/>
      <c r="F45" s="53"/>
      <c r="G45" s="53"/>
      <c r="H45" s="53"/>
      <c r="I45" s="53"/>
      <c r="J45" s="2"/>
      <c r="K45" s="2"/>
      <c r="L45" s="2"/>
      <c r="M45" s="2"/>
      <c r="N45" s="2"/>
      <c r="O45" s="2"/>
      <c r="P45" s="2"/>
      <c r="Q45" s="2"/>
      <c r="R45" s="2"/>
      <c r="S45" s="2"/>
      <c r="T45" s="2"/>
      <c r="U45" s="2"/>
      <c r="V45" s="2"/>
      <c r="W45" s="2"/>
    </row>
    <row r="46" spans="1:23" s="2" customFormat="1" ht="33" customHeight="1">
      <c r="A46" s="2"/>
      <c r="B46" s="2"/>
      <c r="C46" s="53"/>
      <c r="D46" s="53"/>
      <c r="E46" s="53"/>
      <c r="F46" s="53"/>
      <c r="G46" s="53"/>
      <c r="H46" s="53"/>
      <c r="I46" s="53"/>
      <c r="J46" s="2"/>
      <c r="K46" s="2"/>
      <c r="L46" s="2"/>
      <c r="M46" s="2"/>
      <c r="N46" s="2"/>
      <c r="O46" s="2"/>
      <c r="P46" s="2"/>
      <c r="Q46" s="2"/>
      <c r="R46" s="2"/>
      <c r="S46" s="2"/>
      <c r="T46" s="2"/>
      <c r="U46" s="2"/>
      <c r="V46" s="2"/>
      <c r="W46" s="2"/>
    </row>
    <row r="47" spans="1:23" s="2" customFormat="1" ht="33" customHeight="1">
      <c r="A47" s="2"/>
      <c r="B47" s="2"/>
      <c r="C47" s="53"/>
      <c r="D47" s="53"/>
      <c r="E47" s="53"/>
      <c r="F47" s="53"/>
      <c r="G47" s="53"/>
      <c r="H47" s="53"/>
      <c r="I47" s="53"/>
      <c r="J47" s="2"/>
      <c r="K47" s="2"/>
      <c r="L47" s="2"/>
      <c r="M47" s="2"/>
      <c r="N47" s="2"/>
      <c r="O47" s="2"/>
      <c r="P47" s="2"/>
      <c r="Q47" s="2"/>
      <c r="R47" s="2"/>
      <c r="S47" s="2"/>
      <c r="T47" s="2"/>
      <c r="U47" s="2"/>
      <c r="V47" s="2"/>
      <c r="W47" s="2"/>
    </row>
    <row r="48" spans="1:23" s="2" customFormat="1" ht="33" customHeight="1">
      <c r="A48" s="2"/>
      <c r="B48" s="2"/>
      <c r="C48" s="53"/>
      <c r="D48" s="53"/>
      <c r="E48" s="53"/>
      <c r="F48" s="53"/>
      <c r="G48" s="53"/>
      <c r="H48" s="53"/>
      <c r="I48" s="53"/>
      <c r="J48" s="2"/>
      <c r="K48" s="2"/>
      <c r="L48" s="2"/>
      <c r="M48" s="2"/>
      <c r="N48" s="2"/>
      <c r="O48" s="2"/>
      <c r="P48" s="2"/>
      <c r="Q48" s="2"/>
      <c r="R48" s="2"/>
      <c r="S48" s="2"/>
      <c r="T48" s="2"/>
      <c r="U48" s="2"/>
      <c r="V48" s="2"/>
      <c r="W48" s="2"/>
    </row>
    <row r="49" spans="3:9" s="2" customFormat="1" ht="33" customHeight="1">
      <c r="C49" s="53"/>
      <c r="D49" s="53"/>
      <c r="E49" s="53"/>
      <c r="F49" s="53"/>
      <c r="G49" s="53"/>
      <c r="H49" s="53"/>
      <c r="I49" s="53"/>
    </row>
    <row r="50" spans="3:9" s="2" customFormat="1" ht="33" customHeight="1">
      <c r="C50" s="53"/>
      <c r="D50" s="53"/>
      <c r="E50" s="53"/>
      <c r="F50" s="53"/>
      <c r="G50" s="53"/>
      <c r="H50" s="53"/>
      <c r="I50" s="53"/>
    </row>
    <row r="51" spans="3:9" s="2" customFormat="1" ht="33" customHeight="1">
      <c r="C51" s="53"/>
      <c r="D51" s="53"/>
      <c r="E51" s="53"/>
      <c r="F51" s="53"/>
      <c r="G51" s="53"/>
      <c r="H51" s="53"/>
      <c r="I51" s="53"/>
    </row>
    <row r="52" spans="3:9" s="2" customFormat="1" ht="33" customHeight="1">
      <c r="C52" s="53"/>
      <c r="D52" s="53"/>
      <c r="E52" s="53"/>
      <c r="F52" s="53"/>
      <c r="G52" s="53"/>
      <c r="H52" s="53"/>
      <c r="I52" s="53"/>
    </row>
    <row r="53" spans="3:9" s="2" customFormat="1" ht="33" customHeight="1">
      <c r="C53" s="53"/>
      <c r="D53" s="53"/>
      <c r="E53" s="53"/>
      <c r="F53" s="53"/>
      <c r="G53" s="53"/>
      <c r="H53" s="53"/>
      <c r="I53" s="53"/>
    </row>
    <row r="54" spans="3:9" s="2" customFormat="1" ht="33" customHeight="1">
      <c r="C54" s="53"/>
      <c r="D54" s="53"/>
      <c r="E54" s="53"/>
      <c r="F54" s="53"/>
      <c r="G54" s="53"/>
      <c r="H54" s="53"/>
      <c r="I54" s="53"/>
    </row>
    <row r="55" spans="3:9" s="2" customFormat="1" ht="33" customHeight="1">
      <c r="C55" s="53"/>
      <c r="D55" s="53"/>
      <c r="E55" s="53"/>
      <c r="F55" s="53"/>
      <c r="G55" s="53"/>
      <c r="H55" s="53"/>
      <c r="I55" s="53"/>
    </row>
    <row r="56" spans="3:9" s="2" customFormat="1" ht="33" customHeight="1">
      <c r="C56" s="53"/>
      <c r="D56" s="53"/>
      <c r="E56" s="53"/>
      <c r="F56" s="53"/>
      <c r="G56" s="53"/>
      <c r="H56" s="53"/>
      <c r="I56" s="53"/>
    </row>
    <row r="57" spans="3:9" s="2" customFormat="1" ht="33" customHeight="1">
      <c r="C57" s="53"/>
      <c r="D57" s="53"/>
      <c r="E57" s="53"/>
      <c r="F57" s="53"/>
      <c r="G57" s="53"/>
      <c r="H57" s="53"/>
      <c r="I57" s="53"/>
    </row>
    <row r="58" spans="3:9" s="2" customFormat="1" ht="33" customHeight="1">
      <c r="C58" s="53"/>
      <c r="D58" s="53"/>
      <c r="E58" s="53"/>
      <c r="F58" s="53"/>
      <c r="G58" s="53"/>
      <c r="H58" s="53"/>
      <c r="I58" s="53"/>
    </row>
  </sheetData>
  <mergeCells count="48">
    <mergeCell ref="D5:K5"/>
    <mergeCell ref="D6:K6"/>
    <mergeCell ref="D7:E7"/>
    <mergeCell ref="F7:K7"/>
    <mergeCell ref="D8:E8"/>
    <mergeCell ref="F8:K8"/>
    <mergeCell ref="M10:R10"/>
    <mergeCell ref="M11:R11"/>
    <mergeCell ref="C13:D13"/>
    <mergeCell ref="E13:F13"/>
    <mergeCell ref="G13:H13"/>
    <mergeCell ref="C14:D14"/>
    <mergeCell ref="E14:F14"/>
    <mergeCell ref="G14:H14"/>
    <mergeCell ref="C16:J16"/>
    <mergeCell ref="K16:L16"/>
    <mergeCell ref="M16:O16"/>
    <mergeCell ref="P16:R16"/>
    <mergeCell ref="S16:U16"/>
    <mergeCell ref="C17:J17"/>
    <mergeCell ref="M17:O17"/>
    <mergeCell ref="P17:R17"/>
    <mergeCell ref="S17:U17"/>
    <mergeCell ref="C18:J18"/>
    <mergeCell ref="M18:O18"/>
    <mergeCell ref="P18:R18"/>
    <mergeCell ref="S18:U18"/>
    <mergeCell ref="C19:J19"/>
    <mergeCell ref="M19:O19"/>
    <mergeCell ref="P19:R19"/>
    <mergeCell ref="S19:U19"/>
    <mergeCell ref="C20:J20"/>
    <mergeCell ref="M20:O20"/>
    <mergeCell ref="P20:R20"/>
    <mergeCell ref="S20:U20"/>
    <mergeCell ref="C21:J21"/>
    <mergeCell ref="M21:O21"/>
    <mergeCell ref="P21:R21"/>
    <mergeCell ref="S21:U21"/>
    <mergeCell ref="M22:O22"/>
    <mergeCell ref="P22:R22"/>
    <mergeCell ref="S22:U22"/>
    <mergeCell ref="A2:V3"/>
    <mergeCell ref="B10:D11"/>
    <mergeCell ref="E10:I11"/>
    <mergeCell ref="J10:K11"/>
    <mergeCell ref="B31:C34"/>
    <mergeCell ref="D31:U34"/>
  </mergeCells>
  <phoneticPr fontId="22"/>
  <dataValidations count="4">
    <dataValidation type="list" allowBlank="1" showDropDown="0" showInputMessage="1" showErrorMessage="1" sqref="L17:L21">
      <formula1>"式,台"</formula1>
    </dataValidation>
    <dataValidation type="whole" allowBlank="1" showDropDown="0" showInputMessage="1" showErrorMessage="1" sqref="K17:K21">
      <formula1>1</formula1>
      <formula2>100</formula2>
    </dataValidation>
    <dataValidation imeMode="halfAlpha" allowBlank="1" showDropDown="0" showInputMessage="1" showErrorMessage="1" sqref="M17:R21"/>
    <dataValidation type="whole" allowBlank="1" showDropDown="0" showInputMessage="1" showErrorMessage="1" sqref="D7:D8">
      <formula1>0</formula1>
      <formula2>9999</formula2>
    </dataValidation>
  </dataValidations>
  <pageMargins left="0.70866141732283472" right="0.70866141732283472" top="0.74803149606299213" bottom="0.74803149606299213" header="0.31496062992125984" footer="0.31496062992125984"/>
  <pageSetup paperSize="9" scale="46"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IV52"/>
  <sheetViews>
    <sheetView showGridLines="0" showZeros="0" view="pageBreakPreview" zoomScale="40" zoomScaleNormal="40" zoomScaleSheetLayoutView="40" workbookViewId="0">
      <selection activeCell="B35" sqref="B35"/>
    </sheetView>
  </sheetViews>
  <sheetFormatPr defaultColWidth="8" defaultRowHeight="14"/>
  <cols>
    <col min="1" max="1" width="15.625" style="59" customWidth="1"/>
    <col min="2" max="2" width="13.125" style="59" hidden="1" customWidth="1"/>
    <col min="3" max="3" width="28" style="59" bestFit="1" customWidth="1"/>
    <col min="4" max="4" width="25.375" style="59" customWidth="1"/>
    <col min="5" max="5" width="26.08984375" style="59" bestFit="1" customWidth="1"/>
    <col min="6" max="6" width="29.81640625" style="59" hidden="1" bestFit="1" customWidth="1"/>
    <col min="7" max="7" width="14.90625" style="277" bestFit="1" customWidth="1"/>
    <col min="8" max="8" width="30.625" style="277" bestFit="1" customWidth="1"/>
    <col min="9" max="9" width="17.625" style="277" bestFit="1" customWidth="1"/>
    <col min="10" max="10" width="12" style="277" bestFit="1" customWidth="1"/>
    <col min="11" max="11" width="28.125" style="277" bestFit="1" customWidth="1"/>
    <col min="12" max="12" width="26.75" style="277" bestFit="1" customWidth="1"/>
    <col min="13" max="13" width="32.875" style="277" customWidth="1"/>
    <col min="14" max="14" width="32.125" style="277" bestFit="1" customWidth="1"/>
    <col min="15" max="15" width="17.625" style="277" bestFit="1" customWidth="1"/>
    <col min="16" max="16" width="28.5" style="59" bestFit="1" customWidth="1"/>
    <col min="17" max="17" width="35.5" style="59" customWidth="1"/>
    <col min="18" max="18" width="26.625" style="59" customWidth="1"/>
    <col min="19" max="28" width="8" style="59"/>
    <col min="29" max="29" width="3.375" style="59" customWidth="1"/>
    <col min="30" max="30" width="11" style="59" hidden="1" customWidth="1"/>
    <col min="31" max="31" width="11.625" style="59" hidden="1" customWidth="1"/>
    <col min="32" max="32" width="15.875" style="59" customWidth="1"/>
    <col min="33" max="256" width="8" style="59"/>
    <col min="257" max="257" width="15.625" style="56" customWidth="1"/>
    <col min="258" max="258" width="13.125" style="56" customWidth="1"/>
    <col min="259" max="259" width="28" style="56" bestFit="1" customWidth="1"/>
    <col min="260" max="260" width="25.375" style="56" customWidth="1"/>
    <col min="261" max="261" width="32.875" style="56" customWidth="1"/>
    <col min="262" max="262" width="8" style="56" hidden="1" customWidth="1"/>
    <col min="263" max="263" width="25.625" style="56" customWidth="1"/>
    <col min="264" max="264" width="30.625" style="56" bestFit="1" customWidth="1"/>
    <col min="265" max="265" width="17.625" style="56" bestFit="1" customWidth="1"/>
    <col min="266" max="266" width="12" style="56" bestFit="1" customWidth="1"/>
    <col min="267" max="267" width="28.125" style="56" bestFit="1" customWidth="1"/>
    <col min="268" max="268" width="26.75" style="56" bestFit="1" customWidth="1"/>
    <col min="269" max="269" width="32.875" style="56" customWidth="1"/>
    <col min="270" max="270" width="32.125" style="56" bestFit="1" customWidth="1"/>
    <col min="271" max="271" width="17.625" style="56" bestFit="1" customWidth="1"/>
    <col min="272" max="272" width="28.5" style="56" bestFit="1" customWidth="1"/>
    <col min="273" max="273" width="29.875" style="56" customWidth="1"/>
    <col min="274" max="274" width="23.625" style="56" customWidth="1"/>
    <col min="275" max="284" width="8" style="56"/>
    <col min="285" max="288" width="8" style="56" hidden="1" customWidth="1"/>
    <col min="289" max="512" width="8" style="56"/>
    <col min="513" max="513" width="15.625" style="56" customWidth="1"/>
    <col min="514" max="514" width="13.125" style="56" customWidth="1"/>
    <col min="515" max="515" width="28" style="56" bestFit="1" customWidth="1"/>
    <col min="516" max="516" width="25.375" style="56" customWidth="1"/>
    <col min="517" max="517" width="32.875" style="56" customWidth="1"/>
    <col min="518" max="518" width="8" style="56" hidden="1" customWidth="1"/>
    <col min="519" max="519" width="25.625" style="56" customWidth="1"/>
    <col min="520" max="520" width="30.625" style="56" bestFit="1" customWidth="1"/>
    <col min="521" max="521" width="17.625" style="56" bestFit="1" customWidth="1"/>
    <col min="522" max="522" width="12" style="56" bestFit="1" customWidth="1"/>
    <col min="523" max="523" width="28.125" style="56" bestFit="1" customWidth="1"/>
    <col min="524" max="524" width="26.75" style="56" bestFit="1" customWidth="1"/>
    <col min="525" max="525" width="32.875" style="56" customWidth="1"/>
    <col min="526" max="526" width="32.125" style="56" bestFit="1" customWidth="1"/>
    <col min="527" max="527" width="17.625" style="56" bestFit="1" customWidth="1"/>
    <col min="528" max="528" width="28.5" style="56" bestFit="1" customWidth="1"/>
    <col min="529" max="529" width="29.875" style="56" customWidth="1"/>
    <col min="530" max="530" width="23.625" style="56" customWidth="1"/>
    <col min="531" max="540" width="8" style="56"/>
    <col min="541" max="544" width="8" style="56" hidden="1" customWidth="1"/>
    <col min="545" max="768" width="8" style="56"/>
    <col min="769" max="769" width="15.625" style="56" customWidth="1"/>
    <col min="770" max="770" width="13.125" style="56" customWidth="1"/>
    <col min="771" max="771" width="28" style="56" bestFit="1" customWidth="1"/>
    <col min="772" max="772" width="25.375" style="56" customWidth="1"/>
    <col min="773" max="773" width="32.875" style="56" customWidth="1"/>
    <col min="774" max="774" width="8" style="56" hidden="1" customWidth="1"/>
    <col min="775" max="775" width="25.625" style="56" customWidth="1"/>
    <col min="776" max="776" width="30.625" style="56" bestFit="1" customWidth="1"/>
    <col min="777" max="777" width="17.625" style="56" bestFit="1" customWidth="1"/>
    <col min="778" max="778" width="12" style="56" bestFit="1" customWidth="1"/>
    <col min="779" max="779" width="28.125" style="56" bestFit="1" customWidth="1"/>
    <col min="780" max="780" width="26.75" style="56" bestFit="1" customWidth="1"/>
    <col min="781" max="781" width="32.875" style="56" customWidth="1"/>
    <col min="782" max="782" width="32.125" style="56" bestFit="1" customWidth="1"/>
    <col min="783" max="783" width="17.625" style="56" bestFit="1" customWidth="1"/>
    <col min="784" max="784" width="28.5" style="56" bestFit="1" customWidth="1"/>
    <col min="785" max="785" width="29.875" style="56" customWidth="1"/>
    <col min="786" max="786" width="23.625" style="56" customWidth="1"/>
    <col min="787" max="796" width="8" style="56"/>
    <col min="797" max="800" width="8" style="56" hidden="1" customWidth="1"/>
    <col min="801" max="1024" width="8" style="56"/>
    <col min="1025" max="1025" width="15.625" style="56" customWidth="1"/>
    <col min="1026" max="1026" width="13.125" style="56" customWidth="1"/>
    <col min="1027" max="1027" width="28" style="56" bestFit="1" customWidth="1"/>
    <col min="1028" max="1028" width="25.375" style="56" customWidth="1"/>
    <col min="1029" max="1029" width="32.875" style="56" customWidth="1"/>
    <col min="1030" max="1030" width="8" style="56" hidden="1" customWidth="1"/>
    <col min="1031" max="1031" width="25.625" style="56" customWidth="1"/>
    <col min="1032" max="1032" width="30.625" style="56" bestFit="1" customWidth="1"/>
    <col min="1033" max="1033" width="17.625" style="56" bestFit="1" customWidth="1"/>
    <col min="1034" max="1034" width="12" style="56" bestFit="1" customWidth="1"/>
    <col min="1035" max="1035" width="28.125" style="56" bestFit="1" customWidth="1"/>
    <col min="1036" max="1036" width="26.75" style="56" bestFit="1" customWidth="1"/>
    <col min="1037" max="1037" width="32.875" style="56" customWidth="1"/>
    <col min="1038" max="1038" width="32.125" style="56" bestFit="1" customWidth="1"/>
    <col min="1039" max="1039" width="17.625" style="56" bestFit="1" customWidth="1"/>
    <col min="1040" max="1040" width="28.5" style="56" bestFit="1" customWidth="1"/>
    <col min="1041" max="1041" width="29.875" style="56" customWidth="1"/>
    <col min="1042" max="1042" width="23.625" style="56" customWidth="1"/>
    <col min="1043" max="1052" width="8" style="56"/>
    <col min="1053" max="1056" width="8" style="56" hidden="1" customWidth="1"/>
    <col min="1057" max="1280" width="8" style="56"/>
    <col min="1281" max="1281" width="15.625" style="56" customWidth="1"/>
    <col min="1282" max="1282" width="13.125" style="56" customWidth="1"/>
    <col min="1283" max="1283" width="28" style="56" bestFit="1" customWidth="1"/>
    <col min="1284" max="1284" width="25.375" style="56" customWidth="1"/>
    <col min="1285" max="1285" width="32.875" style="56" customWidth="1"/>
    <col min="1286" max="1286" width="8" style="56" hidden="1" customWidth="1"/>
    <col min="1287" max="1287" width="25.625" style="56" customWidth="1"/>
    <col min="1288" max="1288" width="30.625" style="56" bestFit="1" customWidth="1"/>
    <col min="1289" max="1289" width="17.625" style="56" bestFit="1" customWidth="1"/>
    <col min="1290" max="1290" width="12" style="56" bestFit="1" customWidth="1"/>
    <col min="1291" max="1291" width="28.125" style="56" bestFit="1" customWidth="1"/>
    <col min="1292" max="1292" width="26.75" style="56" bestFit="1" customWidth="1"/>
    <col min="1293" max="1293" width="32.875" style="56" customWidth="1"/>
    <col min="1294" max="1294" width="32.125" style="56" bestFit="1" customWidth="1"/>
    <col min="1295" max="1295" width="17.625" style="56" bestFit="1" customWidth="1"/>
    <col min="1296" max="1296" width="28.5" style="56" bestFit="1" customWidth="1"/>
    <col min="1297" max="1297" width="29.875" style="56" customWidth="1"/>
    <col min="1298" max="1298" width="23.625" style="56" customWidth="1"/>
    <col min="1299" max="1308" width="8" style="56"/>
    <col min="1309" max="1312" width="8" style="56" hidden="1" customWidth="1"/>
    <col min="1313" max="1536" width="8" style="56"/>
    <col min="1537" max="1537" width="15.625" style="56" customWidth="1"/>
    <col min="1538" max="1538" width="13.125" style="56" customWidth="1"/>
    <col min="1539" max="1539" width="28" style="56" bestFit="1" customWidth="1"/>
    <col min="1540" max="1540" width="25.375" style="56" customWidth="1"/>
    <col min="1541" max="1541" width="32.875" style="56" customWidth="1"/>
    <col min="1542" max="1542" width="8" style="56" hidden="1" customWidth="1"/>
    <col min="1543" max="1543" width="25.625" style="56" customWidth="1"/>
    <col min="1544" max="1544" width="30.625" style="56" bestFit="1" customWidth="1"/>
    <col min="1545" max="1545" width="17.625" style="56" bestFit="1" customWidth="1"/>
    <col min="1546" max="1546" width="12" style="56" bestFit="1" customWidth="1"/>
    <col min="1547" max="1547" width="28.125" style="56" bestFit="1" customWidth="1"/>
    <col min="1548" max="1548" width="26.75" style="56" bestFit="1" customWidth="1"/>
    <col min="1549" max="1549" width="32.875" style="56" customWidth="1"/>
    <col min="1550" max="1550" width="32.125" style="56" bestFit="1" customWidth="1"/>
    <col min="1551" max="1551" width="17.625" style="56" bestFit="1" customWidth="1"/>
    <col min="1552" max="1552" width="28.5" style="56" bestFit="1" customWidth="1"/>
    <col min="1553" max="1553" width="29.875" style="56" customWidth="1"/>
    <col min="1554" max="1554" width="23.625" style="56" customWidth="1"/>
    <col min="1555" max="1564" width="8" style="56"/>
    <col min="1565" max="1568" width="8" style="56" hidden="1" customWidth="1"/>
    <col min="1569" max="1792" width="8" style="56"/>
    <col min="1793" max="1793" width="15.625" style="56" customWidth="1"/>
    <col min="1794" max="1794" width="13.125" style="56" customWidth="1"/>
    <col min="1795" max="1795" width="28" style="56" bestFit="1" customWidth="1"/>
    <col min="1796" max="1796" width="25.375" style="56" customWidth="1"/>
    <col min="1797" max="1797" width="32.875" style="56" customWidth="1"/>
    <col min="1798" max="1798" width="8" style="56" hidden="1" customWidth="1"/>
    <col min="1799" max="1799" width="25.625" style="56" customWidth="1"/>
    <col min="1800" max="1800" width="30.625" style="56" bestFit="1" customWidth="1"/>
    <col min="1801" max="1801" width="17.625" style="56" bestFit="1" customWidth="1"/>
    <col min="1802" max="1802" width="12" style="56" bestFit="1" customWidth="1"/>
    <col min="1803" max="1803" width="28.125" style="56" bestFit="1" customWidth="1"/>
    <col min="1804" max="1804" width="26.75" style="56" bestFit="1" customWidth="1"/>
    <col min="1805" max="1805" width="32.875" style="56" customWidth="1"/>
    <col min="1806" max="1806" width="32.125" style="56" bestFit="1" customWidth="1"/>
    <col min="1807" max="1807" width="17.625" style="56" bestFit="1" customWidth="1"/>
    <col min="1808" max="1808" width="28.5" style="56" bestFit="1" customWidth="1"/>
    <col min="1809" max="1809" width="29.875" style="56" customWidth="1"/>
    <col min="1810" max="1810" width="23.625" style="56" customWidth="1"/>
    <col min="1811" max="1820" width="8" style="56"/>
    <col min="1821" max="1824" width="8" style="56" hidden="1" customWidth="1"/>
    <col min="1825" max="2048" width="8" style="56"/>
    <col min="2049" max="2049" width="15.625" style="56" customWidth="1"/>
    <col min="2050" max="2050" width="13.125" style="56" customWidth="1"/>
    <col min="2051" max="2051" width="28" style="56" bestFit="1" customWidth="1"/>
    <col min="2052" max="2052" width="25.375" style="56" customWidth="1"/>
    <col min="2053" max="2053" width="32.875" style="56" customWidth="1"/>
    <col min="2054" max="2054" width="8" style="56" hidden="1" customWidth="1"/>
    <col min="2055" max="2055" width="25.625" style="56" customWidth="1"/>
    <col min="2056" max="2056" width="30.625" style="56" bestFit="1" customWidth="1"/>
    <col min="2057" max="2057" width="17.625" style="56" bestFit="1" customWidth="1"/>
    <col min="2058" max="2058" width="12" style="56" bestFit="1" customWidth="1"/>
    <col min="2059" max="2059" width="28.125" style="56" bestFit="1" customWidth="1"/>
    <col min="2060" max="2060" width="26.75" style="56" bestFit="1" customWidth="1"/>
    <col min="2061" max="2061" width="32.875" style="56" customWidth="1"/>
    <col min="2062" max="2062" width="32.125" style="56" bestFit="1" customWidth="1"/>
    <col min="2063" max="2063" width="17.625" style="56" bestFit="1" customWidth="1"/>
    <col min="2064" max="2064" width="28.5" style="56" bestFit="1" customWidth="1"/>
    <col min="2065" max="2065" width="29.875" style="56" customWidth="1"/>
    <col min="2066" max="2066" width="23.625" style="56" customWidth="1"/>
    <col min="2067" max="2076" width="8" style="56"/>
    <col min="2077" max="2080" width="8" style="56" hidden="1" customWidth="1"/>
    <col min="2081" max="2304" width="8" style="56"/>
    <col min="2305" max="2305" width="15.625" style="56" customWidth="1"/>
    <col min="2306" max="2306" width="13.125" style="56" customWidth="1"/>
    <col min="2307" max="2307" width="28" style="56" bestFit="1" customWidth="1"/>
    <col min="2308" max="2308" width="25.375" style="56" customWidth="1"/>
    <col min="2309" max="2309" width="32.875" style="56" customWidth="1"/>
    <col min="2310" max="2310" width="8" style="56" hidden="1" customWidth="1"/>
    <col min="2311" max="2311" width="25.625" style="56" customWidth="1"/>
    <col min="2312" max="2312" width="30.625" style="56" bestFit="1" customWidth="1"/>
    <col min="2313" max="2313" width="17.625" style="56" bestFit="1" customWidth="1"/>
    <col min="2314" max="2314" width="12" style="56" bestFit="1" customWidth="1"/>
    <col min="2315" max="2315" width="28.125" style="56" bestFit="1" customWidth="1"/>
    <col min="2316" max="2316" width="26.75" style="56" bestFit="1" customWidth="1"/>
    <col min="2317" max="2317" width="32.875" style="56" customWidth="1"/>
    <col min="2318" max="2318" width="32.125" style="56" bestFit="1" customWidth="1"/>
    <col min="2319" max="2319" width="17.625" style="56" bestFit="1" customWidth="1"/>
    <col min="2320" max="2320" width="28.5" style="56" bestFit="1" customWidth="1"/>
    <col min="2321" max="2321" width="29.875" style="56" customWidth="1"/>
    <col min="2322" max="2322" width="23.625" style="56" customWidth="1"/>
    <col min="2323" max="2332" width="8" style="56"/>
    <col min="2333" max="2336" width="8" style="56" hidden="1" customWidth="1"/>
    <col min="2337" max="2560" width="8" style="56"/>
    <col min="2561" max="2561" width="15.625" style="56" customWidth="1"/>
    <col min="2562" max="2562" width="13.125" style="56" customWidth="1"/>
    <col min="2563" max="2563" width="28" style="56" bestFit="1" customWidth="1"/>
    <col min="2564" max="2564" width="25.375" style="56" customWidth="1"/>
    <col min="2565" max="2565" width="32.875" style="56" customWidth="1"/>
    <col min="2566" max="2566" width="8" style="56" hidden="1" customWidth="1"/>
    <col min="2567" max="2567" width="25.625" style="56" customWidth="1"/>
    <col min="2568" max="2568" width="30.625" style="56" bestFit="1" customWidth="1"/>
    <col min="2569" max="2569" width="17.625" style="56" bestFit="1" customWidth="1"/>
    <col min="2570" max="2570" width="12" style="56" bestFit="1" customWidth="1"/>
    <col min="2571" max="2571" width="28.125" style="56" bestFit="1" customWidth="1"/>
    <col min="2572" max="2572" width="26.75" style="56" bestFit="1" customWidth="1"/>
    <col min="2573" max="2573" width="32.875" style="56" customWidth="1"/>
    <col min="2574" max="2574" width="32.125" style="56" bestFit="1" customWidth="1"/>
    <col min="2575" max="2575" width="17.625" style="56" bestFit="1" customWidth="1"/>
    <col min="2576" max="2576" width="28.5" style="56" bestFit="1" customWidth="1"/>
    <col min="2577" max="2577" width="29.875" style="56" customWidth="1"/>
    <col min="2578" max="2578" width="23.625" style="56" customWidth="1"/>
    <col min="2579" max="2588" width="8" style="56"/>
    <col min="2589" max="2592" width="8" style="56" hidden="1" customWidth="1"/>
    <col min="2593" max="2816" width="8" style="56"/>
    <col min="2817" max="2817" width="15.625" style="56" customWidth="1"/>
    <col min="2818" max="2818" width="13.125" style="56" customWidth="1"/>
    <col min="2819" max="2819" width="28" style="56" bestFit="1" customWidth="1"/>
    <col min="2820" max="2820" width="25.375" style="56" customWidth="1"/>
    <col min="2821" max="2821" width="32.875" style="56" customWidth="1"/>
    <col min="2822" max="2822" width="8" style="56" hidden="1" customWidth="1"/>
    <col min="2823" max="2823" width="25.625" style="56" customWidth="1"/>
    <col min="2824" max="2824" width="30.625" style="56" bestFit="1" customWidth="1"/>
    <col min="2825" max="2825" width="17.625" style="56" bestFit="1" customWidth="1"/>
    <col min="2826" max="2826" width="12" style="56" bestFit="1" customWidth="1"/>
    <col min="2827" max="2827" width="28.125" style="56" bestFit="1" customWidth="1"/>
    <col min="2828" max="2828" width="26.75" style="56" bestFit="1" customWidth="1"/>
    <col min="2829" max="2829" width="32.875" style="56" customWidth="1"/>
    <col min="2830" max="2830" width="32.125" style="56" bestFit="1" customWidth="1"/>
    <col min="2831" max="2831" width="17.625" style="56" bestFit="1" customWidth="1"/>
    <col min="2832" max="2832" width="28.5" style="56" bestFit="1" customWidth="1"/>
    <col min="2833" max="2833" width="29.875" style="56" customWidth="1"/>
    <col min="2834" max="2834" width="23.625" style="56" customWidth="1"/>
    <col min="2835" max="2844" width="8" style="56"/>
    <col min="2845" max="2848" width="8" style="56" hidden="1" customWidth="1"/>
    <col min="2849" max="3072" width="8" style="56"/>
    <col min="3073" max="3073" width="15.625" style="56" customWidth="1"/>
    <col min="3074" max="3074" width="13.125" style="56" customWidth="1"/>
    <col min="3075" max="3075" width="28" style="56" bestFit="1" customWidth="1"/>
    <col min="3076" max="3076" width="25.375" style="56" customWidth="1"/>
    <col min="3077" max="3077" width="32.875" style="56" customWidth="1"/>
    <col min="3078" max="3078" width="8" style="56" hidden="1" customWidth="1"/>
    <col min="3079" max="3079" width="25.625" style="56" customWidth="1"/>
    <col min="3080" max="3080" width="30.625" style="56" bestFit="1" customWidth="1"/>
    <col min="3081" max="3081" width="17.625" style="56" bestFit="1" customWidth="1"/>
    <col min="3082" max="3082" width="12" style="56" bestFit="1" customWidth="1"/>
    <col min="3083" max="3083" width="28.125" style="56" bestFit="1" customWidth="1"/>
    <col min="3084" max="3084" width="26.75" style="56" bestFit="1" customWidth="1"/>
    <col min="3085" max="3085" width="32.875" style="56" customWidth="1"/>
    <col min="3086" max="3086" width="32.125" style="56" bestFit="1" customWidth="1"/>
    <col min="3087" max="3087" width="17.625" style="56" bestFit="1" customWidth="1"/>
    <col min="3088" max="3088" width="28.5" style="56" bestFit="1" customWidth="1"/>
    <col min="3089" max="3089" width="29.875" style="56" customWidth="1"/>
    <col min="3090" max="3090" width="23.625" style="56" customWidth="1"/>
    <col min="3091" max="3100" width="8" style="56"/>
    <col min="3101" max="3104" width="8" style="56" hidden="1" customWidth="1"/>
    <col min="3105" max="3328" width="8" style="56"/>
    <col min="3329" max="3329" width="15.625" style="56" customWidth="1"/>
    <col min="3330" max="3330" width="13.125" style="56" customWidth="1"/>
    <col min="3331" max="3331" width="28" style="56" bestFit="1" customWidth="1"/>
    <col min="3332" max="3332" width="25.375" style="56" customWidth="1"/>
    <col min="3333" max="3333" width="32.875" style="56" customWidth="1"/>
    <col min="3334" max="3334" width="8" style="56" hidden="1" customWidth="1"/>
    <col min="3335" max="3335" width="25.625" style="56" customWidth="1"/>
    <col min="3336" max="3336" width="30.625" style="56" bestFit="1" customWidth="1"/>
    <col min="3337" max="3337" width="17.625" style="56" bestFit="1" customWidth="1"/>
    <col min="3338" max="3338" width="12" style="56" bestFit="1" customWidth="1"/>
    <col min="3339" max="3339" width="28.125" style="56" bestFit="1" customWidth="1"/>
    <col min="3340" max="3340" width="26.75" style="56" bestFit="1" customWidth="1"/>
    <col min="3341" max="3341" width="32.875" style="56" customWidth="1"/>
    <col min="3342" max="3342" width="32.125" style="56" bestFit="1" customWidth="1"/>
    <col min="3343" max="3343" width="17.625" style="56" bestFit="1" customWidth="1"/>
    <col min="3344" max="3344" width="28.5" style="56" bestFit="1" customWidth="1"/>
    <col min="3345" max="3345" width="29.875" style="56" customWidth="1"/>
    <col min="3346" max="3346" width="23.625" style="56" customWidth="1"/>
    <col min="3347" max="3356" width="8" style="56"/>
    <col min="3357" max="3360" width="8" style="56" hidden="1" customWidth="1"/>
    <col min="3361" max="3584" width="8" style="56"/>
    <col min="3585" max="3585" width="15.625" style="56" customWidth="1"/>
    <col min="3586" max="3586" width="13.125" style="56" customWidth="1"/>
    <col min="3587" max="3587" width="28" style="56" bestFit="1" customWidth="1"/>
    <col min="3588" max="3588" width="25.375" style="56" customWidth="1"/>
    <col min="3589" max="3589" width="32.875" style="56" customWidth="1"/>
    <col min="3590" max="3590" width="8" style="56" hidden="1" customWidth="1"/>
    <col min="3591" max="3591" width="25.625" style="56" customWidth="1"/>
    <col min="3592" max="3592" width="30.625" style="56" bestFit="1" customWidth="1"/>
    <col min="3593" max="3593" width="17.625" style="56" bestFit="1" customWidth="1"/>
    <col min="3594" max="3594" width="12" style="56" bestFit="1" customWidth="1"/>
    <col min="3595" max="3595" width="28.125" style="56" bestFit="1" customWidth="1"/>
    <col min="3596" max="3596" width="26.75" style="56" bestFit="1" customWidth="1"/>
    <col min="3597" max="3597" width="32.875" style="56" customWidth="1"/>
    <col min="3598" max="3598" width="32.125" style="56" bestFit="1" customWidth="1"/>
    <col min="3599" max="3599" width="17.625" style="56" bestFit="1" customWidth="1"/>
    <col min="3600" max="3600" width="28.5" style="56" bestFit="1" customWidth="1"/>
    <col min="3601" max="3601" width="29.875" style="56" customWidth="1"/>
    <col min="3602" max="3602" width="23.625" style="56" customWidth="1"/>
    <col min="3603" max="3612" width="8" style="56"/>
    <col min="3613" max="3616" width="8" style="56" hidden="1" customWidth="1"/>
    <col min="3617" max="3840" width="8" style="56"/>
    <col min="3841" max="3841" width="15.625" style="56" customWidth="1"/>
    <col min="3842" max="3842" width="13.125" style="56" customWidth="1"/>
    <col min="3843" max="3843" width="28" style="56" bestFit="1" customWidth="1"/>
    <col min="3844" max="3844" width="25.375" style="56" customWidth="1"/>
    <col min="3845" max="3845" width="32.875" style="56" customWidth="1"/>
    <col min="3846" max="3846" width="8" style="56" hidden="1" customWidth="1"/>
    <col min="3847" max="3847" width="25.625" style="56" customWidth="1"/>
    <col min="3848" max="3848" width="30.625" style="56" bestFit="1" customWidth="1"/>
    <col min="3849" max="3849" width="17.625" style="56" bestFit="1" customWidth="1"/>
    <col min="3850" max="3850" width="12" style="56" bestFit="1" customWidth="1"/>
    <col min="3851" max="3851" width="28.125" style="56" bestFit="1" customWidth="1"/>
    <col min="3852" max="3852" width="26.75" style="56" bestFit="1" customWidth="1"/>
    <col min="3853" max="3853" width="32.875" style="56" customWidth="1"/>
    <col min="3854" max="3854" width="32.125" style="56" bestFit="1" customWidth="1"/>
    <col min="3855" max="3855" width="17.625" style="56" bestFit="1" customWidth="1"/>
    <col min="3856" max="3856" width="28.5" style="56" bestFit="1" customWidth="1"/>
    <col min="3857" max="3857" width="29.875" style="56" customWidth="1"/>
    <col min="3858" max="3858" width="23.625" style="56" customWidth="1"/>
    <col min="3859" max="3868" width="8" style="56"/>
    <col min="3869" max="3872" width="8" style="56" hidden="1" customWidth="1"/>
    <col min="3873" max="4096" width="8" style="56"/>
    <col min="4097" max="4097" width="15.625" style="56" customWidth="1"/>
    <col min="4098" max="4098" width="13.125" style="56" customWidth="1"/>
    <col min="4099" max="4099" width="28" style="56" bestFit="1" customWidth="1"/>
    <col min="4100" max="4100" width="25.375" style="56" customWidth="1"/>
    <col min="4101" max="4101" width="32.875" style="56" customWidth="1"/>
    <col min="4102" max="4102" width="8" style="56" hidden="1" customWidth="1"/>
    <col min="4103" max="4103" width="25.625" style="56" customWidth="1"/>
    <col min="4104" max="4104" width="30.625" style="56" bestFit="1" customWidth="1"/>
    <col min="4105" max="4105" width="17.625" style="56" bestFit="1" customWidth="1"/>
    <col min="4106" max="4106" width="12" style="56" bestFit="1" customWidth="1"/>
    <col min="4107" max="4107" width="28.125" style="56" bestFit="1" customWidth="1"/>
    <col min="4108" max="4108" width="26.75" style="56" bestFit="1" customWidth="1"/>
    <col min="4109" max="4109" width="32.875" style="56" customWidth="1"/>
    <col min="4110" max="4110" width="32.125" style="56" bestFit="1" customWidth="1"/>
    <col min="4111" max="4111" width="17.625" style="56" bestFit="1" customWidth="1"/>
    <col min="4112" max="4112" width="28.5" style="56" bestFit="1" customWidth="1"/>
    <col min="4113" max="4113" width="29.875" style="56" customWidth="1"/>
    <col min="4114" max="4114" width="23.625" style="56" customWidth="1"/>
    <col min="4115" max="4124" width="8" style="56"/>
    <col min="4125" max="4128" width="8" style="56" hidden="1" customWidth="1"/>
    <col min="4129" max="4352" width="8" style="56"/>
    <col min="4353" max="4353" width="15.625" style="56" customWidth="1"/>
    <col min="4354" max="4354" width="13.125" style="56" customWidth="1"/>
    <col min="4355" max="4355" width="28" style="56" bestFit="1" customWidth="1"/>
    <col min="4356" max="4356" width="25.375" style="56" customWidth="1"/>
    <col min="4357" max="4357" width="32.875" style="56" customWidth="1"/>
    <col min="4358" max="4358" width="8" style="56" hidden="1" customWidth="1"/>
    <col min="4359" max="4359" width="25.625" style="56" customWidth="1"/>
    <col min="4360" max="4360" width="30.625" style="56" bestFit="1" customWidth="1"/>
    <col min="4361" max="4361" width="17.625" style="56" bestFit="1" customWidth="1"/>
    <col min="4362" max="4362" width="12" style="56" bestFit="1" customWidth="1"/>
    <col min="4363" max="4363" width="28.125" style="56" bestFit="1" customWidth="1"/>
    <col min="4364" max="4364" width="26.75" style="56" bestFit="1" customWidth="1"/>
    <col min="4365" max="4365" width="32.875" style="56" customWidth="1"/>
    <col min="4366" max="4366" width="32.125" style="56" bestFit="1" customWidth="1"/>
    <col min="4367" max="4367" width="17.625" style="56" bestFit="1" customWidth="1"/>
    <col min="4368" max="4368" width="28.5" style="56" bestFit="1" customWidth="1"/>
    <col min="4369" max="4369" width="29.875" style="56" customWidth="1"/>
    <col min="4370" max="4370" width="23.625" style="56" customWidth="1"/>
    <col min="4371" max="4380" width="8" style="56"/>
    <col min="4381" max="4384" width="8" style="56" hidden="1" customWidth="1"/>
    <col min="4385" max="4608" width="8" style="56"/>
    <col min="4609" max="4609" width="15.625" style="56" customWidth="1"/>
    <col min="4610" max="4610" width="13.125" style="56" customWidth="1"/>
    <col min="4611" max="4611" width="28" style="56" bestFit="1" customWidth="1"/>
    <col min="4612" max="4612" width="25.375" style="56" customWidth="1"/>
    <col min="4613" max="4613" width="32.875" style="56" customWidth="1"/>
    <col min="4614" max="4614" width="8" style="56" hidden="1" customWidth="1"/>
    <col min="4615" max="4615" width="25.625" style="56" customWidth="1"/>
    <col min="4616" max="4616" width="30.625" style="56" bestFit="1" customWidth="1"/>
    <col min="4617" max="4617" width="17.625" style="56" bestFit="1" customWidth="1"/>
    <col min="4618" max="4618" width="12" style="56" bestFit="1" customWidth="1"/>
    <col min="4619" max="4619" width="28.125" style="56" bestFit="1" customWidth="1"/>
    <col min="4620" max="4620" width="26.75" style="56" bestFit="1" customWidth="1"/>
    <col min="4621" max="4621" width="32.875" style="56" customWidth="1"/>
    <col min="4622" max="4622" width="32.125" style="56" bestFit="1" customWidth="1"/>
    <col min="4623" max="4623" width="17.625" style="56" bestFit="1" customWidth="1"/>
    <col min="4624" max="4624" width="28.5" style="56" bestFit="1" customWidth="1"/>
    <col min="4625" max="4625" width="29.875" style="56" customWidth="1"/>
    <col min="4626" max="4626" width="23.625" style="56" customWidth="1"/>
    <col min="4627" max="4636" width="8" style="56"/>
    <col min="4637" max="4640" width="8" style="56" hidden="1" customWidth="1"/>
    <col min="4641" max="4864" width="8" style="56"/>
    <col min="4865" max="4865" width="15.625" style="56" customWidth="1"/>
    <col min="4866" max="4866" width="13.125" style="56" customWidth="1"/>
    <col min="4867" max="4867" width="28" style="56" bestFit="1" customWidth="1"/>
    <col min="4868" max="4868" width="25.375" style="56" customWidth="1"/>
    <col min="4869" max="4869" width="32.875" style="56" customWidth="1"/>
    <col min="4870" max="4870" width="8" style="56" hidden="1" customWidth="1"/>
    <col min="4871" max="4871" width="25.625" style="56" customWidth="1"/>
    <col min="4872" max="4872" width="30.625" style="56" bestFit="1" customWidth="1"/>
    <col min="4873" max="4873" width="17.625" style="56" bestFit="1" customWidth="1"/>
    <col min="4874" max="4874" width="12" style="56" bestFit="1" customWidth="1"/>
    <col min="4875" max="4875" width="28.125" style="56" bestFit="1" customWidth="1"/>
    <col min="4876" max="4876" width="26.75" style="56" bestFit="1" customWidth="1"/>
    <col min="4877" max="4877" width="32.875" style="56" customWidth="1"/>
    <col min="4878" max="4878" width="32.125" style="56" bestFit="1" customWidth="1"/>
    <col min="4879" max="4879" width="17.625" style="56" bestFit="1" customWidth="1"/>
    <col min="4880" max="4880" width="28.5" style="56" bestFit="1" customWidth="1"/>
    <col min="4881" max="4881" width="29.875" style="56" customWidth="1"/>
    <col min="4882" max="4882" width="23.625" style="56" customWidth="1"/>
    <col min="4883" max="4892" width="8" style="56"/>
    <col min="4893" max="4896" width="8" style="56" hidden="1" customWidth="1"/>
    <col min="4897" max="5120" width="8" style="56"/>
    <col min="5121" max="5121" width="15.625" style="56" customWidth="1"/>
    <col min="5122" max="5122" width="13.125" style="56" customWidth="1"/>
    <col min="5123" max="5123" width="28" style="56" bestFit="1" customWidth="1"/>
    <col min="5124" max="5124" width="25.375" style="56" customWidth="1"/>
    <col min="5125" max="5125" width="32.875" style="56" customWidth="1"/>
    <col min="5126" max="5126" width="8" style="56" hidden="1" customWidth="1"/>
    <col min="5127" max="5127" width="25.625" style="56" customWidth="1"/>
    <col min="5128" max="5128" width="30.625" style="56" bestFit="1" customWidth="1"/>
    <col min="5129" max="5129" width="17.625" style="56" bestFit="1" customWidth="1"/>
    <col min="5130" max="5130" width="12" style="56" bestFit="1" customWidth="1"/>
    <col min="5131" max="5131" width="28.125" style="56" bestFit="1" customWidth="1"/>
    <col min="5132" max="5132" width="26.75" style="56" bestFit="1" customWidth="1"/>
    <col min="5133" max="5133" width="32.875" style="56" customWidth="1"/>
    <col min="5134" max="5134" width="32.125" style="56" bestFit="1" customWidth="1"/>
    <col min="5135" max="5135" width="17.625" style="56" bestFit="1" customWidth="1"/>
    <col min="5136" max="5136" width="28.5" style="56" bestFit="1" customWidth="1"/>
    <col min="5137" max="5137" width="29.875" style="56" customWidth="1"/>
    <col min="5138" max="5138" width="23.625" style="56" customWidth="1"/>
    <col min="5139" max="5148" width="8" style="56"/>
    <col min="5149" max="5152" width="8" style="56" hidden="1" customWidth="1"/>
    <col min="5153" max="5376" width="8" style="56"/>
    <col min="5377" max="5377" width="15.625" style="56" customWidth="1"/>
    <col min="5378" max="5378" width="13.125" style="56" customWidth="1"/>
    <col min="5379" max="5379" width="28" style="56" bestFit="1" customWidth="1"/>
    <col min="5380" max="5380" width="25.375" style="56" customWidth="1"/>
    <col min="5381" max="5381" width="32.875" style="56" customWidth="1"/>
    <col min="5382" max="5382" width="8" style="56" hidden="1" customWidth="1"/>
    <col min="5383" max="5383" width="25.625" style="56" customWidth="1"/>
    <col min="5384" max="5384" width="30.625" style="56" bestFit="1" customWidth="1"/>
    <col min="5385" max="5385" width="17.625" style="56" bestFit="1" customWidth="1"/>
    <col min="5386" max="5386" width="12" style="56" bestFit="1" customWidth="1"/>
    <col min="5387" max="5387" width="28.125" style="56" bestFit="1" customWidth="1"/>
    <col min="5388" max="5388" width="26.75" style="56" bestFit="1" customWidth="1"/>
    <col min="5389" max="5389" width="32.875" style="56" customWidth="1"/>
    <col min="5390" max="5390" width="32.125" style="56" bestFit="1" customWidth="1"/>
    <col min="5391" max="5391" width="17.625" style="56" bestFit="1" customWidth="1"/>
    <col min="5392" max="5392" width="28.5" style="56" bestFit="1" customWidth="1"/>
    <col min="5393" max="5393" width="29.875" style="56" customWidth="1"/>
    <col min="5394" max="5394" width="23.625" style="56" customWidth="1"/>
    <col min="5395" max="5404" width="8" style="56"/>
    <col min="5405" max="5408" width="8" style="56" hidden="1" customWidth="1"/>
    <col min="5409" max="5632" width="8" style="56"/>
    <col min="5633" max="5633" width="15.625" style="56" customWidth="1"/>
    <col min="5634" max="5634" width="13.125" style="56" customWidth="1"/>
    <col min="5635" max="5635" width="28" style="56" bestFit="1" customWidth="1"/>
    <col min="5636" max="5636" width="25.375" style="56" customWidth="1"/>
    <col min="5637" max="5637" width="32.875" style="56" customWidth="1"/>
    <col min="5638" max="5638" width="8" style="56" hidden="1" customWidth="1"/>
    <col min="5639" max="5639" width="25.625" style="56" customWidth="1"/>
    <col min="5640" max="5640" width="30.625" style="56" bestFit="1" customWidth="1"/>
    <col min="5641" max="5641" width="17.625" style="56" bestFit="1" customWidth="1"/>
    <col min="5642" max="5642" width="12" style="56" bestFit="1" customWidth="1"/>
    <col min="5643" max="5643" width="28.125" style="56" bestFit="1" customWidth="1"/>
    <col min="5644" max="5644" width="26.75" style="56" bestFit="1" customWidth="1"/>
    <col min="5645" max="5645" width="32.875" style="56" customWidth="1"/>
    <col min="5646" max="5646" width="32.125" style="56" bestFit="1" customWidth="1"/>
    <col min="5647" max="5647" width="17.625" style="56" bestFit="1" customWidth="1"/>
    <col min="5648" max="5648" width="28.5" style="56" bestFit="1" customWidth="1"/>
    <col min="5649" max="5649" width="29.875" style="56" customWidth="1"/>
    <col min="5650" max="5650" width="23.625" style="56" customWidth="1"/>
    <col min="5651" max="5660" width="8" style="56"/>
    <col min="5661" max="5664" width="8" style="56" hidden="1" customWidth="1"/>
    <col min="5665" max="5888" width="8" style="56"/>
    <col min="5889" max="5889" width="15.625" style="56" customWidth="1"/>
    <col min="5890" max="5890" width="13.125" style="56" customWidth="1"/>
    <col min="5891" max="5891" width="28" style="56" bestFit="1" customWidth="1"/>
    <col min="5892" max="5892" width="25.375" style="56" customWidth="1"/>
    <col min="5893" max="5893" width="32.875" style="56" customWidth="1"/>
    <col min="5894" max="5894" width="8" style="56" hidden="1" customWidth="1"/>
    <col min="5895" max="5895" width="25.625" style="56" customWidth="1"/>
    <col min="5896" max="5896" width="30.625" style="56" bestFit="1" customWidth="1"/>
    <col min="5897" max="5897" width="17.625" style="56" bestFit="1" customWidth="1"/>
    <col min="5898" max="5898" width="12" style="56" bestFit="1" customWidth="1"/>
    <col min="5899" max="5899" width="28.125" style="56" bestFit="1" customWidth="1"/>
    <col min="5900" max="5900" width="26.75" style="56" bestFit="1" customWidth="1"/>
    <col min="5901" max="5901" width="32.875" style="56" customWidth="1"/>
    <col min="5902" max="5902" width="32.125" style="56" bestFit="1" customWidth="1"/>
    <col min="5903" max="5903" width="17.625" style="56" bestFit="1" customWidth="1"/>
    <col min="5904" max="5904" width="28.5" style="56" bestFit="1" customWidth="1"/>
    <col min="5905" max="5905" width="29.875" style="56" customWidth="1"/>
    <col min="5906" max="5906" width="23.625" style="56" customWidth="1"/>
    <col min="5907" max="5916" width="8" style="56"/>
    <col min="5917" max="5920" width="8" style="56" hidden="1" customWidth="1"/>
    <col min="5921" max="6144" width="8" style="56"/>
    <col min="6145" max="6145" width="15.625" style="56" customWidth="1"/>
    <col min="6146" max="6146" width="13.125" style="56" customWidth="1"/>
    <col min="6147" max="6147" width="28" style="56" bestFit="1" customWidth="1"/>
    <col min="6148" max="6148" width="25.375" style="56" customWidth="1"/>
    <col min="6149" max="6149" width="32.875" style="56" customWidth="1"/>
    <col min="6150" max="6150" width="8" style="56" hidden="1" customWidth="1"/>
    <col min="6151" max="6151" width="25.625" style="56" customWidth="1"/>
    <col min="6152" max="6152" width="30.625" style="56" bestFit="1" customWidth="1"/>
    <col min="6153" max="6153" width="17.625" style="56" bestFit="1" customWidth="1"/>
    <col min="6154" max="6154" width="12" style="56" bestFit="1" customWidth="1"/>
    <col min="6155" max="6155" width="28.125" style="56" bestFit="1" customWidth="1"/>
    <col min="6156" max="6156" width="26.75" style="56" bestFit="1" customWidth="1"/>
    <col min="6157" max="6157" width="32.875" style="56" customWidth="1"/>
    <col min="6158" max="6158" width="32.125" style="56" bestFit="1" customWidth="1"/>
    <col min="6159" max="6159" width="17.625" style="56" bestFit="1" customWidth="1"/>
    <col min="6160" max="6160" width="28.5" style="56" bestFit="1" customWidth="1"/>
    <col min="6161" max="6161" width="29.875" style="56" customWidth="1"/>
    <col min="6162" max="6162" width="23.625" style="56" customWidth="1"/>
    <col min="6163" max="6172" width="8" style="56"/>
    <col min="6173" max="6176" width="8" style="56" hidden="1" customWidth="1"/>
    <col min="6177" max="6400" width="8" style="56"/>
    <col min="6401" max="6401" width="15.625" style="56" customWidth="1"/>
    <col min="6402" max="6402" width="13.125" style="56" customWidth="1"/>
    <col min="6403" max="6403" width="28" style="56" bestFit="1" customWidth="1"/>
    <col min="6404" max="6404" width="25.375" style="56" customWidth="1"/>
    <col min="6405" max="6405" width="32.875" style="56" customWidth="1"/>
    <col min="6406" max="6406" width="8" style="56" hidden="1" customWidth="1"/>
    <col min="6407" max="6407" width="25.625" style="56" customWidth="1"/>
    <col min="6408" max="6408" width="30.625" style="56" bestFit="1" customWidth="1"/>
    <col min="6409" max="6409" width="17.625" style="56" bestFit="1" customWidth="1"/>
    <col min="6410" max="6410" width="12" style="56" bestFit="1" customWidth="1"/>
    <col min="6411" max="6411" width="28.125" style="56" bestFit="1" customWidth="1"/>
    <col min="6412" max="6412" width="26.75" style="56" bestFit="1" customWidth="1"/>
    <col min="6413" max="6413" width="32.875" style="56" customWidth="1"/>
    <col min="6414" max="6414" width="32.125" style="56" bestFit="1" customWidth="1"/>
    <col min="6415" max="6415" width="17.625" style="56" bestFit="1" customWidth="1"/>
    <col min="6416" max="6416" width="28.5" style="56" bestFit="1" customWidth="1"/>
    <col min="6417" max="6417" width="29.875" style="56" customWidth="1"/>
    <col min="6418" max="6418" width="23.625" style="56" customWidth="1"/>
    <col min="6419" max="6428" width="8" style="56"/>
    <col min="6429" max="6432" width="8" style="56" hidden="1" customWidth="1"/>
    <col min="6433" max="6656" width="8" style="56"/>
    <col min="6657" max="6657" width="15.625" style="56" customWidth="1"/>
    <col min="6658" max="6658" width="13.125" style="56" customWidth="1"/>
    <col min="6659" max="6659" width="28" style="56" bestFit="1" customWidth="1"/>
    <col min="6660" max="6660" width="25.375" style="56" customWidth="1"/>
    <col min="6661" max="6661" width="32.875" style="56" customWidth="1"/>
    <col min="6662" max="6662" width="8" style="56" hidden="1" customWidth="1"/>
    <col min="6663" max="6663" width="25.625" style="56" customWidth="1"/>
    <col min="6664" max="6664" width="30.625" style="56" bestFit="1" customWidth="1"/>
    <col min="6665" max="6665" width="17.625" style="56" bestFit="1" customWidth="1"/>
    <col min="6666" max="6666" width="12" style="56" bestFit="1" customWidth="1"/>
    <col min="6667" max="6667" width="28.125" style="56" bestFit="1" customWidth="1"/>
    <col min="6668" max="6668" width="26.75" style="56" bestFit="1" customWidth="1"/>
    <col min="6669" max="6669" width="32.875" style="56" customWidth="1"/>
    <col min="6670" max="6670" width="32.125" style="56" bestFit="1" customWidth="1"/>
    <col min="6671" max="6671" width="17.625" style="56" bestFit="1" customWidth="1"/>
    <col min="6672" max="6672" width="28.5" style="56" bestFit="1" customWidth="1"/>
    <col min="6673" max="6673" width="29.875" style="56" customWidth="1"/>
    <col min="6674" max="6674" width="23.625" style="56" customWidth="1"/>
    <col min="6675" max="6684" width="8" style="56"/>
    <col min="6685" max="6688" width="8" style="56" hidden="1" customWidth="1"/>
    <col min="6689" max="6912" width="8" style="56"/>
    <col min="6913" max="6913" width="15.625" style="56" customWidth="1"/>
    <col min="6914" max="6914" width="13.125" style="56" customWidth="1"/>
    <col min="6915" max="6915" width="28" style="56" bestFit="1" customWidth="1"/>
    <col min="6916" max="6916" width="25.375" style="56" customWidth="1"/>
    <col min="6917" max="6917" width="32.875" style="56" customWidth="1"/>
    <col min="6918" max="6918" width="8" style="56" hidden="1" customWidth="1"/>
    <col min="6919" max="6919" width="25.625" style="56" customWidth="1"/>
    <col min="6920" max="6920" width="30.625" style="56" bestFit="1" customWidth="1"/>
    <col min="6921" max="6921" width="17.625" style="56" bestFit="1" customWidth="1"/>
    <col min="6922" max="6922" width="12" style="56" bestFit="1" customWidth="1"/>
    <col min="6923" max="6923" width="28.125" style="56" bestFit="1" customWidth="1"/>
    <col min="6924" max="6924" width="26.75" style="56" bestFit="1" customWidth="1"/>
    <col min="6925" max="6925" width="32.875" style="56" customWidth="1"/>
    <col min="6926" max="6926" width="32.125" style="56" bestFit="1" customWidth="1"/>
    <col min="6927" max="6927" width="17.625" style="56" bestFit="1" customWidth="1"/>
    <col min="6928" max="6928" width="28.5" style="56" bestFit="1" customWidth="1"/>
    <col min="6929" max="6929" width="29.875" style="56" customWidth="1"/>
    <col min="6930" max="6930" width="23.625" style="56" customWidth="1"/>
    <col min="6931" max="6940" width="8" style="56"/>
    <col min="6941" max="6944" width="8" style="56" hidden="1" customWidth="1"/>
    <col min="6945" max="7168" width="8" style="56"/>
    <col min="7169" max="7169" width="15.625" style="56" customWidth="1"/>
    <col min="7170" max="7170" width="13.125" style="56" customWidth="1"/>
    <col min="7171" max="7171" width="28" style="56" bestFit="1" customWidth="1"/>
    <col min="7172" max="7172" width="25.375" style="56" customWidth="1"/>
    <col min="7173" max="7173" width="32.875" style="56" customWidth="1"/>
    <col min="7174" max="7174" width="8" style="56" hidden="1" customWidth="1"/>
    <col min="7175" max="7175" width="25.625" style="56" customWidth="1"/>
    <col min="7176" max="7176" width="30.625" style="56" bestFit="1" customWidth="1"/>
    <col min="7177" max="7177" width="17.625" style="56" bestFit="1" customWidth="1"/>
    <col min="7178" max="7178" width="12" style="56" bestFit="1" customWidth="1"/>
    <col min="7179" max="7179" width="28.125" style="56" bestFit="1" customWidth="1"/>
    <col min="7180" max="7180" width="26.75" style="56" bestFit="1" customWidth="1"/>
    <col min="7181" max="7181" width="32.875" style="56" customWidth="1"/>
    <col min="7182" max="7182" width="32.125" style="56" bestFit="1" customWidth="1"/>
    <col min="7183" max="7183" width="17.625" style="56" bestFit="1" customWidth="1"/>
    <col min="7184" max="7184" width="28.5" style="56" bestFit="1" customWidth="1"/>
    <col min="7185" max="7185" width="29.875" style="56" customWidth="1"/>
    <col min="7186" max="7186" width="23.625" style="56" customWidth="1"/>
    <col min="7187" max="7196" width="8" style="56"/>
    <col min="7197" max="7200" width="8" style="56" hidden="1" customWidth="1"/>
    <col min="7201" max="7424" width="8" style="56"/>
    <col min="7425" max="7425" width="15.625" style="56" customWidth="1"/>
    <col min="7426" max="7426" width="13.125" style="56" customWidth="1"/>
    <col min="7427" max="7427" width="28" style="56" bestFit="1" customWidth="1"/>
    <col min="7428" max="7428" width="25.375" style="56" customWidth="1"/>
    <col min="7429" max="7429" width="32.875" style="56" customWidth="1"/>
    <col min="7430" max="7430" width="8" style="56" hidden="1" customWidth="1"/>
    <col min="7431" max="7431" width="25.625" style="56" customWidth="1"/>
    <col min="7432" max="7432" width="30.625" style="56" bestFit="1" customWidth="1"/>
    <col min="7433" max="7433" width="17.625" style="56" bestFit="1" customWidth="1"/>
    <col min="7434" max="7434" width="12" style="56" bestFit="1" customWidth="1"/>
    <col min="7435" max="7435" width="28.125" style="56" bestFit="1" customWidth="1"/>
    <col min="7436" max="7436" width="26.75" style="56" bestFit="1" customWidth="1"/>
    <col min="7437" max="7437" width="32.875" style="56" customWidth="1"/>
    <col min="7438" max="7438" width="32.125" style="56" bestFit="1" customWidth="1"/>
    <col min="7439" max="7439" width="17.625" style="56" bestFit="1" customWidth="1"/>
    <col min="7440" max="7440" width="28.5" style="56" bestFit="1" customWidth="1"/>
    <col min="7441" max="7441" width="29.875" style="56" customWidth="1"/>
    <col min="7442" max="7442" width="23.625" style="56" customWidth="1"/>
    <col min="7443" max="7452" width="8" style="56"/>
    <col min="7453" max="7456" width="8" style="56" hidden="1" customWidth="1"/>
    <col min="7457" max="7680" width="8" style="56"/>
    <col min="7681" max="7681" width="15.625" style="56" customWidth="1"/>
    <col min="7682" max="7682" width="13.125" style="56" customWidth="1"/>
    <col min="7683" max="7683" width="28" style="56" bestFit="1" customWidth="1"/>
    <col min="7684" max="7684" width="25.375" style="56" customWidth="1"/>
    <col min="7685" max="7685" width="32.875" style="56" customWidth="1"/>
    <col min="7686" max="7686" width="8" style="56" hidden="1" customWidth="1"/>
    <col min="7687" max="7687" width="25.625" style="56" customWidth="1"/>
    <col min="7688" max="7688" width="30.625" style="56" bestFit="1" customWidth="1"/>
    <col min="7689" max="7689" width="17.625" style="56" bestFit="1" customWidth="1"/>
    <col min="7690" max="7690" width="12" style="56" bestFit="1" customWidth="1"/>
    <col min="7691" max="7691" width="28.125" style="56" bestFit="1" customWidth="1"/>
    <col min="7692" max="7692" width="26.75" style="56" bestFit="1" customWidth="1"/>
    <col min="7693" max="7693" width="32.875" style="56" customWidth="1"/>
    <col min="7694" max="7694" width="32.125" style="56" bestFit="1" customWidth="1"/>
    <col min="7695" max="7695" width="17.625" style="56" bestFit="1" customWidth="1"/>
    <col min="7696" max="7696" width="28.5" style="56" bestFit="1" customWidth="1"/>
    <col min="7697" max="7697" width="29.875" style="56" customWidth="1"/>
    <col min="7698" max="7698" width="23.625" style="56" customWidth="1"/>
    <col min="7699" max="7708" width="8" style="56"/>
    <col min="7709" max="7712" width="8" style="56" hidden="1" customWidth="1"/>
    <col min="7713" max="7936" width="8" style="56"/>
    <col min="7937" max="7937" width="15.625" style="56" customWidth="1"/>
    <col min="7938" max="7938" width="13.125" style="56" customWidth="1"/>
    <col min="7939" max="7939" width="28" style="56" bestFit="1" customWidth="1"/>
    <col min="7940" max="7940" width="25.375" style="56" customWidth="1"/>
    <col min="7941" max="7941" width="32.875" style="56" customWidth="1"/>
    <col min="7942" max="7942" width="8" style="56" hidden="1" customWidth="1"/>
    <col min="7943" max="7943" width="25.625" style="56" customWidth="1"/>
    <col min="7944" max="7944" width="30.625" style="56" bestFit="1" customWidth="1"/>
    <col min="7945" max="7945" width="17.625" style="56" bestFit="1" customWidth="1"/>
    <col min="7946" max="7946" width="12" style="56" bestFit="1" customWidth="1"/>
    <col min="7947" max="7947" width="28.125" style="56" bestFit="1" customWidth="1"/>
    <col min="7948" max="7948" width="26.75" style="56" bestFit="1" customWidth="1"/>
    <col min="7949" max="7949" width="32.875" style="56" customWidth="1"/>
    <col min="7950" max="7950" width="32.125" style="56" bestFit="1" customWidth="1"/>
    <col min="7951" max="7951" width="17.625" style="56" bestFit="1" customWidth="1"/>
    <col min="7952" max="7952" width="28.5" style="56" bestFit="1" customWidth="1"/>
    <col min="7953" max="7953" width="29.875" style="56" customWidth="1"/>
    <col min="7954" max="7954" width="23.625" style="56" customWidth="1"/>
    <col min="7955" max="7964" width="8" style="56"/>
    <col min="7965" max="7968" width="8" style="56" hidden="1" customWidth="1"/>
    <col min="7969" max="8192" width="8" style="56"/>
    <col min="8193" max="8193" width="15.625" style="56" customWidth="1"/>
    <col min="8194" max="8194" width="13.125" style="56" customWidth="1"/>
    <col min="8195" max="8195" width="28" style="56" bestFit="1" customWidth="1"/>
    <col min="8196" max="8196" width="25.375" style="56" customWidth="1"/>
    <col min="8197" max="8197" width="32.875" style="56" customWidth="1"/>
    <col min="8198" max="8198" width="8" style="56" hidden="1" customWidth="1"/>
    <col min="8199" max="8199" width="25.625" style="56" customWidth="1"/>
    <col min="8200" max="8200" width="30.625" style="56" bestFit="1" customWidth="1"/>
    <col min="8201" max="8201" width="17.625" style="56" bestFit="1" customWidth="1"/>
    <col min="8202" max="8202" width="12" style="56" bestFit="1" customWidth="1"/>
    <col min="8203" max="8203" width="28.125" style="56" bestFit="1" customWidth="1"/>
    <col min="8204" max="8204" width="26.75" style="56" bestFit="1" customWidth="1"/>
    <col min="8205" max="8205" width="32.875" style="56" customWidth="1"/>
    <col min="8206" max="8206" width="32.125" style="56" bestFit="1" customWidth="1"/>
    <col min="8207" max="8207" width="17.625" style="56" bestFit="1" customWidth="1"/>
    <col min="8208" max="8208" width="28.5" style="56" bestFit="1" customWidth="1"/>
    <col min="8209" max="8209" width="29.875" style="56" customWidth="1"/>
    <col min="8210" max="8210" width="23.625" style="56" customWidth="1"/>
    <col min="8211" max="8220" width="8" style="56"/>
    <col min="8221" max="8224" width="8" style="56" hidden="1" customWidth="1"/>
    <col min="8225" max="8448" width="8" style="56"/>
    <col min="8449" max="8449" width="15.625" style="56" customWidth="1"/>
    <col min="8450" max="8450" width="13.125" style="56" customWidth="1"/>
    <col min="8451" max="8451" width="28" style="56" bestFit="1" customWidth="1"/>
    <col min="8452" max="8452" width="25.375" style="56" customWidth="1"/>
    <col min="8453" max="8453" width="32.875" style="56" customWidth="1"/>
    <col min="8454" max="8454" width="8" style="56" hidden="1" customWidth="1"/>
    <col min="8455" max="8455" width="25.625" style="56" customWidth="1"/>
    <col min="8456" max="8456" width="30.625" style="56" bestFit="1" customWidth="1"/>
    <col min="8457" max="8457" width="17.625" style="56" bestFit="1" customWidth="1"/>
    <col min="8458" max="8458" width="12" style="56" bestFit="1" customWidth="1"/>
    <col min="8459" max="8459" width="28.125" style="56" bestFit="1" customWidth="1"/>
    <col min="8460" max="8460" width="26.75" style="56" bestFit="1" customWidth="1"/>
    <col min="8461" max="8461" width="32.875" style="56" customWidth="1"/>
    <col min="8462" max="8462" width="32.125" style="56" bestFit="1" customWidth="1"/>
    <col min="8463" max="8463" width="17.625" style="56" bestFit="1" customWidth="1"/>
    <col min="8464" max="8464" width="28.5" style="56" bestFit="1" customWidth="1"/>
    <col min="8465" max="8465" width="29.875" style="56" customWidth="1"/>
    <col min="8466" max="8466" width="23.625" style="56" customWidth="1"/>
    <col min="8467" max="8476" width="8" style="56"/>
    <col min="8477" max="8480" width="8" style="56" hidden="1" customWidth="1"/>
    <col min="8481" max="8704" width="8" style="56"/>
    <col min="8705" max="8705" width="15.625" style="56" customWidth="1"/>
    <col min="8706" max="8706" width="13.125" style="56" customWidth="1"/>
    <col min="8707" max="8707" width="28" style="56" bestFit="1" customWidth="1"/>
    <col min="8708" max="8708" width="25.375" style="56" customWidth="1"/>
    <col min="8709" max="8709" width="32.875" style="56" customWidth="1"/>
    <col min="8710" max="8710" width="8" style="56" hidden="1" customWidth="1"/>
    <col min="8711" max="8711" width="25.625" style="56" customWidth="1"/>
    <col min="8712" max="8712" width="30.625" style="56" bestFit="1" customWidth="1"/>
    <col min="8713" max="8713" width="17.625" style="56" bestFit="1" customWidth="1"/>
    <col min="8714" max="8714" width="12" style="56" bestFit="1" customWidth="1"/>
    <col min="8715" max="8715" width="28.125" style="56" bestFit="1" customWidth="1"/>
    <col min="8716" max="8716" width="26.75" style="56" bestFit="1" customWidth="1"/>
    <col min="8717" max="8717" width="32.875" style="56" customWidth="1"/>
    <col min="8718" max="8718" width="32.125" style="56" bestFit="1" customWidth="1"/>
    <col min="8719" max="8719" width="17.625" style="56" bestFit="1" customWidth="1"/>
    <col min="8720" max="8720" width="28.5" style="56" bestFit="1" customWidth="1"/>
    <col min="8721" max="8721" width="29.875" style="56" customWidth="1"/>
    <col min="8722" max="8722" width="23.625" style="56" customWidth="1"/>
    <col min="8723" max="8732" width="8" style="56"/>
    <col min="8733" max="8736" width="8" style="56" hidden="1" customWidth="1"/>
    <col min="8737" max="8960" width="8" style="56"/>
    <col min="8961" max="8961" width="15.625" style="56" customWidth="1"/>
    <col min="8962" max="8962" width="13.125" style="56" customWidth="1"/>
    <col min="8963" max="8963" width="28" style="56" bestFit="1" customWidth="1"/>
    <col min="8964" max="8964" width="25.375" style="56" customWidth="1"/>
    <col min="8965" max="8965" width="32.875" style="56" customWidth="1"/>
    <col min="8966" max="8966" width="8" style="56" hidden="1" customWidth="1"/>
    <col min="8967" max="8967" width="25.625" style="56" customWidth="1"/>
    <col min="8968" max="8968" width="30.625" style="56" bestFit="1" customWidth="1"/>
    <col min="8969" max="8969" width="17.625" style="56" bestFit="1" customWidth="1"/>
    <col min="8970" max="8970" width="12" style="56" bestFit="1" customWidth="1"/>
    <col min="8971" max="8971" width="28.125" style="56" bestFit="1" customWidth="1"/>
    <col min="8972" max="8972" width="26.75" style="56" bestFit="1" customWidth="1"/>
    <col min="8973" max="8973" width="32.875" style="56" customWidth="1"/>
    <col min="8974" max="8974" width="32.125" style="56" bestFit="1" customWidth="1"/>
    <col min="8975" max="8975" width="17.625" style="56" bestFit="1" customWidth="1"/>
    <col min="8976" max="8976" width="28.5" style="56" bestFit="1" customWidth="1"/>
    <col min="8977" max="8977" width="29.875" style="56" customWidth="1"/>
    <col min="8978" max="8978" width="23.625" style="56" customWidth="1"/>
    <col min="8979" max="8988" width="8" style="56"/>
    <col min="8989" max="8992" width="8" style="56" hidden="1" customWidth="1"/>
    <col min="8993" max="9216" width="8" style="56"/>
    <col min="9217" max="9217" width="15.625" style="56" customWidth="1"/>
    <col min="9218" max="9218" width="13.125" style="56" customWidth="1"/>
    <col min="9219" max="9219" width="28" style="56" bestFit="1" customWidth="1"/>
    <col min="9220" max="9220" width="25.375" style="56" customWidth="1"/>
    <col min="9221" max="9221" width="32.875" style="56" customWidth="1"/>
    <col min="9222" max="9222" width="8" style="56" hidden="1" customWidth="1"/>
    <col min="9223" max="9223" width="25.625" style="56" customWidth="1"/>
    <col min="9224" max="9224" width="30.625" style="56" bestFit="1" customWidth="1"/>
    <col min="9225" max="9225" width="17.625" style="56" bestFit="1" customWidth="1"/>
    <col min="9226" max="9226" width="12" style="56" bestFit="1" customWidth="1"/>
    <col min="9227" max="9227" width="28.125" style="56" bestFit="1" customWidth="1"/>
    <col min="9228" max="9228" width="26.75" style="56" bestFit="1" customWidth="1"/>
    <col min="9229" max="9229" width="32.875" style="56" customWidth="1"/>
    <col min="9230" max="9230" width="32.125" style="56" bestFit="1" customWidth="1"/>
    <col min="9231" max="9231" width="17.625" style="56" bestFit="1" customWidth="1"/>
    <col min="9232" max="9232" width="28.5" style="56" bestFit="1" customWidth="1"/>
    <col min="9233" max="9233" width="29.875" style="56" customWidth="1"/>
    <col min="9234" max="9234" width="23.625" style="56" customWidth="1"/>
    <col min="9235" max="9244" width="8" style="56"/>
    <col min="9245" max="9248" width="8" style="56" hidden="1" customWidth="1"/>
    <col min="9249" max="9472" width="8" style="56"/>
    <col min="9473" max="9473" width="15.625" style="56" customWidth="1"/>
    <col min="9474" max="9474" width="13.125" style="56" customWidth="1"/>
    <col min="9475" max="9475" width="28" style="56" bestFit="1" customWidth="1"/>
    <col min="9476" max="9476" width="25.375" style="56" customWidth="1"/>
    <col min="9477" max="9477" width="32.875" style="56" customWidth="1"/>
    <col min="9478" max="9478" width="8" style="56" hidden="1" customWidth="1"/>
    <col min="9479" max="9479" width="25.625" style="56" customWidth="1"/>
    <col min="9480" max="9480" width="30.625" style="56" bestFit="1" customWidth="1"/>
    <col min="9481" max="9481" width="17.625" style="56" bestFit="1" customWidth="1"/>
    <col min="9482" max="9482" width="12" style="56" bestFit="1" customWidth="1"/>
    <col min="9483" max="9483" width="28.125" style="56" bestFit="1" customWidth="1"/>
    <col min="9484" max="9484" width="26.75" style="56" bestFit="1" customWidth="1"/>
    <col min="9485" max="9485" width="32.875" style="56" customWidth="1"/>
    <col min="9486" max="9486" width="32.125" style="56" bestFit="1" customWidth="1"/>
    <col min="9487" max="9487" width="17.625" style="56" bestFit="1" customWidth="1"/>
    <col min="9488" max="9488" width="28.5" style="56" bestFit="1" customWidth="1"/>
    <col min="9489" max="9489" width="29.875" style="56" customWidth="1"/>
    <col min="9490" max="9490" width="23.625" style="56" customWidth="1"/>
    <col min="9491" max="9500" width="8" style="56"/>
    <col min="9501" max="9504" width="8" style="56" hidden="1" customWidth="1"/>
    <col min="9505" max="9728" width="8" style="56"/>
    <col min="9729" max="9729" width="15.625" style="56" customWidth="1"/>
    <col min="9730" max="9730" width="13.125" style="56" customWidth="1"/>
    <col min="9731" max="9731" width="28" style="56" bestFit="1" customWidth="1"/>
    <col min="9732" max="9732" width="25.375" style="56" customWidth="1"/>
    <col min="9733" max="9733" width="32.875" style="56" customWidth="1"/>
    <col min="9734" max="9734" width="8" style="56" hidden="1" customWidth="1"/>
    <col min="9735" max="9735" width="25.625" style="56" customWidth="1"/>
    <col min="9736" max="9736" width="30.625" style="56" bestFit="1" customWidth="1"/>
    <col min="9737" max="9737" width="17.625" style="56" bestFit="1" customWidth="1"/>
    <col min="9738" max="9738" width="12" style="56" bestFit="1" customWidth="1"/>
    <col min="9739" max="9739" width="28.125" style="56" bestFit="1" customWidth="1"/>
    <col min="9740" max="9740" width="26.75" style="56" bestFit="1" customWidth="1"/>
    <col min="9741" max="9741" width="32.875" style="56" customWidth="1"/>
    <col min="9742" max="9742" width="32.125" style="56" bestFit="1" customWidth="1"/>
    <col min="9743" max="9743" width="17.625" style="56" bestFit="1" customWidth="1"/>
    <col min="9744" max="9744" width="28.5" style="56" bestFit="1" customWidth="1"/>
    <col min="9745" max="9745" width="29.875" style="56" customWidth="1"/>
    <col min="9746" max="9746" width="23.625" style="56" customWidth="1"/>
    <col min="9747" max="9756" width="8" style="56"/>
    <col min="9757" max="9760" width="8" style="56" hidden="1" customWidth="1"/>
    <col min="9761" max="9984" width="8" style="56"/>
    <col min="9985" max="9985" width="15.625" style="56" customWidth="1"/>
    <col min="9986" max="9986" width="13.125" style="56" customWidth="1"/>
    <col min="9987" max="9987" width="28" style="56" bestFit="1" customWidth="1"/>
    <col min="9988" max="9988" width="25.375" style="56" customWidth="1"/>
    <col min="9989" max="9989" width="32.875" style="56" customWidth="1"/>
    <col min="9990" max="9990" width="8" style="56" hidden="1" customWidth="1"/>
    <col min="9991" max="9991" width="25.625" style="56" customWidth="1"/>
    <col min="9992" max="9992" width="30.625" style="56" bestFit="1" customWidth="1"/>
    <col min="9993" max="9993" width="17.625" style="56" bestFit="1" customWidth="1"/>
    <col min="9994" max="9994" width="12" style="56" bestFit="1" customWidth="1"/>
    <col min="9995" max="9995" width="28.125" style="56" bestFit="1" customWidth="1"/>
    <col min="9996" max="9996" width="26.75" style="56" bestFit="1" customWidth="1"/>
    <col min="9997" max="9997" width="32.875" style="56" customWidth="1"/>
    <col min="9998" max="9998" width="32.125" style="56" bestFit="1" customWidth="1"/>
    <col min="9999" max="9999" width="17.625" style="56" bestFit="1" customWidth="1"/>
    <col min="10000" max="10000" width="28.5" style="56" bestFit="1" customWidth="1"/>
    <col min="10001" max="10001" width="29.875" style="56" customWidth="1"/>
    <col min="10002" max="10002" width="23.625" style="56" customWidth="1"/>
    <col min="10003" max="10012" width="8" style="56"/>
    <col min="10013" max="10016" width="8" style="56" hidden="1" customWidth="1"/>
    <col min="10017" max="10240" width="8" style="56"/>
    <col min="10241" max="10241" width="15.625" style="56" customWidth="1"/>
    <col min="10242" max="10242" width="13.125" style="56" customWidth="1"/>
    <col min="10243" max="10243" width="28" style="56" bestFit="1" customWidth="1"/>
    <col min="10244" max="10244" width="25.375" style="56" customWidth="1"/>
    <col min="10245" max="10245" width="32.875" style="56" customWidth="1"/>
    <col min="10246" max="10246" width="8" style="56" hidden="1" customWidth="1"/>
    <col min="10247" max="10247" width="25.625" style="56" customWidth="1"/>
    <col min="10248" max="10248" width="30.625" style="56" bestFit="1" customWidth="1"/>
    <col min="10249" max="10249" width="17.625" style="56" bestFit="1" customWidth="1"/>
    <col min="10250" max="10250" width="12" style="56" bestFit="1" customWidth="1"/>
    <col min="10251" max="10251" width="28.125" style="56" bestFit="1" customWidth="1"/>
    <col min="10252" max="10252" width="26.75" style="56" bestFit="1" customWidth="1"/>
    <col min="10253" max="10253" width="32.875" style="56" customWidth="1"/>
    <col min="10254" max="10254" width="32.125" style="56" bestFit="1" customWidth="1"/>
    <col min="10255" max="10255" width="17.625" style="56" bestFit="1" customWidth="1"/>
    <col min="10256" max="10256" width="28.5" style="56" bestFit="1" customWidth="1"/>
    <col min="10257" max="10257" width="29.875" style="56" customWidth="1"/>
    <col min="10258" max="10258" width="23.625" style="56" customWidth="1"/>
    <col min="10259" max="10268" width="8" style="56"/>
    <col min="10269" max="10272" width="8" style="56" hidden="1" customWidth="1"/>
    <col min="10273" max="10496" width="8" style="56"/>
    <col min="10497" max="10497" width="15.625" style="56" customWidth="1"/>
    <col min="10498" max="10498" width="13.125" style="56" customWidth="1"/>
    <col min="10499" max="10499" width="28" style="56" bestFit="1" customWidth="1"/>
    <col min="10500" max="10500" width="25.375" style="56" customWidth="1"/>
    <col min="10501" max="10501" width="32.875" style="56" customWidth="1"/>
    <col min="10502" max="10502" width="8" style="56" hidden="1" customWidth="1"/>
    <col min="10503" max="10503" width="25.625" style="56" customWidth="1"/>
    <col min="10504" max="10504" width="30.625" style="56" bestFit="1" customWidth="1"/>
    <col min="10505" max="10505" width="17.625" style="56" bestFit="1" customWidth="1"/>
    <col min="10506" max="10506" width="12" style="56" bestFit="1" customWidth="1"/>
    <col min="10507" max="10507" width="28.125" style="56" bestFit="1" customWidth="1"/>
    <col min="10508" max="10508" width="26.75" style="56" bestFit="1" customWidth="1"/>
    <col min="10509" max="10509" width="32.875" style="56" customWidth="1"/>
    <col min="10510" max="10510" width="32.125" style="56" bestFit="1" customWidth="1"/>
    <col min="10511" max="10511" width="17.625" style="56" bestFit="1" customWidth="1"/>
    <col min="10512" max="10512" width="28.5" style="56" bestFit="1" customWidth="1"/>
    <col min="10513" max="10513" width="29.875" style="56" customWidth="1"/>
    <col min="10514" max="10514" width="23.625" style="56" customWidth="1"/>
    <col min="10515" max="10524" width="8" style="56"/>
    <col min="10525" max="10528" width="8" style="56" hidden="1" customWidth="1"/>
    <col min="10529" max="10752" width="8" style="56"/>
    <col min="10753" max="10753" width="15.625" style="56" customWidth="1"/>
    <col min="10754" max="10754" width="13.125" style="56" customWidth="1"/>
    <col min="10755" max="10755" width="28" style="56" bestFit="1" customWidth="1"/>
    <col min="10756" max="10756" width="25.375" style="56" customWidth="1"/>
    <col min="10757" max="10757" width="32.875" style="56" customWidth="1"/>
    <col min="10758" max="10758" width="8" style="56" hidden="1" customWidth="1"/>
    <col min="10759" max="10759" width="25.625" style="56" customWidth="1"/>
    <col min="10760" max="10760" width="30.625" style="56" bestFit="1" customWidth="1"/>
    <col min="10761" max="10761" width="17.625" style="56" bestFit="1" customWidth="1"/>
    <col min="10762" max="10762" width="12" style="56" bestFit="1" customWidth="1"/>
    <col min="10763" max="10763" width="28.125" style="56" bestFit="1" customWidth="1"/>
    <col min="10764" max="10764" width="26.75" style="56" bestFit="1" customWidth="1"/>
    <col min="10765" max="10765" width="32.875" style="56" customWidth="1"/>
    <col min="10766" max="10766" width="32.125" style="56" bestFit="1" customWidth="1"/>
    <col min="10767" max="10767" width="17.625" style="56" bestFit="1" customWidth="1"/>
    <col min="10768" max="10768" width="28.5" style="56" bestFit="1" customWidth="1"/>
    <col min="10769" max="10769" width="29.875" style="56" customWidth="1"/>
    <col min="10770" max="10770" width="23.625" style="56" customWidth="1"/>
    <col min="10771" max="10780" width="8" style="56"/>
    <col min="10781" max="10784" width="8" style="56" hidden="1" customWidth="1"/>
    <col min="10785" max="11008" width="8" style="56"/>
    <col min="11009" max="11009" width="15.625" style="56" customWidth="1"/>
    <col min="11010" max="11010" width="13.125" style="56" customWidth="1"/>
    <col min="11011" max="11011" width="28" style="56" bestFit="1" customWidth="1"/>
    <col min="11012" max="11012" width="25.375" style="56" customWidth="1"/>
    <col min="11013" max="11013" width="32.875" style="56" customWidth="1"/>
    <col min="11014" max="11014" width="8" style="56" hidden="1" customWidth="1"/>
    <col min="11015" max="11015" width="25.625" style="56" customWidth="1"/>
    <col min="11016" max="11016" width="30.625" style="56" bestFit="1" customWidth="1"/>
    <col min="11017" max="11017" width="17.625" style="56" bestFit="1" customWidth="1"/>
    <col min="11018" max="11018" width="12" style="56" bestFit="1" customWidth="1"/>
    <col min="11019" max="11019" width="28.125" style="56" bestFit="1" customWidth="1"/>
    <col min="11020" max="11020" width="26.75" style="56" bestFit="1" customWidth="1"/>
    <col min="11021" max="11021" width="32.875" style="56" customWidth="1"/>
    <col min="11022" max="11022" width="32.125" style="56" bestFit="1" customWidth="1"/>
    <col min="11023" max="11023" width="17.625" style="56" bestFit="1" customWidth="1"/>
    <col min="11024" max="11024" width="28.5" style="56" bestFit="1" customWidth="1"/>
    <col min="11025" max="11025" width="29.875" style="56" customWidth="1"/>
    <col min="11026" max="11026" width="23.625" style="56" customWidth="1"/>
    <col min="11027" max="11036" width="8" style="56"/>
    <col min="11037" max="11040" width="8" style="56" hidden="1" customWidth="1"/>
    <col min="11041" max="11264" width="8" style="56"/>
    <col min="11265" max="11265" width="15.625" style="56" customWidth="1"/>
    <col min="11266" max="11266" width="13.125" style="56" customWidth="1"/>
    <col min="11267" max="11267" width="28" style="56" bestFit="1" customWidth="1"/>
    <col min="11268" max="11268" width="25.375" style="56" customWidth="1"/>
    <col min="11269" max="11269" width="32.875" style="56" customWidth="1"/>
    <col min="11270" max="11270" width="8" style="56" hidden="1" customWidth="1"/>
    <col min="11271" max="11271" width="25.625" style="56" customWidth="1"/>
    <col min="11272" max="11272" width="30.625" style="56" bestFit="1" customWidth="1"/>
    <col min="11273" max="11273" width="17.625" style="56" bestFit="1" customWidth="1"/>
    <col min="11274" max="11274" width="12" style="56" bestFit="1" customWidth="1"/>
    <col min="11275" max="11275" width="28.125" style="56" bestFit="1" customWidth="1"/>
    <col min="11276" max="11276" width="26.75" style="56" bestFit="1" customWidth="1"/>
    <col min="11277" max="11277" width="32.875" style="56" customWidth="1"/>
    <col min="11278" max="11278" width="32.125" style="56" bestFit="1" customWidth="1"/>
    <col min="11279" max="11279" width="17.625" style="56" bestFit="1" customWidth="1"/>
    <col min="11280" max="11280" width="28.5" style="56" bestFit="1" customWidth="1"/>
    <col min="11281" max="11281" width="29.875" style="56" customWidth="1"/>
    <col min="11282" max="11282" width="23.625" style="56" customWidth="1"/>
    <col min="11283" max="11292" width="8" style="56"/>
    <col min="11293" max="11296" width="8" style="56" hidden="1" customWidth="1"/>
    <col min="11297" max="11520" width="8" style="56"/>
    <col min="11521" max="11521" width="15.625" style="56" customWidth="1"/>
    <col min="11522" max="11522" width="13.125" style="56" customWidth="1"/>
    <col min="11523" max="11523" width="28" style="56" bestFit="1" customWidth="1"/>
    <col min="11524" max="11524" width="25.375" style="56" customWidth="1"/>
    <col min="11525" max="11525" width="32.875" style="56" customWidth="1"/>
    <col min="11526" max="11526" width="8" style="56" hidden="1" customWidth="1"/>
    <col min="11527" max="11527" width="25.625" style="56" customWidth="1"/>
    <col min="11528" max="11528" width="30.625" style="56" bestFit="1" customWidth="1"/>
    <col min="11529" max="11529" width="17.625" style="56" bestFit="1" customWidth="1"/>
    <col min="11530" max="11530" width="12" style="56" bestFit="1" customWidth="1"/>
    <col min="11531" max="11531" width="28.125" style="56" bestFit="1" customWidth="1"/>
    <col min="11532" max="11532" width="26.75" style="56" bestFit="1" customWidth="1"/>
    <col min="11533" max="11533" width="32.875" style="56" customWidth="1"/>
    <col min="11534" max="11534" width="32.125" style="56" bestFit="1" customWidth="1"/>
    <col min="11535" max="11535" width="17.625" style="56" bestFit="1" customWidth="1"/>
    <col min="11536" max="11536" width="28.5" style="56" bestFit="1" customWidth="1"/>
    <col min="11537" max="11537" width="29.875" style="56" customWidth="1"/>
    <col min="11538" max="11538" width="23.625" style="56" customWidth="1"/>
    <col min="11539" max="11548" width="8" style="56"/>
    <col min="11549" max="11552" width="8" style="56" hidden="1" customWidth="1"/>
    <col min="11553" max="11776" width="8" style="56"/>
    <col min="11777" max="11777" width="15.625" style="56" customWidth="1"/>
    <col min="11778" max="11778" width="13.125" style="56" customWidth="1"/>
    <col min="11779" max="11779" width="28" style="56" bestFit="1" customWidth="1"/>
    <col min="11780" max="11780" width="25.375" style="56" customWidth="1"/>
    <col min="11781" max="11781" width="32.875" style="56" customWidth="1"/>
    <col min="11782" max="11782" width="8" style="56" hidden="1" customWidth="1"/>
    <col min="11783" max="11783" width="25.625" style="56" customWidth="1"/>
    <col min="11784" max="11784" width="30.625" style="56" bestFit="1" customWidth="1"/>
    <col min="11785" max="11785" width="17.625" style="56" bestFit="1" customWidth="1"/>
    <col min="11786" max="11786" width="12" style="56" bestFit="1" customWidth="1"/>
    <col min="11787" max="11787" width="28.125" style="56" bestFit="1" customWidth="1"/>
    <col min="11788" max="11788" width="26.75" style="56" bestFit="1" customWidth="1"/>
    <col min="11789" max="11789" width="32.875" style="56" customWidth="1"/>
    <col min="11790" max="11790" width="32.125" style="56" bestFit="1" customWidth="1"/>
    <col min="11791" max="11791" width="17.625" style="56" bestFit="1" customWidth="1"/>
    <col min="11792" max="11792" width="28.5" style="56" bestFit="1" customWidth="1"/>
    <col min="11793" max="11793" width="29.875" style="56" customWidth="1"/>
    <col min="11794" max="11794" width="23.625" style="56" customWidth="1"/>
    <col min="11795" max="11804" width="8" style="56"/>
    <col min="11805" max="11808" width="8" style="56" hidden="1" customWidth="1"/>
    <col min="11809" max="12032" width="8" style="56"/>
    <col min="12033" max="12033" width="15.625" style="56" customWidth="1"/>
    <col min="12034" max="12034" width="13.125" style="56" customWidth="1"/>
    <col min="12035" max="12035" width="28" style="56" bestFit="1" customWidth="1"/>
    <col min="12036" max="12036" width="25.375" style="56" customWidth="1"/>
    <col min="12037" max="12037" width="32.875" style="56" customWidth="1"/>
    <col min="12038" max="12038" width="8" style="56" hidden="1" customWidth="1"/>
    <col min="12039" max="12039" width="25.625" style="56" customWidth="1"/>
    <col min="12040" max="12040" width="30.625" style="56" bestFit="1" customWidth="1"/>
    <col min="12041" max="12041" width="17.625" style="56" bestFit="1" customWidth="1"/>
    <col min="12042" max="12042" width="12" style="56" bestFit="1" customWidth="1"/>
    <col min="12043" max="12043" width="28.125" style="56" bestFit="1" customWidth="1"/>
    <col min="12044" max="12044" width="26.75" style="56" bestFit="1" customWidth="1"/>
    <col min="12045" max="12045" width="32.875" style="56" customWidth="1"/>
    <col min="12046" max="12046" width="32.125" style="56" bestFit="1" customWidth="1"/>
    <col min="12047" max="12047" width="17.625" style="56" bestFit="1" customWidth="1"/>
    <col min="12048" max="12048" width="28.5" style="56" bestFit="1" customWidth="1"/>
    <col min="12049" max="12049" width="29.875" style="56" customWidth="1"/>
    <col min="12050" max="12050" width="23.625" style="56" customWidth="1"/>
    <col min="12051" max="12060" width="8" style="56"/>
    <col min="12061" max="12064" width="8" style="56" hidden="1" customWidth="1"/>
    <col min="12065" max="12288" width="8" style="56"/>
    <col min="12289" max="12289" width="15.625" style="56" customWidth="1"/>
    <col min="12290" max="12290" width="13.125" style="56" customWidth="1"/>
    <col min="12291" max="12291" width="28" style="56" bestFit="1" customWidth="1"/>
    <col min="12292" max="12292" width="25.375" style="56" customWidth="1"/>
    <col min="12293" max="12293" width="32.875" style="56" customWidth="1"/>
    <col min="12294" max="12294" width="8" style="56" hidden="1" customWidth="1"/>
    <col min="12295" max="12295" width="25.625" style="56" customWidth="1"/>
    <col min="12296" max="12296" width="30.625" style="56" bestFit="1" customWidth="1"/>
    <col min="12297" max="12297" width="17.625" style="56" bestFit="1" customWidth="1"/>
    <col min="12298" max="12298" width="12" style="56" bestFit="1" customWidth="1"/>
    <col min="12299" max="12299" width="28.125" style="56" bestFit="1" customWidth="1"/>
    <col min="12300" max="12300" width="26.75" style="56" bestFit="1" customWidth="1"/>
    <col min="12301" max="12301" width="32.875" style="56" customWidth="1"/>
    <col min="12302" max="12302" width="32.125" style="56" bestFit="1" customWidth="1"/>
    <col min="12303" max="12303" width="17.625" style="56" bestFit="1" customWidth="1"/>
    <col min="12304" max="12304" width="28.5" style="56" bestFit="1" customWidth="1"/>
    <col min="12305" max="12305" width="29.875" style="56" customWidth="1"/>
    <col min="12306" max="12306" width="23.625" style="56" customWidth="1"/>
    <col min="12307" max="12316" width="8" style="56"/>
    <col min="12317" max="12320" width="8" style="56" hidden="1" customWidth="1"/>
    <col min="12321" max="12544" width="8" style="56"/>
    <col min="12545" max="12545" width="15.625" style="56" customWidth="1"/>
    <col min="12546" max="12546" width="13.125" style="56" customWidth="1"/>
    <col min="12547" max="12547" width="28" style="56" bestFit="1" customWidth="1"/>
    <col min="12548" max="12548" width="25.375" style="56" customWidth="1"/>
    <col min="12549" max="12549" width="32.875" style="56" customWidth="1"/>
    <col min="12550" max="12550" width="8" style="56" hidden="1" customWidth="1"/>
    <col min="12551" max="12551" width="25.625" style="56" customWidth="1"/>
    <col min="12552" max="12552" width="30.625" style="56" bestFit="1" customWidth="1"/>
    <col min="12553" max="12553" width="17.625" style="56" bestFit="1" customWidth="1"/>
    <col min="12554" max="12554" width="12" style="56" bestFit="1" customWidth="1"/>
    <col min="12555" max="12555" width="28.125" style="56" bestFit="1" customWidth="1"/>
    <col min="12556" max="12556" width="26.75" style="56" bestFit="1" customWidth="1"/>
    <col min="12557" max="12557" width="32.875" style="56" customWidth="1"/>
    <col min="12558" max="12558" width="32.125" style="56" bestFit="1" customWidth="1"/>
    <col min="12559" max="12559" width="17.625" style="56" bestFit="1" customWidth="1"/>
    <col min="12560" max="12560" width="28.5" style="56" bestFit="1" customWidth="1"/>
    <col min="12561" max="12561" width="29.875" style="56" customWidth="1"/>
    <col min="12562" max="12562" width="23.625" style="56" customWidth="1"/>
    <col min="12563" max="12572" width="8" style="56"/>
    <col min="12573" max="12576" width="8" style="56" hidden="1" customWidth="1"/>
    <col min="12577" max="12800" width="8" style="56"/>
    <col min="12801" max="12801" width="15.625" style="56" customWidth="1"/>
    <col min="12802" max="12802" width="13.125" style="56" customWidth="1"/>
    <col min="12803" max="12803" width="28" style="56" bestFit="1" customWidth="1"/>
    <col min="12804" max="12804" width="25.375" style="56" customWidth="1"/>
    <col min="12805" max="12805" width="32.875" style="56" customWidth="1"/>
    <col min="12806" max="12806" width="8" style="56" hidden="1" customWidth="1"/>
    <col min="12807" max="12807" width="25.625" style="56" customWidth="1"/>
    <col min="12808" max="12808" width="30.625" style="56" bestFit="1" customWidth="1"/>
    <col min="12809" max="12809" width="17.625" style="56" bestFit="1" customWidth="1"/>
    <col min="12810" max="12810" width="12" style="56" bestFit="1" customWidth="1"/>
    <col min="12811" max="12811" width="28.125" style="56" bestFit="1" customWidth="1"/>
    <col min="12812" max="12812" width="26.75" style="56" bestFit="1" customWidth="1"/>
    <col min="12813" max="12813" width="32.875" style="56" customWidth="1"/>
    <col min="12814" max="12814" width="32.125" style="56" bestFit="1" customWidth="1"/>
    <col min="12815" max="12815" width="17.625" style="56" bestFit="1" customWidth="1"/>
    <col min="12816" max="12816" width="28.5" style="56" bestFit="1" customWidth="1"/>
    <col min="12817" max="12817" width="29.875" style="56" customWidth="1"/>
    <col min="12818" max="12818" width="23.625" style="56" customWidth="1"/>
    <col min="12819" max="12828" width="8" style="56"/>
    <col min="12829" max="12832" width="8" style="56" hidden="1" customWidth="1"/>
    <col min="12833" max="13056" width="8" style="56"/>
    <col min="13057" max="13057" width="15.625" style="56" customWidth="1"/>
    <col min="13058" max="13058" width="13.125" style="56" customWidth="1"/>
    <col min="13059" max="13059" width="28" style="56" bestFit="1" customWidth="1"/>
    <col min="13060" max="13060" width="25.375" style="56" customWidth="1"/>
    <col min="13061" max="13061" width="32.875" style="56" customWidth="1"/>
    <col min="13062" max="13062" width="8" style="56" hidden="1" customWidth="1"/>
    <col min="13063" max="13063" width="25.625" style="56" customWidth="1"/>
    <col min="13064" max="13064" width="30.625" style="56" bestFit="1" customWidth="1"/>
    <col min="13065" max="13065" width="17.625" style="56" bestFit="1" customWidth="1"/>
    <col min="13066" max="13066" width="12" style="56" bestFit="1" customWidth="1"/>
    <col min="13067" max="13067" width="28.125" style="56" bestFit="1" customWidth="1"/>
    <col min="13068" max="13068" width="26.75" style="56" bestFit="1" customWidth="1"/>
    <col min="13069" max="13069" width="32.875" style="56" customWidth="1"/>
    <col min="13070" max="13070" width="32.125" style="56" bestFit="1" customWidth="1"/>
    <col min="13071" max="13071" width="17.625" style="56" bestFit="1" customWidth="1"/>
    <col min="13072" max="13072" width="28.5" style="56" bestFit="1" customWidth="1"/>
    <col min="13073" max="13073" width="29.875" style="56" customWidth="1"/>
    <col min="13074" max="13074" width="23.625" style="56" customWidth="1"/>
    <col min="13075" max="13084" width="8" style="56"/>
    <col min="13085" max="13088" width="8" style="56" hidden="1" customWidth="1"/>
    <col min="13089" max="13312" width="8" style="56"/>
    <col min="13313" max="13313" width="15.625" style="56" customWidth="1"/>
    <col min="13314" max="13314" width="13.125" style="56" customWidth="1"/>
    <col min="13315" max="13315" width="28" style="56" bestFit="1" customWidth="1"/>
    <col min="13316" max="13316" width="25.375" style="56" customWidth="1"/>
    <col min="13317" max="13317" width="32.875" style="56" customWidth="1"/>
    <col min="13318" max="13318" width="8" style="56" hidden="1" customWidth="1"/>
    <col min="13319" max="13319" width="25.625" style="56" customWidth="1"/>
    <col min="13320" max="13320" width="30.625" style="56" bestFit="1" customWidth="1"/>
    <col min="13321" max="13321" width="17.625" style="56" bestFit="1" customWidth="1"/>
    <col min="13322" max="13322" width="12" style="56" bestFit="1" customWidth="1"/>
    <col min="13323" max="13323" width="28.125" style="56" bestFit="1" customWidth="1"/>
    <col min="13324" max="13324" width="26.75" style="56" bestFit="1" customWidth="1"/>
    <col min="13325" max="13325" width="32.875" style="56" customWidth="1"/>
    <col min="13326" max="13326" width="32.125" style="56" bestFit="1" customWidth="1"/>
    <col min="13327" max="13327" width="17.625" style="56" bestFit="1" customWidth="1"/>
    <col min="13328" max="13328" width="28.5" style="56" bestFit="1" customWidth="1"/>
    <col min="13329" max="13329" width="29.875" style="56" customWidth="1"/>
    <col min="13330" max="13330" width="23.625" style="56" customWidth="1"/>
    <col min="13331" max="13340" width="8" style="56"/>
    <col min="13341" max="13344" width="8" style="56" hidden="1" customWidth="1"/>
    <col min="13345" max="13568" width="8" style="56"/>
    <col min="13569" max="13569" width="15.625" style="56" customWidth="1"/>
    <col min="13570" max="13570" width="13.125" style="56" customWidth="1"/>
    <col min="13571" max="13571" width="28" style="56" bestFit="1" customWidth="1"/>
    <col min="13572" max="13572" width="25.375" style="56" customWidth="1"/>
    <col min="13573" max="13573" width="32.875" style="56" customWidth="1"/>
    <col min="13574" max="13574" width="8" style="56" hidden="1" customWidth="1"/>
    <col min="13575" max="13575" width="25.625" style="56" customWidth="1"/>
    <col min="13576" max="13576" width="30.625" style="56" bestFit="1" customWidth="1"/>
    <col min="13577" max="13577" width="17.625" style="56" bestFit="1" customWidth="1"/>
    <col min="13578" max="13578" width="12" style="56" bestFit="1" customWidth="1"/>
    <col min="13579" max="13579" width="28.125" style="56" bestFit="1" customWidth="1"/>
    <col min="13580" max="13580" width="26.75" style="56" bestFit="1" customWidth="1"/>
    <col min="13581" max="13581" width="32.875" style="56" customWidth="1"/>
    <col min="13582" max="13582" width="32.125" style="56" bestFit="1" customWidth="1"/>
    <col min="13583" max="13583" width="17.625" style="56" bestFit="1" customWidth="1"/>
    <col min="13584" max="13584" width="28.5" style="56" bestFit="1" customWidth="1"/>
    <col min="13585" max="13585" width="29.875" style="56" customWidth="1"/>
    <col min="13586" max="13586" width="23.625" style="56" customWidth="1"/>
    <col min="13587" max="13596" width="8" style="56"/>
    <col min="13597" max="13600" width="8" style="56" hidden="1" customWidth="1"/>
    <col min="13601" max="13824" width="8" style="56"/>
    <col min="13825" max="13825" width="15.625" style="56" customWidth="1"/>
    <col min="13826" max="13826" width="13.125" style="56" customWidth="1"/>
    <col min="13827" max="13827" width="28" style="56" bestFit="1" customWidth="1"/>
    <col min="13828" max="13828" width="25.375" style="56" customWidth="1"/>
    <col min="13829" max="13829" width="32.875" style="56" customWidth="1"/>
    <col min="13830" max="13830" width="8" style="56" hidden="1" customWidth="1"/>
    <col min="13831" max="13831" width="25.625" style="56" customWidth="1"/>
    <col min="13832" max="13832" width="30.625" style="56" bestFit="1" customWidth="1"/>
    <col min="13833" max="13833" width="17.625" style="56" bestFit="1" customWidth="1"/>
    <col min="13834" max="13834" width="12" style="56" bestFit="1" customWidth="1"/>
    <col min="13835" max="13835" width="28.125" style="56" bestFit="1" customWidth="1"/>
    <col min="13836" max="13836" width="26.75" style="56" bestFit="1" customWidth="1"/>
    <col min="13837" max="13837" width="32.875" style="56" customWidth="1"/>
    <col min="13838" max="13838" width="32.125" style="56" bestFit="1" customWidth="1"/>
    <col min="13839" max="13839" width="17.625" style="56" bestFit="1" customWidth="1"/>
    <col min="13840" max="13840" width="28.5" style="56" bestFit="1" customWidth="1"/>
    <col min="13841" max="13841" width="29.875" style="56" customWidth="1"/>
    <col min="13842" max="13842" width="23.625" style="56" customWidth="1"/>
    <col min="13843" max="13852" width="8" style="56"/>
    <col min="13853" max="13856" width="8" style="56" hidden="1" customWidth="1"/>
    <col min="13857" max="14080" width="8" style="56"/>
    <col min="14081" max="14081" width="15.625" style="56" customWidth="1"/>
    <col min="14082" max="14082" width="13.125" style="56" customWidth="1"/>
    <col min="14083" max="14083" width="28" style="56" bestFit="1" customWidth="1"/>
    <col min="14084" max="14084" width="25.375" style="56" customWidth="1"/>
    <col min="14085" max="14085" width="32.875" style="56" customWidth="1"/>
    <col min="14086" max="14086" width="8" style="56" hidden="1" customWidth="1"/>
    <col min="14087" max="14087" width="25.625" style="56" customWidth="1"/>
    <col min="14088" max="14088" width="30.625" style="56" bestFit="1" customWidth="1"/>
    <col min="14089" max="14089" width="17.625" style="56" bestFit="1" customWidth="1"/>
    <col min="14090" max="14090" width="12" style="56" bestFit="1" customWidth="1"/>
    <col min="14091" max="14091" width="28.125" style="56" bestFit="1" customWidth="1"/>
    <col min="14092" max="14092" width="26.75" style="56" bestFit="1" customWidth="1"/>
    <col min="14093" max="14093" width="32.875" style="56" customWidth="1"/>
    <col min="14094" max="14094" width="32.125" style="56" bestFit="1" customWidth="1"/>
    <col min="14095" max="14095" width="17.625" style="56" bestFit="1" customWidth="1"/>
    <col min="14096" max="14096" width="28.5" style="56" bestFit="1" customWidth="1"/>
    <col min="14097" max="14097" width="29.875" style="56" customWidth="1"/>
    <col min="14098" max="14098" width="23.625" style="56" customWidth="1"/>
    <col min="14099" max="14108" width="8" style="56"/>
    <col min="14109" max="14112" width="8" style="56" hidden="1" customWidth="1"/>
    <col min="14113" max="14336" width="8" style="56"/>
    <col min="14337" max="14337" width="15.625" style="56" customWidth="1"/>
    <col min="14338" max="14338" width="13.125" style="56" customWidth="1"/>
    <col min="14339" max="14339" width="28" style="56" bestFit="1" customWidth="1"/>
    <col min="14340" max="14340" width="25.375" style="56" customWidth="1"/>
    <col min="14341" max="14341" width="32.875" style="56" customWidth="1"/>
    <col min="14342" max="14342" width="8" style="56" hidden="1" customWidth="1"/>
    <col min="14343" max="14343" width="25.625" style="56" customWidth="1"/>
    <col min="14344" max="14344" width="30.625" style="56" bestFit="1" customWidth="1"/>
    <col min="14345" max="14345" width="17.625" style="56" bestFit="1" customWidth="1"/>
    <col min="14346" max="14346" width="12" style="56" bestFit="1" customWidth="1"/>
    <col min="14347" max="14347" width="28.125" style="56" bestFit="1" customWidth="1"/>
    <col min="14348" max="14348" width="26.75" style="56" bestFit="1" customWidth="1"/>
    <col min="14349" max="14349" width="32.875" style="56" customWidth="1"/>
    <col min="14350" max="14350" width="32.125" style="56" bestFit="1" customWidth="1"/>
    <col min="14351" max="14351" width="17.625" style="56" bestFit="1" customWidth="1"/>
    <col min="14352" max="14352" width="28.5" style="56" bestFit="1" customWidth="1"/>
    <col min="14353" max="14353" width="29.875" style="56" customWidth="1"/>
    <col min="14354" max="14354" width="23.625" style="56" customWidth="1"/>
    <col min="14355" max="14364" width="8" style="56"/>
    <col min="14365" max="14368" width="8" style="56" hidden="1" customWidth="1"/>
    <col min="14369" max="14592" width="8" style="56"/>
    <col min="14593" max="14593" width="15.625" style="56" customWidth="1"/>
    <col min="14594" max="14594" width="13.125" style="56" customWidth="1"/>
    <col min="14595" max="14595" width="28" style="56" bestFit="1" customWidth="1"/>
    <col min="14596" max="14596" width="25.375" style="56" customWidth="1"/>
    <col min="14597" max="14597" width="32.875" style="56" customWidth="1"/>
    <col min="14598" max="14598" width="8" style="56" hidden="1" customWidth="1"/>
    <col min="14599" max="14599" width="25.625" style="56" customWidth="1"/>
    <col min="14600" max="14600" width="30.625" style="56" bestFit="1" customWidth="1"/>
    <col min="14601" max="14601" width="17.625" style="56" bestFit="1" customWidth="1"/>
    <col min="14602" max="14602" width="12" style="56" bestFit="1" customWidth="1"/>
    <col min="14603" max="14603" width="28.125" style="56" bestFit="1" customWidth="1"/>
    <col min="14604" max="14604" width="26.75" style="56" bestFit="1" customWidth="1"/>
    <col min="14605" max="14605" width="32.875" style="56" customWidth="1"/>
    <col min="14606" max="14606" width="32.125" style="56" bestFit="1" customWidth="1"/>
    <col min="14607" max="14607" width="17.625" style="56" bestFit="1" customWidth="1"/>
    <col min="14608" max="14608" width="28.5" style="56" bestFit="1" customWidth="1"/>
    <col min="14609" max="14609" width="29.875" style="56" customWidth="1"/>
    <col min="14610" max="14610" width="23.625" style="56" customWidth="1"/>
    <col min="14611" max="14620" width="8" style="56"/>
    <col min="14621" max="14624" width="8" style="56" hidden="1" customWidth="1"/>
    <col min="14625" max="14848" width="8" style="56"/>
    <col min="14849" max="14849" width="15.625" style="56" customWidth="1"/>
    <col min="14850" max="14850" width="13.125" style="56" customWidth="1"/>
    <col min="14851" max="14851" width="28" style="56" bestFit="1" customWidth="1"/>
    <col min="14852" max="14852" width="25.375" style="56" customWidth="1"/>
    <col min="14853" max="14853" width="32.875" style="56" customWidth="1"/>
    <col min="14854" max="14854" width="8" style="56" hidden="1" customWidth="1"/>
    <col min="14855" max="14855" width="25.625" style="56" customWidth="1"/>
    <col min="14856" max="14856" width="30.625" style="56" bestFit="1" customWidth="1"/>
    <col min="14857" max="14857" width="17.625" style="56" bestFit="1" customWidth="1"/>
    <col min="14858" max="14858" width="12" style="56" bestFit="1" customWidth="1"/>
    <col min="14859" max="14859" width="28.125" style="56" bestFit="1" customWidth="1"/>
    <col min="14860" max="14860" width="26.75" style="56" bestFit="1" customWidth="1"/>
    <col min="14861" max="14861" width="32.875" style="56" customWidth="1"/>
    <col min="14862" max="14862" width="32.125" style="56" bestFit="1" customWidth="1"/>
    <col min="14863" max="14863" width="17.625" style="56" bestFit="1" customWidth="1"/>
    <col min="14864" max="14864" width="28.5" style="56" bestFit="1" customWidth="1"/>
    <col min="14865" max="14865" width="29.875" style="56" customWidth="1"/>
    <col min="14866" max="14866" width="23.625" style="56" customWidth="1"/>
    <col min="14867" max="14876" width="8" style="56"/>
    <col min="14877" max="14880" width="8" style="56" hidden="1" customWidth="1"/>
    <col min="14881" max="15104" width="8" style="56"/>
    <col min="15105" max="15105" width="15.625" style="56" customWidth="1"/>
    <col min="15106" max="15106" width="13.125" style="56" customWidth="1"/>
    <col min="15107" max="15107" width="28" style="56" bestFit="1" customWidth="1"/>
    <col min="15108" max="15108" width="25.375" style="56" customWidth="1"/>
    <col min="15109" max="15109" width="32.875" style="56" customWidth="1"/>
    <col min="15110" max="15110" width="8" style="56" hidden="1" customWidth="1"/>
    <col min="15111" max="15111" width="25.625" style="56" customWidth="1"/>
    <col min="15112" max="15112" width="30.625" style="56" bestFit="1" customWidth="1"/>
    <col min="15113" max="15113" width="17.625" style="56" bestFit="1" customWidth="1"/>
    <col min="15114" max="15114" width="12" style="56" bestFit="1" customWidth="1"/>
    <col min="15115" max="15115" width="28.125" style="56" bestFit="1" customWidth="1"/>
    <col min="15116" max="15116" width="26.75" style="56" bestFit="1" customWidth="1"/>
    <col min="15117" max="15117" width="32.875" style="56" customWidth="1"/>
    <col min="15118" max="15118" width="32.125" style="56" bestFit="1" customWidth="1"/>
    <col min="15119" max="15119" width="17.625" style="56" bestFit="1" customWidth="1"/>
    <col min="15120" max="15120" width="28.5" style="56" bestFit="1" customWidth="1"/>
    <col min="15121" max="15121" width="29.875" style="56" customWidth="1"/>
    <col min="15122" max="15122" width="23.625" style="56" customWidth="1"/>
    <col min="15123" max="15132" width="8" style="56"/>
    <col min="15133" max="15136" width="8" style="56" hidden="1" customWidth="1"/>
    <col min="15137" max="15360" width="8" style="56"/>
    <col min="15361" max="15361" width="15.625" style="56" customWidth="1"/>
    <col min="15362" max="15362" width="13.125" style="56" customWidth="1"/>
    <col min="15363" max="15363" width="28" style="56" bestFit="1" customWidth="1"/>
    <col min="15364" max="15364" width="25.375" style="56" customWidth="1"/>
    <col min="15365" max="15365" width="32.875" style="56" customWidth="1"/>
    <col min="15366" max="15366" width="8" style="56" hidden="1" customWidth="1"/>
    <col min="15367" max="15367" width="25.625" style="56" customWidth="1"/>
    <col min="15368" max="15368" width="30.625" style="56" bestFit="1" customWidth="1"/>
    <col min="15369" max="15369" width="17.625" style="56" bestFit="1" customWidth="1"/>
    <col min="15370" max="15370" width="12" style="56" bestFit="1" customWidth="1"/>
    <col min="15371" max="15371" width="28.125" style="56" bestFit="1" customWidth="1"/>
    <col min="15372" max="15372" width="26.75" style="56" bestFit="1" customWidth="1"/>
    <col min="15373" max="15373" width="32.875" style="56" customWidth="1"/>
    <col min="15374" max="15374" width="32.125" style="56" bestFit="1" customWidth="1"/>
    <col min="15375" max="15375" width="17.625" style="56" bestFit="1" customWidth="1"/>
    <col min="15376" max="15376" width="28.5" style="56" bestFit="1" customWidth="1"/>
    <col min="15377" max="15377" width="29.875" style="56" customWidth="1"/>
    <col min="15378" max="15378" width="23.625" style="56" customWidth="1"/>
    <col min="15379" max="15388" width="8" style="56"/>
    <col min="15389" max="15392" width="8" style="56" hidden="1" customWidth="1"/>
    <col min="15393" max="15616" width="8" style="56"/>
    <col min="15617" max="15617" width="15.625" style="56" customWidth="1"/>
    <col min="15618" max="15618" width="13.125" style="56" customWidth="1"/>
    <col min="15619" max="15619" width="28" style="56" bestFit="1" customWidth="1"/>
    <col min="15620" max="15620" width="25.375" style="56" customWidth="1"/>
    <col min="15621" max="15621" width="32.875" style="56" customWidth="1"/>
    <col min="15622" max="15622" width="8" style="56" hidden="1" customWidth="1"/>
    <col min="15623" max="15623" width="25.625" style="56" customWidth="1"/>
    <col min="15624" max="15624" width="30.625" style="56" bestFit="1" customWidth="1"/>
    <col min="15625" max="15625" width="17.625" style="56" bestFit="1" customWidth="1"/>
    <col min="15626" max="15626" width="12" style="56" bestFit="1" customWidth="1"/>
    <col min="15627" max="15627" width="28.125" style="56" bestFit="1" customWidth="1"/>
    <col min="15628" max="15628" width="26.75" style="56" bestFit="1" customWidth="1"/>
    <col min="15629" max="15629" width="32.875" style="56" customWidth="1"/>
    <col min="15630" max="15630" width="32.125" style="56" bestFit="1" customWidth="1"/>
    <col min="15631" max="15631" width="17.625" style="56" bestFit="1" customWidth="1"/>
    <col min="15632" max="15632" width="28.5" style="56" bestFit="1" customWidth="1"/>
    <col min="15633" max="15633" width="29.875" style="56" customWidth="1"/>
    <col min="15634" max="15634" width="23.625" style="56" customWidth="1"/>
    <col min="15635" max="15644" width="8" style="56"/>
    <col min="15645" max="15648" width="8" style="56" hidden="1" customWidth="1"/>
    <col min="15649" max="15872" width="8" style="56"/>
    <col min="15873" max="15873" width="15.625" style="56" customWidth="1"/>
    <col min="15874" max="15874" width="13.125" style="56" customWidth="1"/>
    <col min="15875" max="15875" width="28" style="56" bestFit="1" customWidth="1"/>
    <col min="15876" max="15876" width="25.375" style="56" customWidth="1"/>
    <col min="15877" max="15877" width="32.875" style="56" customWidth="1"/>
    <col min="15878" max="15878" width="8" style="56" hidden="1" customWidth="1"/>
    <col min="15879" max="15879" width="25.625" style="56" customWidth="1"/>
    <col min="15880" max="15880" width="30.625" style="56" bestFit="1" customWidth="1"/>
    <col min="15881" max="15881" width="17.625" style="56" bestFit="1" customWidth="1"/>
    <col min="15882" max="15882" width="12" style="56" bestFit="1" customWidth="1"/>
    <col min="15883" max="15883" width="28.125" style="56" bestFit="1" customWidth="1"/>
    <col min="15884" max="15884" width="26.75" style="56" bestFit="1" customWidth="1"/>
    <col min="15885" max="15885" width="32.875" style="56" customWidth="1"/>
    <col min="15886" max="15886" width="32.125" style="56" bestFit="1" customWidth="1"/>
    <col min="15887" max="15887" width="17.625" style="56" bestFit="1" customWidth="1"/>
    <col min="15888" max="15888" width="28.5" style="56" bestFit="1" customWidth="1"/>
    <col min="15889" max="15889" width="29.875" style="56" customWidth="1"/>
    <col min="15890" max="15890" width="23.625" style="56" customWidth="1"/>
    <col min="15891" max="15900" width="8" style="56"/>
    <col min="15901" max="15904" width="8" style="56" hidden="1" customWidth="1"/>
    <col min="15905" max="16128" width="8" style="56"/>
    <col min="16129" max="16129" width="15.625" style="56" customWidth="1"/>
    <col min="16130" max="16130" width="13.125" style="56" customWidth="1"/>
    <col min="16131" max="16131" width="28" style="56" bestFit="1" customWidth="1"/>
    <col min="16132" max="16132" width="25.375" style="56" customWidth="1"/>
    <col min="16133" max="16133" width="32.875" style="56" customWidth="1"/>
    <col min="16134" max="16134" width="8" style="56" hidden="1" customWidth="1"/>
    <col min="16135" max="16135" width="25.625" style="56" customWidth="1"/>
    <col min="16136" max="16136" width="30.625" style="56" bestFit="1" customWidth="1"/>
    <col min="16137" max="16137" width="17.625" style="56" bestFit="1" customWidth="1"/>
    <col min="16138" max="16138" width="12" style="56" bestFit="1" customWidth="1"/>
    <col min="16139" max="16139" width="28.125" style="56" bestFit="1" customWidth="1"/>
    <col min="16140" max="16140" width="26.75" style="56" bestFit="1" customWidth="1"/>
    <col min="16141" max="16141" width="32.875" style="56" customWidth="1"/>
    <col min="16142" max="16142" width="32.125" style="56" bestFit="1" customWidth="1"/>
    <col min="16143" max="16143" width="17.625" style="56" bestFit="1" customWidth="1"/>
    <col min="16144" max="16144" width="28.5" style="56" bestFit="1" customWidth="1"/>
    <col min="16145" max="16145" width="29.875" style="56" customWidth="1"/>
    <col min="16146" max="16146" width="23.625" style="56" customWidth="1"/>
    <col min="16147" max="16156" width="8" style="56"/>
    <col min="16157" max="16160" width="8" style="56" hidden="1" customWidth="1"/>
    <col min="16161" max="16384" width="8" style="56"/>
  </cols>
  <sheetData>
    <row r="1" spans="1:31" ht="30" customHeight="1">
      <c r="A1" s="278" t="s">
        <v>527</v>
      </c>
      <c r="D1" s="297"/>
      <c r="H1" s="291"/>
      <c r="I1" s="291"/>
      <c r="J1" s="291"/>
      <c r="K1" s="291"/>
      <c r="L1" s="291"/>
      <c r="M1" s="291"/>
      <c r="N1" s="291"/>
      <c r="O1" s="291"/>
    </row>
    <row r="2" spans="1:31" ht="44.25" customHeight="1">
      <c r="A2" s="279" t="s">
        <v>454</v>
      </c>
      <c r="B2" s="279"/>
      <c r="C2" s="279"/>
      <c r="D2" s="279"/>
      <c r="E2" s="279"/>
      <c r="F2" s="279"/>
      <c r="G2" s="279"/>
      <c r="H2" s="279"/>
      <c r="I2" s="279"/>
      <c r="J2" s="279"/>
      <c r="K2" s="279"/>
      <c r="L2" s="279"/>
      <c r="M2" s="279"/>
      <c r="N2" s="279"/>
      <c r="O2" s="279"/>
      <c r="P2" s="279"/>
      <c r="Q2" s="279"/>
      <c r="R2" s="279"/>
    </row>
    <row r="3" spans="1:31" ht="43.5" customHeight="1">
      <c r="G3" s="308"/>
      <c r="H3" s="308"/>
      <c r="I3" s="311"/>
      <c r="J3" s="311"/>
      <c r="K3" s="311"/>
      <c r="L3" s="318"/>
      <c r="M3" s="321"/>
      <c r="N3" s="321"/>
      <c r="O3" s="321"/>
      <c r="R3" s="332" t="s">
        <v>219</v>
      </c>
    </row>
    <row r="4" spans="1:31" ht="108" customHeight="1">
      <c r="A4" s="280" t="s">
        <v>328</v>
      </c>
      <c r="B4" s="287" t="s">
        <v>69</v>
      </c>
      <c r="C4" s="293" t="s">
        <v>60</v>
      </c>
      <c r="D4" s="298" t="s">
        <v>193</v>
      </c>
      <c r="E4" s="302" t="s">
        <v>506</v>
      </c>
      <c r="F4" s="298" t="s">
        <v>513</v>
      </c>
      <c r="G4" s="298" t="s">
        <v>26</v>
      </c>
      <c r="H4" s="293" t="s">
        <v>516</v>
      </c>
      <c r="I4" s="312" t="s">
        <v>110</v>
      </c>
      <c r="J4" s="293" t="s">
        <v>331</v>
      </c>
      <c r="K4" s="293" t="s">
        <v>496</v>
      </c>
      <c r="L4" s="293" t="s">
        <v>519</v>
      </c>
      <c r="M4" s="293" t="s">
        <v>521</v>
      </c>
      <c r="N4" s="293" t="s">
        <v>522</v>
      </c>
      <c r="O4" s="293" t="s">
        <v>523</v>
      </c>
      <c r="P4" s="293" t="s">
        <v>337</v>
      </c>
      <c r="Q4" s="327" t="s">
        <v>131</v>
      </c>
      <c r="R4" s="333" t="s">
        <v>531</v>
      </c>
      <c r="AD4" s="56" t="s">
        <v>280</v>
      </c>
      <c r="AE4" s="56" t="s">
        <v>315</v>
      </c>
    </row>
    <row r="5" spans="1:31" ht="52.5" customHeight="1">
      <c r="A5" s="281" t="s">
        <v>525</v>
      </c>
      <c r="B5" s="288"/>
      <c r="C5" s="294"/>
      <c r="D5" s="299">
        <f>'様式第２号の１（介護ロボット等導入事業計画書) '!C8</f>
        <v>0</v>
      </c>
      <c r="E5" s="303">
        <f>'様式第２号の１（介護ロボット等導入事業計画書) '!C10</f>
        <v>0</v>
      </c>
      <c r="F5" s="306" t="str">
        <f t="shared" ref="F5:F29" si="0">D5&amp;E5</f>
        <v>00</v>
      </c>
      <c r="G5" s="300"/>
      <c r="H5" s="300"/>
      <c r="I5" s="313"/>
      <c r="J5" s="316"/>
      <c r="K5" s="316"/>
      <c r="L5" s="319" t="str">
        <f t="shared" ref="L5:L29" si="1">IFERROR((I5+K5/J5),"")</f>
        <v/>
      </c>
      <c r="M5" s="319" t="str">
        <f t="shared" ref="M5:M29" si="2">IFERROR(_xlfn.IFS(H5="移乗介護",1000000,H5="入浴支援",1000000,H5="移動支援",300000,H5="排泄支援",300000,H5="見守り・コミュニケーション",300000,H5="機能訓練支援",300000,H5="栄養管理支援",300000),"")</f>
        <v/>
      </c>
      <c r="N5" s="319">
        <f t="shared" ref="N5:N29" si="3">MIN(L5:M5)</f>
        <v>0</v>
      </c>
      <c r="O5" s="322">
        <f t="shared" ref="O5:O29" si="4">J5*N5</f>
        <v>0</v>
      </c>
      <c r="P5" s="325">
        <f>SUMIF($F5:$F29,F5,$O5:$O29)</f>
        <v>0</v>
      </c>
      <c r="Q5" s="328" t="str">
        <f>IF(P5&gt;0,IFERROR(VLOOKUP($C5,$AD$5:$AE$11,2,FALSE),""),"")</f>
        <v/>
      </c>
      <c r="R5" s="334">
        <f t="shared" ref="R5:R29" si="5">MIN(P5:Q5)</f>
        <v>0</v>
      </c>
      <c r="AD5" s="56" t="s">
        <v>524</v>
      </c>
      <c r="AE5" s="336">
        <v>2100000</v>
      </c>
    </row>
    <row r="6" spans="1:31" ht="52.5" customHeight="1">
      <c r="A6" s="281" t="s">
        <v>525</v>
      </c>
      <c r="B6" s="288"/>
      <c r="C6" s="294"/>
      <c r="D6" s="299">
        <f>'様式第２号の１（介護ロボット等導入事業計画書) '!C8</f>
        <v>0</v>
      </c>
      <c r="E6" s="303">
        <f>'様式第２号の１（介護ロボット等導入事業計画書) '!C10</f>
        <v>0</v>
      </c>
      <c r="F6" s="306" t="str">
        <f t="shared" si="0"/>
        <v>00</v>
      </c>
      <c r="G6" s="300"/>
      <c r="H6" s="300"/>
      <c r="I6" s="313"/>
      <c r="J6" s="316"/>
      <c r="K6" s="316"/>
      <c r="L6" s="319" t="str">
        <f t="shared" si="1"/>
        <v/>
      </c>
      <c r="M6" s="319" t="str">
        <f t="shared" si="2"/>
        <v/>
      </c>
      <c r="N6" s="319">
        <f t="shared" si="3"/>
        <v>0</v>
      </c>
      <c r="O6" s="322">
        <f t="shared" si="4"/>
        <v>0</v>
      </c>
      <c r="P6" s="325" t="str">
        <f>IF($F$6=$F$5,"",SUMIF($F$5:$F$29,F6,$O$5:$O$29))</f>
        <v/>
      </c>
      <c r="Q6" s="328" t="str">
        <f t="shared" ref="Q6:Q29" si="6">IF($P6="","",IF(P6&gt;0,IFERROR(VLOOKUP($C6,$AD$5:$AE$11,2,FALSE),""),""))</f>
        <v/>
      </c>
      <c r="R6" s="334">
        <f t="shared" si="5"/>
        <v>0</v>
      </c>
      <c r="AD6" s="56" t="s">
        <v>126</v>
      </c>
      <c r="AE6" s="336">
        <v>1500000</v>
      </c>
    </row>
    <row r="7" spans="1:31" ht="52.5" customHeight="1">
      <c r="A7" s="281" t="s">
        <v>525</v>
      </c>
      <c r="B7" s="288"/>
      <c r="C7" s="294"/>
      <c r="D7" s="299">
        <f>'様式第２号の１（介護ロボット等導入事業計画書) '!C8</f>
        <v>0</v>
      </c>
      <c r="E7" s="303">
        <f>'様式第２号の１（介護ロボット等導入事業計画書) '!C10</f>
        <v>0</v>
      </c>
      <c r="F7" s="306" t="str">
        <f t="shared" si="0"/>
        <v>00</v>
      </c>
      <c r="G7" s="300"/>
      <c r="H7" s="300"/>
      <c r="I7" s="313"/>
      <c r="J7" s="316"/>
      <c r="K7" s="316"/>
      <c r="L7" s="319" t="str">
        <f t="shared" si="1"/>
        <v/>
      </c>
      <c r="M7" s="319" t="str">
        <f t="shared" si="2"/>
        <v/>
      </c>
      <c r="N7" s="319">
        <f t="shared" si="3"/>
        <v>0</v>
      </c>
      <c r="O7" s="322">
        <f t="shared" si="4"/>
        <v>0</v>
      </c>
      <c r="P7" s="325" t="str">
        <f>IF(OR(F7=$F$5,F7=$F$6),"",SUMIF($F$5:$F$29,F7,$O$5:$O$29))</f>
        <v/>
      </c>
      <c r="Q7" s="328" t="str">
        <f t="shared" si="6"/>
        <v/>
      </c>
      <c r="R7" s="334">
        <f t="shared" si="5"/>
        <v>0</v>
      </c>
      <c r="AD7" s="56" t="s">
        <v>526</v>
      </c>
      <c r="AE7" s="336">
        <v>1200000</v>
      </c>
    </row>
    <row r="8" spans="1:31" ht="52.5" customHeight="1">
      <c r="A8" s="281" t="s">
        <v>525</v>
      </c>
      <c r="B8" s="288"/>
      <c r="C8" s="294"/>
      <c r="D8" s="299">
        <f>'様式第２号の１（介護ロボット等導入事業計画書) '!C8</f>
        <v>0</v>
      </c>
      <c r="E8" s="303">
        <f>'様式第２号の１（介護ロボット等導入事業計画書) '!C10</f>
        <v>0</v>
      </c>
      <c r="F8" s="306" t="str">
        <f t="shared" si="0"/>
        <v>00</v>
      </c>
      <c r="G8" s="309"/>
      <c r="H8" s="300"/>
      <c r="I8" s="313"/>
      <c r="J8" s="316"/>
      <c r="K8" s="316"/>
      <c r="L8" s="319" t="str">
        <f t="shared" si="1"/>
        <v/>
      </c>
      <c r="M8" s="319" t="str">
        <f t="shared" si="2"/>
        <v/>
      </c>
      <c r="N8" s="319">
        <f t="shared" si="3"/>
        <v>0</v>
      </c>
      <c r="O8" s="322">
        <f t="shared" si="4"/>
        <v>0</v>
      </c>
      <c r="P8" s="325" t="str">
        <f>IF(OR(F8=$F$5,F8=$F$6,F8=$F$7),"",SUMIF($F$5:$F$29,F8,$O$5:$O$29))</f>
        <v/>
      </c>
      <c r="Q8" s="328" t="str">
        <f t="shared" si="6"/>
        <v/>
      </c>
      <c r="R8" s="334">
        <f t="shared" si="5"/>
        <v>0</v>
      </c>
      <c r="AD8" s="56" t="s">
        <v>515</v>
      </c>
      <c r="AE8" s="336">
        <v>1200000</v>
      </c>
    </row>
    <row r="9" spans="1:31" ht="52.5" customHeight="1">
      <c r="A9" s="281" t="s">
        <v>525</v>
      </c>
      <c r="B9" s="288"/>
      <c r="C9" s="294"/>
      <c r="D9" s="299">
        <f>'様式第２号の１（介護ロボット等導入事業計画書) '!C8</f>
        <v>0</v>
      </c>
      <c r="E9" s="303">
        <f>'様式第２号の１（介護ロボット等導入事業計画書) '!C10</f>
        <v>0</v>
      </c>
      <c r="F9" s="306" t="str">
        <f t="shared" si="0"/>
        <v>00</v>
      </c>
      <c r="G9" s="300"/>
      <c r="H9" s="300"/>
      <c r="I9" s="313"/>
      <c r="J9" s="316"/>
      <c r="K9" s="316"/>
      <c r="L9" s="319" t="str">
        <f t="shared" si="1"/>
        <v/>
      </c>
      <c r="M9" s="319" t="str">
        <f t="shared" si="2"/>
        <v/>
      </c>
      <c r="N9" s="319">
        <f t="shared" si="3"/>
        <v>0</v>
      </c>
      <c r="O9" s="322">
        <f t="shared" si="4"/>
        <v>0</v>
      </c>
      <c r="P9" s="325" t="str">
        <f>IF(OR(F9=$F$5,F9=$F$6,F9=$F$7,F9=$F$8),"",SUMIF($F$5:$F$29,F9,$O$5:$O$29))</f>
        <v/>
      </c>
      <c r="Q9" s="328" t="str">
        <f t="shared" si="6"/>
        <v/>
      </c>
      <c r="R9" s="334">
        <f t="shared" si="5"/>
        <v>0</v>
      </c>
      <c r="AD9" s="56" t="s">
        <v>44</v>
      </c>
      <c r="AE9" s="336">
        <v>1200000</v>
      </c>
    </row>
    <row r="10" spans="1:31" ht="52.5" customHeight="1">
      <c r="A10" s="281" t="s">
        <v>525</v>
      </c>
      <c r="B10" s="288"/>
      <c r="C10" s="294"/>
      <c r="D10" s="299">
        <f>'様式第２号の１（介護ロボット等導入事業計画書) '!C8</f>
        <v>0</v>
      </c>
      <c r="E10" s="303">
        <f>'様式第２号の１（介護ロボット等導入事業計画書) '!C10</f>
        <v>0</v>
      </c>
      <c r="F10" s="306" t="str">
        <f t="shared" si="0"/>
        <v>00</v>
      </c>
      <c r="G10" s="309"/>
      <c r="H10" s="300"/>
      <c r="I10" s="313"/>
      <c r="J10" s="316"/>
      <c r="K10" s="316"/>
      <c r="L10" s="319" t="str">
        <f t="shared" si="1"/>
        <v/>
      </c>
      <c r="M10" s="319" t="str">
        <f t="shared" si="2"/>
        <v/>
      </c>
      <c r="N10" s="319">
        <f t="shared" si="3"/>
        <v>0</v>
      </c>
      <c r="O10" s="322">
        <f t="shared" si="4"/>
        <v>0</v>
      </c>
      <c r="P10" s="325" t="str">
        <f>IF(OR(F10=$F$5,F10=$F$6,F10=$F$7,F10=$F$8,F10=$F$9),"",SUMIF($F$5:$F$29,F10,$O$5:$O$29))</f>
        <v/>
      </c>
      <c r="Q10" s="328" t="str">
        <f t="shared" si="6"/>
        <v/>
      </c>
      <c r="R10" s="334">
        <f t="shared" si="5"/>
        <v>0</v>
      </c>
      <c r="AD10" s="59" t="s">
        <v>517</v>
      </c>
      <c r="AE10" s="336">
        <v>1200000</v>
      </c>
    </row>
    <row r="11" spans="1:31" ht="52.5" customHeight="1">
      <c r="A11" s="281" t="s">
        <v>525</v>
      </c>
      <c r="B11" s="288"/>
      <c r="C11" s="294"/>
      <c r="D11" s="299">
        <f>'様式第２号の１（介護ロボット等導入事業計画書) '!C8</f>
        <v>0</v>
      </c>
      <c r="E11" s="303">
        <f>'様式第２号の１（介護ロボット等導入事業計画書) '!C10</f>
        <v>0</v>
      </c>
      <c r="F11" s="306" t="str">
        <f t="shared" si="0"/>
        <v>00</v>
      </c>
      <c r="G11" s="300"/>
      <c r="H11" s="300"/>
      <c r="I11" s="313"/>
      <c r="J11" s="316"/>
      <c r="K11" s="316"/>
      <c r="L11" s="319" t="str">
        <f t="shared" si="1"/>
        <v/>
      </c>
      <c r="M11" s="319" t="str">
        <f t="shared" si="2"/>
        <v/>
      </c>
      <c r="N11" s="319">
        <f t="shared" si="3"/>
        <v>0</v>
      </c>
      <c r="O11" s="322">
        <f t="shared" si="4"/>
        <v>0</v>
      </c>
      <c r="P11" s="325" t="str">
        <f>IF(OR(F11=$F$5,F11=$F$6,F11=$F$7,F11=$F$8,F11=$F$9,F11=$F$10),"",SUMIF($F$5:$F$29,F11,$O$5:$O$29))</f>
        <v/>
      </c>
      <c r="Q11" s="328" t="str">
        <f t="shared" si="6"/>
        <v/>
      </c>
      <c r="R11" s="334">
        <f t="shared" si="5"/>
        <v>0</v>
      </c>
      <c r="AD11" s="59" t="s">
        <v>21</v>
      </c>
      <c r="AE11" s="336">
        <v>1200000</v>
      </c>
    </row>
    <row r="12" spans="1:31" ht="52.5" customHeight="1">
      <c r="A12" s="281" t="s">
        <v>525</v>
      </c>
      <c r="B12" s="288"/>
      <c r="C12" s="294"/>
      <c r="D12" s="299">
        <f>'様式第２号の１（介護ロボット等導入事業計画書) '!C8</f>
        <v>0</v>
      </c>
      <c r="E12" s="303">
        <f>'様式第２号の１（介護ロボット等導入事業計画書) '!C10</f>
        <v>0</v>
      </c>
      <c r="F12" s="306" t="str">
        <f t="shared" si="0"/>
        <v>00</v>
      </c>
      <c r="G12" s="309"/>
      <c r="H12" s="300"/>
      <c r="I12" s="313"/>
      <c r="J12" s="316"/>
      <c r="K12" s="316"/>
      <c r="L12" s="319" t="str">
        <f t="shared" si="1"/>
        <v/>
      </c>
      <c r="M12" s="319" t="str">
        <f t="shared" si="2"/>
        <v/>
      </c>
      <c r="N12" s="319">
        <f t="shared" si="3"/>
        <v>0</v>
      </c>
      <c r="O12" s="322">
        <f t="shared" si="4"/>
        <v>0</v>
      </c>
      <c r="P12" s="325" t="str">
        <f>IF(OR(F12=$F$5,F12=$F$6,F12=$F$7,F12=$F$8,F12=$F$9,F12=$F$10,F12=$F$11),"",SUMIF($F$5:$F$29,F12,$O$5:$O$29))</f>
        <v/>
      </c>
      <c r="Q12" s="328" t="str">
        <f t="shared" si="6"/>
        <v/>
      </c>
      <c r="R12" s="334">
        <f t="shared" si="5"/>
        <v>0</v>
      </c>
    </row>
    <row r="13" spans="1:31" ht="16.5" hidden="1">
      <c r="A13" s="282"/>
      <c r="B13" s="288"/>
      <c r="C13" s="294"/>
      <c r="D13" s="300"/>
      <c r="E13" s="304"/>
      <c r="F13" s="306" t="str">
        <f t="shared" si="0"/>
        <v/>
      </c>
      <c r="G13" s="300"/>
      <c r="H13" s="300"/>
      <c r="I13" s="313"/>
      <c r="J13" s="316"/>
      <c r="K13" s="316"/>
      <c r="L13" s="319" t="str">
        <f t="shared" si="1"/>
        <v/>
      </c>
      <c r="M13" s="319" t="str">
        <f t="shared" si="2"/>
        <v/>
      </c>
      <c r="N13" s="319">
        <f t="shared" si="3"/>
        <v>0</v>
      </c>
      <c r="O13" s="322">
        <f t="shared" si="4"/>
        <v>0</v>
      </c>
      <c r="P13" s="325">
        <f>IF(OR(F13=$F$5,F13=$F$6,F13=$F$7,F13=$F$8,F13=$F$9,F13=$F$10,F13=$F$11,F13=$F$12),"",SUMIF($F$5:$F$29,F13,$O$5:$O$29))</f>
        <v>0</v>
      </c>
      <c r="Q13" s="328" t="str">
        <f t="shared" si="6"/>
        <v/>
      </c>
      <c r="R13" s="334">
        <f t="shared" si="5"/>
        <v>0</v>
      </c>
    </row>
    <row r="14" spans="1:31" ht="16.5" hidden="1">
      <c r="A14" s="282"/>
      <c r="B14" s="288"/>
      <c r="C14" s="294"/>
      <c r="D14" s="300"/>
      <c r="E14" s="304"/>
      <c r="F14" s="306" t="str">
        <f t="shared" si="0"/>
        <v/>
      </c>
      <c r="G14" s="309"/>
      <c r="H14" s="300"/>
      <c r="I14" s="313"/>
      <c r="J14" s="316"/>
      <c r="K14" s="316"/>
      <c r="L14" s="319" t="str">
        <f t="shared" si="1"/>
        <v/>
      </c>
      <c r="M14" s="319" t="str">
        <f t="shared" si="2"/>
        <v/>
      </c>
      <c r="N14" s="319">
        <f t="shared" si="3"/>
        <v>0</v>
      </c>
      <c r="O14" s="322">
        <f t="shared" si="4"/>
        <v>0</v>
      </c>
      <c r="P14" s="325" t="str">
        <f>IF(OR(F14=$F$5,F14=$F$6,F14=$F$7,F14=$F$8,F14=$F$9,F14=$F$10,F14=$F$11,F14=$F$12,F14=$F$13),"",SUMIF($F$5:$F$29,F14,$O$5:$O$29))</f>
        <v/>
      </c>
      <c r="Q14" s="328" t="str">
        <f t="shared" si="6"/>
        <v/>
      </c>
      <c r="R14" s="334">
        <f t="shared" si="5"/>
        <v>0</v>
      </c>
    </row>
    <row r="15" spans="1:31" ht="16.5" hidden="1">
      <c r="A15" s="282"/>
      <c r="B15" s="288"/>
      <c r="C15" s="294"/>
      <c r="D15" s="300"/>
      <c r="E15" s="304"/>
      <c r="F15" s="306" t="str">
        <f t="shared" si="0"/>
        <v/>
      </c>
      <c r="G15" s="300"/>
      <c r="H15" s="300"/>
      <c r="I15" s="313"/>
      <c r="J15" s="316"/>
      <c r="K15" s="316"/>
      <c r="L15" s="319" t="str">
        <f t="shared" si="1"/>
        <v/>
      </c>
      <c r="M15" s="319" t="str">
        <f t="shared" si="2"/>
        <v/>
      </c>
      <c r="N15" s="319">
        <f t="shared" si="3"/>
        <v>0</v>
      </c>
      <c r="O15" s="322">
        <f t="shared" si="4"/>
        <v>0</v>
      </c>
      <c r="P15" s="325" t="str">
        <f>IF(OR(F15=$F$5,F15=$F$6,F15=$F$7,F15=$F$8,F15=$F$9,F15=$F$10,F15=$F$11,F15=$F$12,F15=$F$13,F15=$F$14),"",SUMIF($F$5:$F$29,F15,$O$5:$O$29))</f>
        <v/>
      </c>
      <c r="Q15" s="328" t="str">
        <f t="shared" si="6"/>
        <v/>
      </c>
      <c r="R15" s="334">
        <f t="shared" si="5"/>
        <v>0</v>
      </c>
    </row>
    <row r="16" spans="1:31" ht="16.5" hidden="1">
      <c r="A16" s="282"/>
      <c r="B16" s="288"/>
      <c r="C16" s="294"/>
      <c r="D16" s="300"/>
      <c r="E16" s="304"/>
      <c r="F16" s="306" t="str">
        <f t="shared" si="0"/>
        <v/>
      </c>
      <c r="G16" s="309"/>
      <c r="H16" s="300"/>
      <c r="I16" s="313"/>
      <c r="J16" s="316"/>
      <c r="K16" s="316"/>
      <c r="L16" s="319" t="str">
        <f t="shared" si="1"/>
        <v/>
      </c>
      <c r="M16" s="319" t="str">
        <f t="shared" si="2"/>
        <v/>
      </c>
      <c r="N16" s="319">
        <f t="shared" si="3"/>
        <v>0</v>
      </c>
      <c r="O16" s="322">
        <f t="shared" si="4"/>
        <v>0</v>
      </c>
      <c r="P16" s="325" t="str">
        <f>IF(OR(F16=$F$5,F16=$F$6,F16=$F$7,F16=$F$8,F16=$F$9,F16=$F$10,F16=$F$11,F16=$F$12,F16=$F$13,F16=$F$14,F16=$F$15),"",SUMIF($F$5:$F$29,F16,$O$5:$O$29))</f>
        <v/>
      </c>
      <c r="Q16" s="328" t="str">
        <f t="shared" si="6"/>
        <v/>
      </c>
      <c r="R16" s="334">
        <f t="shared" si="5"/>
        <v>0</v>
      </c>
    </row>
    <row r="17" spans="1:18" ht="16.5" hidden="1">
      <c r="A17" s="282"/>
      <c r="B17" s="288"/>
      <c r="C17" s="294"/>
      <c r="D17" s="300"/>
      <c r="E17" s="304"/>
      <c r="F17" s="306" t="str">
        <f t="shared" si="0"/>
        <v/>
      </c>
      <c r="G17" s="300"/>
      <c r="H17" s="300"/>
      <c r="I17" s="313"/>
      <c r="J17" s="316"/>
      <c r="K17" s="316"/>
      <c r="L17" s="319" t="str">
        <f t="shared" si="1"/>
        <v/>
      </c>
      <c r="M17" s="319" t="str">
        <f t="shared" si="2"/>
        <v/>
      </c>
      <c r="N17" s="319">
        <f t="shared" si="3"/>
        <v>0</v>
      </c>
      <c r="O17" s="322">
        <f t="shared" si="4"/>
        <v>0</v>
      </c>
      <c r="P17" s="325" t="str">
        <f>IF(OR(F17=$F$5,F17=$F$6,F17=$F$7,F17=$F$8,F17=$F$9,F17=$F$10,F17=$F$11,F17=$F$12,F17=$F$13,F17=$F$14,F17=$F$15,F17=$F$16),"",SUMIF($F$5:$F$29,F17,$O$5:$O$29))</f>
        <v/>
      </c>
      <c r="Q17" s="328" t="str">
        <f t="shared" si="6"/>
        <v/>
      </c>
      <c r="R17" s="334">
        <f t="shared" si="5"/>
        <v>0</v>
      </c>
    </row>
    <row r="18" spans="1:18" ht="16.5" hidden="1">
      <c r="A18" s="282"/>
      <c r="B18" s="288"/>
      <c r="C18" s="294"/>
      <c r="D18" s="300"/>
      <c r="E18" s="304"/>
      <c r="F18" s="306" t="str">
        <f t="shared" si="0"/>
        <v/>
      </c>
      <c r="G18" s="300"/>
      <c r="H18" s="300"/>
      <c r="I18" s="313"/>
      <c r="J18" s="316"/>
      <c r="K18" s="316"/>
      <c r="L18" s="319" t="str">
        <f t="shared" si="1"/>
        <v/>
      </c>
      <c r="M18" s="319" t="str">
        <f t="shared" si="2"/>
        <v/>
      </c>
      <c r="N18" s="319">
        <f t="shared" si="3"/>
        <v>0</v>
      </c>
      <c r="O18" s="322">
        <f t="shared" si="4"/>
        <v>0</v>
      </c>
      <c r="P18" s="325" t="str">
        <f>IF(OR(F18=$F$5,F18=$F$6,F18=$F$7,F18=$F$8,F18=$F$9,F18=$F$10,F18=$F$11,F18=$F$12,F18=$F$13,F18=$F$14,F18=$F$15,F18=$F$16,F18=$F$17),"",SUMIF($F$5:$F$29,F18,$O$5:$O$29))</f>
        <v/>
      </c>
      <c r="Q18" s="328" t="str">
        <f t="shared" si="6"/>
        <v/>
      </c>
      <c r="R18" s="334">
        <f t="shared" si="5"/>
        <v>0</v>
      </c>
    </row>
    <row r="19" spans="1:18" ht="16.5" hidden="1">
      <c r="A19" s="282"/>
      <c r="B19" s="288"/>
      <c r="C19" s="294"/>
      <c r="D19" s="300"/>
      <c r="E19" s="304"/>
      <c r="F19" s="306" t="str">
        <f t="shared" si="0"/>
        <v/>
      </c>
      <c r="G19" s="300"/>
      <c r="H19" s="300"/>
      <c r="I19" s="313"/>
      <c r="J19" s="316"/>
      <c r="K19" s="316"/>
      <c r="L19" s="319" t="str">
        <f t="shared" si="1"/>
        <v/>
      </c>
      <c r="M19" s="319" t="str">
        <f t="shared" si="2"/>
        <v/>
      </c>
      <c r="N19" s="319">
        <f t="shared" si="3"/>
        <v>0</v>
      </c>
      <c r="O19" s="322">
        <f t="shared" si="4"/>
        <v>0</v>
      </c>
      <c r="P19" s="325" t="str">
        <f>IF(OR(F19=$F$5,F19=$F$6,F19=$F$7,F19=$F$8,F19=$F$9,F19=$F$10,F19=$F$11,F19=$F$12,F19=$F$13,F19=$F$14,F19=$F$15,F19=$F$16,F19=$F$17,F19=$F$18),"",SUMIF($F$5:$F$29,F19,$O$5:$O$29))</f>
        <v/>
      </c>
      <c r="Q19" s="328" t="str">
        <f t="shared" si="6"/>
        <v/>
      </c>
      <c r="R19" s="334">
        <f t="shared" si="5"/>
        <v>0</v>
      </c>
    </row>
    <row r="20" spans="1:18" ht="16.5" hidden="1">
      <c r="A20" s="282"/>
      <c r="B20" s="288"/>
      <c r="C20" s="294"/>
      <c r="D20" s="300"/>
      <c r="E20" s="304"/>
      <c r="F20" s="306" t="str">
        <f t="shared" si="0"/>
        <v/>
      </c>
      <c r="G20" s="300"/>
      <c r="H20" s="300"/>
      <c r="I20" s="313"/>
      <c r="J20" s="316"/>
      <c r="K20" s="316"/>
      <c r="L20" s="319" t="str">
        <f t="shared" si="1"/>
        <v/>
      </c>
      <c r="M20" s="319" t="str">
        <f t="shared" si="2"/>
        <v/>
      </c>
      <c r="N20" s="319">
        <f t="shared" si="3"/>
        <v>0</v>
      </c>
      <c r="O20" s="322">
        <f t="shared" si="4"/>
        <v>0</v>
      </c>
      <c r="P20" s="325" t="str">
        <f>IF(OR(F20=$F$5,F20=$F$6,F20=$F$7,F20=$F$8,F20=$F$9,F20=$F$10,F20=$F$11,F20=$F$12,F20=$F$13,F20=$F$14,F20=$F$15,F20=$F$16,F20=$F$17,F20=$F$18,F20=$F$19),"",SUMIF($F$5:$F$29,F20,$O$5:$O$29))</f>
        <v/>
      </c>
      <c r="Q20" s="328" t="str">
        <f t="shared" si="6"/>
        <v/>
      </c>
      <c r="R20" s="334">
        <f t="shared" si="5"/>
        <v>0</v>
      </c>
    </row>
    <row r="21" spans="1:18" ht="16.5" hidden="1">
      <c r="A21" s="282"/>
      <c r="B21" s="288"/>
      <c r="C21" s="294"/>
      <c r="D21" s="300"/>
      <c r="E21" s="304"/>
      <c r="F21" s="306" t="str">
        <f t="shared" si="0"/>
        <v/>
      </c>
      <c r="G21" s="300"/>
      <c r="H21" s="300"/>
      <c r="I21" s="313"/>
      <c r="J21" s="316"/>
      <c r="K21" s="316"/>
      <c r="L21" s="319" t="str">
        <f t="shared" si="1"/>
        <v/>
      </c>
      <c r="M21" s="319" t="str">
        <f t="shared" si="2"/>
        <v/>
      </c>
      <c r="N21" s="319">
        <f t="shared" si="3"/>
        <v>0</v>
      </c>
      <c r="O21" s="322">
        <f t="shared" si="4"/>
        <v>0</v>
      </c>
      <c r="P21" s="325" t="str">
        <f>IF(OR(F21=$F$5,F21=$F$6,F21=$F$7,F21=$F$8,F21=$F$9,F21=$F$10,F21=$F$11,F21=$F$12,F21=$F$13,F21=$F$14,F21=$F$15,F21=$F$16,F21=$F$17,F21=$F$18,F21=$F$19,F21=$F$20),"",SUMIF($F$5:$F$29,F21,$O$5:$O$29))</f>
        <v/>
      </c>
      <c r="Q21" s="328" t="str">
        <f t="shared" si="6"/>
        <v/>
      </c>
      <c r="R21" s="334">
        <f t="shared" si="5"/>
        <v>0</v>
      </c>
    </row>
    <row r="22" spans="1:18" ht="16.5" hidden="1">
      <c r="A22" s="282"/>
      <c r="B22" s="288"/>
      <c r="C22" s="294"/>
      <c r="D22" s="300"/>
      <c r="E22" s="304"/>
      <c r="F22" s="306" t="str">
        <f t="shared" si="0"/>
        <v/>
      </c>
      <c r="G22" s="300"/>
      <c r="H22" s="300"/>
      <c r="I22" s="313"/>
      <c r="J22" s="316"/>
      <c r="K22" s="316"/>
      <c r="L22" s="319" t="str">
        <f t="shared" si="1"/>
        <v/>
      </c>
      <c r="M22" s="319" t="str">
        <f t="shared" si="2"/>
        <v/>
      </c>
      <c r="N22" s="319">
        <f t="shared" si="3"/>
        <v>0</v>
      </c>
      <c r="O22" s="322">
        <f t="shared" si="4"/>
        <v>0</v>
      </c>
      <c r="P22" s="325" t="str">
        <f>IF(OR(F22=$F$5,F22=$F$6,F22=$F$7,F22=$F$8,F22=$F$9,F22=$F$10,F22=$F$11,F22=$F$12,F22=$F$13,F22=$F$14,F22=$F$15,F22=$F$16,F22=$F$17,F22=$F$18,F22=$F$19,F22=$F$20,F22=$F$21),"",SUMIF($F$5:$F$29,F22,$O$5:$O$29))</f>
        <v/>
      </c>
      <c r="Q22" s="328" t="str">
        <f t="shared" si="6"/>
        <v/>
      </c>
      <c r="R22" s="334">
        <f t="shared" si="5"/>
        <v>0</v>
      </c>
    </row>
    <row r="23" spans="1:18" ht="16.5" hidden="1">
      <c r="A23" s="282"/>
      <c r="B23" s="288"/>
      <c r="C23" s="294"/>
      <c r="D23" s="300"/>
      <c r="E23" s="304"/>
      <c r="F23" s="306" t="str">
        <f t="shared" si="0"/>
        <v/>
      </c>
      <c r="G23" s="300"/>
      <c r="H23" s="300"/>
      <c r="I23" s="313"/>
      <c r="J23" s="316"/>
      <c r="K23" s="316"/>
      <c r="L23" s="319" t="str">
        <f t="shared" si="1"/>
        <v/>
      </c>
      <c r="M23" s="319" t="str">
        <f t="shared" si="2"/>
        <v/>
      </c>
      <c r="N23" s="319">
        <f t="shared" si="3"/>
        <v>0</v>
      </c>
      <c r="O23" s="322">
        <f t="shared" si="4"/>
        <v>0</v>
      </c>
      <c r="P23" s="325" t="str">
        <f>IF(OR(F23=$F$5,F23=$F$6,F23=$F$7,F23=$F$8,F23=$F$9,F23=$F$10,F23=$F$11,F23=$F$12,F23=$F$13,F23=$F$14,F23=$F$15,F23=$F$16,F23=$F$17,F23=$F$18,F23=$F$19,F23=$F$20,F23=$F$21,F23=$F$22),"",SUMIF($F$5:$F$29,F23,$O$5:$O$29))</f>
        <v/>
      </c>
      <c r="Q23" s="328" t="str">
        <f t="shared" si="6"/>
        <v/>
      </c>
      <c r="R23" s="334">
        <f t="shared" si="5"/>
        <v>0</v>
      </c>
    </row>
    <row r="24" spans="1:18" ht="16.5" hidden="1">
      <c r="A24" s="282"/>
      <c r="B24" s="288"/>
      <c r="C24" s="294"/>
      <c r="D24" s="300"/>
      <c r="E24" s="304"/>
      <c r="F24" s="306" t="str">
        <f t="shared" si="0"/>
        <v/>
      </c>
      <c r="G24" s="300"/>
      <c r="H24" s="300"/>
      <c r="I24" s="313"/>
      <c r="J24" s="316"/>
      <c r="K24" s="316"/>
      <c r="L24" s="319" t="str">
        <f t="shared" si="1"/>
        <v/>
      </c>
      <c r="M24" s="319" t="str">
        <f t="shared" si="2"/>
        <v/>
      </c>
      <c r="N24" s="319">
        <f t="shared" si="3"/>
        <v>0</v>
      </c>
      <c r="O24" s="322">
        <f t="shared" si="4"/>
        <v>0</v>
      </c>
      <c r="P24" s="325" t="str">
        <f>IF(OR(F24=$F$5,F24=$F$6,F24=$F$7,F24=$F$8,F24=$F$9,F24=$F$10,F24=$F$11,F24=$F$12,F24=$F$13,F24=$F$14,F24=$F$15,F24=$F$16,F24=$F$17,F24=$F$18,F24=$F$19,F24=$F$20,F24=$F$21,F24=$F$22,F24=$F$23),"",SUMIF($F$5:$F$29,F24,$O$5:$O$29))</f>
        <v/>
      </c>
      <c r="Q24" s="328" t="str">
        <f t="shared" si="6"/>
        <v/>
      </c>
      <c r="R24" s="334">
        <f t="shared" si="5"/>
        <v>0</v>
      </c>
    </row>
    <row r="25" spans="1:18" ht="16.5" hidden="1">
      <c r="A25" s="282"/>
      <c r="B25" s="288"/>
      <c r="C25" s="294"/>
      <c r="D25" s="300"/>
      <c r="E25" s="304"/>
      <c r="F25" s="306" t="str">
        <f t="shared" si="0"/>
        <v/>
      </c>
      <c r="G25" s="300"/>
      <c r="H25" s="300"/>
      <c r="I25" s="313"/>
      <c r="J25" s="316"/>
      <c r="K25" s="316"/>
      <c r="L25" s="319" t="str">
        <f t="shared" si="1"/>
        <v/>
      </c>
      <c r="M25" s="319" t="str">
        <f t="shared" si="2"/>
        <v/>
      </c>
      <c r="N25" s="319">
        <f t="shared" si="3"/>
        <v>0</v>
      </c>
      <c r="O25" s="322">
        <f t="shared" si="4"/>
        <v>0</v>
      </c>
      <c r="P25" s="325" t="str">
        <f>IF(OR(F25=$F$5,F25=$F$6,F25=$F$7,F25=$F$8,F25=$F$9,F25=$F$10,F25=$F$11,F25=$F$12,F25=$F$13,F25=$F$14,F25=$F$15,F25=$F$16,F25=$F$17,F25=$F$18,F25=$F$19,F25=$F$20,F25=$F$21,F25=$F$22,F25=$F$23,F25=$F$24),"",SUMIF($F$5:$F$29,F25,$O$5:$O$29))</f>
        <v/>
      </c>
      <c r="Q25" s="328" t="str">
        <f t="shared" si="6"/>
        <v/>
      </c>
      <c r="R25" s="334">
        <f t="shared" si="5"/>
        <v>0</v>
      </c>
    </row>
    <row r="26" spans="1:18" ht="16.5" hidden="1">
      <c r="A26" s="282"/>
      <c r="B26" s="288"/>
      <c r="C26" s="294"/>
      <c r="D26" s="300"/>
      <c r="E26" s="304"/>
      <c r="F26" s="306" t="str">
        <f t="shared" si="0"/>
        <v/>
      </c>
      <c r="G26" s="300"/>
      <c r="H26" s="300"/>
      <c r="I26" s="313"/>
      <c r="J26" s="316"/>
      <c r="K26" s="316"/>
      <c r="L26" s="319" t="str">
        <f t="shared" si="1"/>
        <v/>
      </c>
      <c r="M26" s="319" t="str">
        <f t="shared" si="2"/>
        <v/>
      </c>
      <c r="N26" s="319">
        <f t="shared" si="3"/>
        <v>0</v>
      </c>
      <c r="O26" s="322">
        <f t="shared" si="4"/>
        <v>0</v>
      </c>
      <c r="P26" s="325" t="str">
        <f>IF(OR(F26=$F$5,F26=$F$6,F26=$F$7,F26=$F$8,F26=$F$9,F26=$F$10,F26=$F$11,F26=$F$12,F26=$F$13,F26=$F$14,F26=$F$15,F26=$F$16,F26=$F$17,F26=$F$18,F26=$F$19,F26=$F$20,F26=$F$21,F26=$F$22,F26=$F$23,F26=$F$24,F26=$F$25),"",SUMIF($F$5:$F$29,F26,$O$5:$O$29))</f>
        <v/>
      </c>
      <c r="Q26" s="328" t="str">
        <f t="shared" si="6"/>
        <v/>
      </c>
      <c r="R26" s="334">
        <f t="shared" si="5"/>
        <v>0</v>
      </c>
    </row>
    <row r="27" spans="1:18" ht="16.5" hidden="1">
      <c r="A27" s="282"/>
      <c r="B27" s="288"/>
      <c r="C27" s="294"/>
      <c r="D27" s="300"/>
      <c r="E27" s="304"/>
      <c r="F27" s="306" t="str">
        <f t="shared" si="0"/>
        <v/>
      </c>
      <c r="G27" s="300"/>
      <c r="H27" s="300"/>
      <c r="I27" s="313"/>
      <c r="J27" s="316"/>
      <c r="K27" s="316"/>
      <c r="L27" s="319" t="str">
        <f t="shared" si="1"/>
        <v/>
      </c>
      <c r="M27" s="319" t="str">
        <f t="shared" si="2"/>
        <v/>
      </c>
      <c r="N27" s="319">
        <f t="shared" si="3"/>
        <v>0</v>
      </c>
      <c r="O27" s="322">
        <f t="shared" si="4"/>
        <v>0</v>
      </c>
      <c r="P27" s="325" t="str">
        <f>IF(OR(F27=$F$5,F27=$F$6,F27=$F$7,F27=$F$8,F27=$F$9,F27=$F$10,F27=$F$11,F27=$F$12,F27=$F$13,F27=$F$14,F27=$F$15,F27=$F$16,F27=$F$17,F27=$F$18,F27=$F$19,F27=$F$20,F27=$F$21,F27=$F$22,F27=$F$23,F27=$F$24,F27=$F$25,F27=$F$26),"",SUMIF($F$5:$F$29,F27,$O$5:$O$29))</f>
        <v/>
      </c>
      <c r="Q27" s="328" t="str">
        <f t="shared" si="6"/>
        <v/>
      </c>
      <c r="R27" s="334">
        <f t="shared" si="5"/>
        <v>0</v>
      </c>
    </row>
    <row r="28" spans="1:18" ht="16.5" hidden="1">
      <c r="A28" s="282"/>
      <c r="B28" s="288"/>
      <c r="C28" s="294"/>
      <c r="D28" s="300"/>
      <c r="E28" s="304"/>
      <c r="F28" s="306" t="str">
        <f t="shared" si="0"/>
        <v/>
      </c>
      <c r="G28" s="300"/>
      <c r="H28" s="300"/>
      <c r="I28" s="313"/>
      <c r="J28" s="316"/>
      <c r="K28" s="316"/>
      <c r="L28" s="319" t="str">
        <f t="shared" si="1"/>
        <v/>
      </c>
      <c r="M28" s="319" t="str">
        <f t="shared" si="2"/>
        <v/>
      </c>
      <c r="N28" s="319">
        <f t="shared" si="3"/>
        <v>0</v>
      </c>
      <c r="O28" s="322">
        <f t="shared" si="4"/>
        <v>0</v>
      </c>
      <c r="P28" s="325" t="str">
        <f>IF(OR(F28=$F$5,F28=$F$6,F28=$F$7,F28=$F$8,F28=$F$9,F28=$F$10,F28=$F$11,F28=$F$12,F28=$F$13,F28=$F$14,F28=$F$15,F28=$F$16,F28=$F$17,F28=$F$18,F28=$F$19,F28=$F$20,F28=$F$21,F28=$F$22,F28=$F$23,F28=$F$24,F28=$F$25,F28=$F$26,F28=$F$27),"",SUMIF($F$5:$F$29,F28,$O$5:$O$29))</f>
        <v/>
      </c>
      <c r="Q28" s="328" t="str">
        <f t="shared" si="6"/>
        <v/>
      </c>
      <c r="R28" s="334">
        <f t="shared" si="5"/>
        <v>0</v>
      </c>
    </row>
    <row r="29" spans="1:18" ht="16.5" hidden="1">
      <c r="A29" s="282"/>
      <c r="B29" s="288"/>
      <c r="C29" s="294"/>
      <c r="D29" s="300"/>
      <c r="E29" s="304"/>
      <c r="F29" s="306" t="str">
        <f t="shared" si="0"/>
        <v/>
      </c>
      <c r="G29" s="309"/>
      <c r="H29" s="300"/>
      <c r="I29" s="313"/>
      <c r="J29" s="316"/>
      <c r="K29" s="316"/>
      <c r="L29" s="319" t="str">
        <f t="shared" si="1"/>
        <v/>
      </c>
      <c r="M29" s="319" t="str">
        <f t="shared" si="2"/>
        <v/>
      </c>
      <c r="N29" s="319">
        <f t="shared" si="3"/>
        <v>0</v>
      </c>
      <c r="O29" s="322">
        <f t="shared" si="4"/>
        <v>0</v>
      </c>
      <c r="P29" s="325" t="str">
        <f>IF(OR(F29=$F$5,F29=$F$6,F29=$F$7,F29=$F$8,F29=$F$9,F29=$F$10,F29=$F$11,F29=$F$12,F29=$F$13,F29=$F$14,F29=$F$15,F29=$F$16,F29=$F$17,F29=$F$18,F29=$F$19,F29=$F$20,F29=$F$21,F29=$F$22,F29=$F$23,F29=$F$24,F29=$F$25,F29=$F$26,F29=$F$27,F29=$F$28),"",SUMIF($F$5:$F$29,F29,$O$5:$O$29))</f>
        <v/>
      </c>
      <c r="Q29" s="328" t="str">
        <f t="shared" si="6"/>
        <v/>
      </c>
      <c r="R29" s="334">
        <f t="shared" si="5"/>
        <v>0</v>
      </c>
    </row>
    <row r="30" spans="1:18" ht="52.5" customHeight="1">
      <c r="A30" s="283" t="s">
        <v>507</v>
      </c>
      <c r="B30" s="289"/>
      <c r="C30" s="295"/>
      <c r="D30" s="295"/>
      <c r="E30" s="305"/>
      <c r="F30" s="307"/>
      <c r="G30" s="310"/>
      <c r="H30" s="295"/>
      <c r="I30" s="314"/>
      <c r="J30" s="317"/>
      <c r="K30" s="317"/>
      <c r="L30" s="320"/>
      <c r="M30" s="320"/>
      <c r="N30" s="320"/>
      <c r="O30" s="323">
        <f>SUM(O5:O29)</f>
        <v>0</v>
      </c>
      <c r="P30" s="326">
        <f>SUM(P5:P29)</f>
        <v>0</v>
      </c>
      <c r="Q30" s="329" t="str">
        <f>IF(P30&gt;0,IFERROR(VLOOKUP($C30,$AD$5:$AE$11,2,FALSE),""),"")</f>
        <v/>
      </c>
      <c r="R30" s="335">
        <f>SUM(R5:R29)</f>
        <v>0</v>
      </c>
    </row>
    <row r="31" spans="1:18" ht="16.5">
      <c r="A31" s="284"/>
      <c r="B31" s="284"/>
      <c r="C31" s="296"/>
      <c r="D31" s="296"/>
      <c r="E31" s="296"/>
      <c r="F31" s="296"/>
      <c r="G31" s="284"/>
      <c r="H31" s="296"/>
      <c r="I31" s="315"/>
      <c r="J31" s="315"/>
      <c r="K31" s="315"/>
      <c r="L31" s="315"/>
      <c r="M31" s="315"/>
      <c r="N31" s="315"/>
      <c r="O31" s="315"/>
      <c r="P31" s="315"/>
      <c r="Q31" s="330"/>
      <c r="R31" s="315"/>
    </row>
    <row r="32" spans="1:18" ht="19">
      <c r="A32" s="285" t="s">
        <v>133</v>
      </c>
      <c r="B32" s="290" t="s">
        <v>509</v>
      </c>
      <c r="C32" s="290" t="s">
        <v>509</v>
      </c>
      <c r="D32" s="296"/>
      <c r="E32" s="296"/>
      <c r="F32" s="296"/>
      <c r="G32" s="284"/>
      <c r="H32" s="296"/>
      <c r="I32" s="315"/>
      <c r="J32" s="315"/>
      <c r="K32" s="315"/>
      <c r="L32" s="315"/>
      <c r="M32" s="315"/>
      <c r="N32" s="315"/>
      <c r="O32" s="315"/>
      <c r="Q32" s="315"/>
      <c r="R32" s="330"/>
    </row>
    <row r="33" spans="1:17" ht="23.1" customHeight="1">
      <c r="A33" s="286" t="s">
        <v>497</v>
      </c>
      <c r="B33" s="291" t="s">
        <v>510</v>
      </c>
      <c r="C33" s="291" t="s">
        <v>510</v>
      </c>
      <c r="D33" s="301"/>
      <c r="E33" s="301"/>
      <c r="F33" s="301"/>
      <c r="G33" s="297"/>
      <c r="H33" s="297"/>
      <c r="I33" s="297"/>
      <c r="J33" s="297"/>
      <c r="Q33" s="331"/>
    </row>
    <row r="34" spans="1:17" ht="23.1" customHeight="1">
      <c r="A34" s="286" t="s">
        <v>508</v>
      </c>
      <c r="B34" s="291" t="s">
        <v>511</v>
      </c>
      <c r="C34" s="291" t="s">
        <v>511</v>
      </c>
      <c r="D34" s="301"/>
      <c r="E34" s="301"/>
      <c r="F34" s="301"/>
      <c r="G34" s="297"/>
      <c r="H34" s="297"/>
      <c r="I34" s="297"/>
      <c r="J34" s="297"/>
    </row>
    <row r="35" spans="1:17" ht="23.1" customHeight="1">
      <c r="A35" s="286" t="s">
        <v>406</v>
      </c>
      <c r="B35" s="278" t="s">
        <v>65</v>
      </c>
      <c r="C35" s="278" t="s">
        <v>65</v>
      </c>
    </row>
    <row r="36" spans="1:17" ht="17.25" customHeight="1">
      <c r="B36" s="292"/>
      <c r="O36" s="324"/>
    </row>
    <row r="37" spans="1:17" s="277" customFormat="1" ht="45.75" customHeight="1">
      <c r="A37" s="277"/>
      <c r="B37" s="292"/>
      <c r="C37" s="277"/>
      <c r="D37" s="277"/>
      <c r="E37" s="277"/>
      <c r="F37" s="277"/>
      <c r="G37" s="277"/>
      <c r="H37" s="277"/>
      <c r="I37" s="277"/>
      <c r="J37" s="277"/>
      <c r="K37" s="277"/>
      <c r="L37" s="277"/>
      <c r="M37" s="277"/>
      <c r="N37" s="277"/>
      <c r="O37" s="277"/>
      <c r="P37" s="277"/>
      <c r="Q37" s="277"/>
    </row>
    <row r="38" spans="1:17" s="277" customFormat="1" ht="45" customHeight="1">
      <c r="A38" s="277"/>
      <c r="B38" s="277"/>
      <c r="C38" s="277"/>
      <c r="D38" s="277"/>
      <c r="E38" s="277"/>
      <c r="F38" s="277"/>
      <c r="G38" s="277"/>
      <c r="H38" s="277"/>
      <c r="I38" s="277"/>
      <c r="J38" s="277"/>
      <c r="K38" s="277"/>
      <c r="L38" s="277"/>
      <c r="M38" s="277"/>
      <c r="N38" s="277"/>
      <c r="O38" s="277"/>
      <c r="P38" s="277"/>
      <c r="Q38" s="277"/>
    </row>
    <row r="39" spans="1:17" s="277" customFormat="1" ht="24.75" customHeight="1">
      <c r="A39" s="277"/>
      <c r="B39" s="277"/>
      <c r="C39" s="277"/>
      <c r="D39" s="277"/>
      <c r="E39" s="277"/>
      <c r="F39" s="277"/>
      <c r="G39" s="277"/>
      <c r="H39" s="277"/>
      <c r="I39" s="277"/>
      <c r="J39" s="277"/>
      <c r="K39" s="277"/>
      <c r="L39" s="277"/>
      <c r="M39" s="277"/>
      <c r="N39" s="277"/>
      <c r="O39" s="277"/>
      <c r="P39" s="277"/>
      <c r="Q39" s="277"/>
    </row>
    <row r="40" spans="1:17" s="277" customFormat="1" ht="24.75" customHeight="1">
      <c r="A40" s="277"/>
      <c r="B40" s="277"/>
      <c r="C40" s="277"/>
      <c r="D40" s="277"/>
      <c r="E40" s="277"/>
      <c r="F40" s="277"/>
      <c r="G40" s="277"/>
      <c r="H40" s="277"/>
      <c r="I40" s="277"/>
      <c r="J40" s="277"/>
      <c r="K40" s="277"/>
      <c r="L40" s="277"/>
      <c r="M40" s="277"/>
      <c r="N40" s="277"/>
      <c r="O40" s="277"/>
      <c r="P40" s="277"/>
      <c r="Q40" s="277"/>
    </row>
    <row r="41" spans="1:17" s="277" customFormat="1" ht="24.75" customHeight="1">
      <c r="A41" s="277"/>
      <c r="B41" s="277"/>
      <c r="C41" s="277"/>
      <c r="D41" s="277"/>
      <c r="E41" s="277"/>
      <c r="F41" s="277"/>
      <c r="G41" s="277"/>
      <c r="H41" s="277"/>
      <c r="I41" s="277"/>
      <c r="J41" s="277"/>
      <c r="K41" s="277"/>
      <c r="L41" s="277"/>
      <c r="M41" s="277"/>
      <c r="N41" s="277"/>
      <c r="O41" s="277"/>
      <c r="P41" s="277"/>
      <c r="Q41" s="277"/>
    </row>
    <row r="42" spans="1:17" s="277" customFormat="1" ht="24.75" customHeight="1">
      <c r="A42" s="277"/>
      <c r="B42" s="277"/>
      <c r="C42" s="277"/>
      <c r="D42" s="277"/>
      <c r="E42" s="277"/>
      <c r="F42" s="277"/>
      <c r="G42" s="277"/>
      <c r="H42" s="277"/>
      <c r="I42" s="277"/>
      <c r="J42" s="277"/>
      <c r="K42" s="277"/>
      <c r="L42" s="277"/>
      <c r="M42" s="277"/>
      <c r="N42" s="277"/>
      <c r="O42" s="277"/>
      <c r="P42" s="277"/>
      <c r="Q42" s="277"/>
    </row>
    <row r="43" spans="1:17" s="277" customFormat="1" ht="24.75" customHeight="1">
      <c r="A43" s="277"/>
      <c r="B43" s="277"/>
      <c r="C43" s="277"/>
      <c r="D43" s="277"/>
      <c r="E43" s="277"/>
      <c r="F43" s="277"/>
      <c r="G43" s="277"/>
      <c r="H43" s="277"/>
      <c r="I43" s="277"/>
      <c r="J43" s="277"/>
      <c r="K43" s="277"/>
      <c r="L43" s="277"/>
      <c r="M43" s="277"/>
      <c r="N43" s="277"/>
      <c r="O43" s="277"/>
      <c r="P43" s="277"/>
      <c r="Q43" s="277"/>
    </row>
    <row r="44" spans="1:17" s="277" customFormat="1" ht="24.75" customHeight="1">
      <c r="A44" s="277"/>
      <c r="B44" s="277"/>
      <c r="C44" s="277"/>
      <c r="D44" s="277"/>
      <c r="E44" s="277"/>
      <c r="F44" s="277"/>
      <c r="G44" s="277"/>
      <c r="H44" s="277"/>
      <c r="I44" s="277"/>
      <c r="J44" s="277"/>
      <c r="K44" s="277"/>
      <c r="L44" s="277"/>
      <c r="M44" s="277"/>
      <c r="N44" s="277"/>
      <c r="O44" s="277"/>
      <c r="P44" s="277"/>
      <c r="Q44" s="277"/>
    </row>
    <row r="45" spans="1:17" hidden="1">
      <c r="D45" s="277" t="s">
        <v>504</v>
      </c>
      <c r="E45" s="277" t="s">
        <v>126</v>
      </c>
      <c r="F45" s="277" t="s">
        <v>512</v>
      </c>
      <c r="G45" s="277" t="s">
        <v>515</v>
      </c>
      <c r="H45" s="277" t="s">
        <v>44</v>
      </c>
      <c r="I45" s="59" t="s">
        <v>517</v>
      </c>
    </row>
    <row r="46" spans="1:17" hidden="1">
      <c r="D46" s="277" t="s">
        <v>124</v>
      </c>
      <c r="E46" s="277" t="s">
        <v>124</v>
      </c>
      <c r="F46" s="277" t="s">
        <v>124</v>
      </c>
      <c r="G46" s="277" t="s">
        <v>124</v>
      </c>
      <c r="H46" s="277" t="s">
        <v>124</v>
      </c>
      <c r="I46" s="277" t="s">
        <v>124</v>
      </c>
    </row>
    <row r="47" spans="1:17" hidden="1">
      <c r="D47" s="277" t="s">
        <v>240</v>
      </c>
      <c r="E47" s="277" t="s">
        <v>240</v>
      </c>
      <c r="F47" s="277" t="s">
        <v>240</v>
      </c>
      <c r="G47" s="277" t="s">
        <v>240</v>
      </c>
      <c r="H47" s="277" t="s">
        <v>240</v>
      </c>
      <c r="I47" s="277" t="s">
        <v>240</v>
      </c>
    </row>
    <row r="48" spans="1:17" hidden="1">
      <c r="D48" s="277" t="s">
        <v>239</v>
      </c>
      <c r="E48" s="277" t="s">
        <v>239</v>
      </c>
      <c r="F48" s="277" t="s">
        <v>239</v>
      </c>
      <c r="G48" s="277" t="s">
        <v>239</v>
      </c>
      <c r="H48" s="277" t="s">
        <v>239</v>
      </c>
      <c r="I48" s="277" t="s">
        <v>239</v>
      </c>
    </row>
    <row r="49" spans="4:9" hidden="1">
      <c r="D49" s="277" t="s">
        <v>243</v>
      </c>
      <c r="E49" s="277" t="s">
        <v>243</v>
      </c>
      <c r="F49" s="277" t="s">
        <v>92</v>
      </c>
      <c r="G49" s="277" t="s">
        <v>92</v>
      </c>
      <c r="H49" s="277" t="s">
        <v>92</v>
      </c>
      <c r="I49" s="277" t="s">
        <v>92</v>
      </c>
    </row>
    <row r="50" spans="4:9" hidden="1">
      <c r="D50" s="277" t="s">
        <v>92</v>
      </c>
      <c r="E50" s="277" t="s">
        <v>92</v>
      </c>
      <c r="F50" s="277" t="s">
        <v>147</v>
      </c>
      <c r="G50" s="277" t="s">
        <v>147</v>
      </c>
      <c r="H50" s="277" t="s">
        <v>147</v>
      </c>
      <c r="I50" s="277" t="s">
        <v>147</v>
      </c>
    </row>
    <row r="51" spans="4:9" hidden="1">
      <c r="D51" s="59" t="s">
        <v>147</v>
      </c>
      <c r="E51" s="59" t="s">
        <v>147</v>
      </c>
      <c r="F51" s="277" t="s">
        <v>374</v>
      </c>
      <c r="G51" s="277" t="s">
        <v>374</v>
      </c>
      <c r="H51" s="277" t="s">
        <v>374</v>
      </c>
      <c r="I51" s="277" t="s">
        <v>374</v>
      </c>
    </row>
    <row r="52" spans="4:9" hidden="1">
      <c r="D52" s="59" t="s">
        <v>374</v>
      </c>
      <c r="E52" s="59" t="s">
        <v>374</v>
      </c>
    </row>
  </sheetData>
  <mergeCells count="2">
    <mergeCell ref="A2:R2"/>
    <mergeCell ref="A30:B30"/>
  </mergeCells>
  <phoneticPr fontId="22"/>
  <dataValidations count="3">
    <dataValidation type="list" allowBlank="1" showDropDown="0" showInputMessage="1" showErrorMessage="1" sqref="H5:H29">
      <formula1>INDIRECT($C5)</formula1>
    </dataValidation>
    <dataValidation type="list" allowBlank="1" showDropDown="0" showInputMessage="1" showErrorMessage="1" sqref="WLO983052:WLO983065 WBS983052:WBS983065 VRW983052:VRW983065 VIA983052:VIA983065 UYE983052:UYE983065 UOI983052:UOI983065 UEM983052:UEM983065 TUQ983052:TUQ983065 TKU983052:TKU983065 TAY983052:TAY983065 SRC983052:SRC983065 SHG983052:SHG983065 RXK983052:RXK983065 RNO983052:RNO983065 RDS983052:RDS983065 QTW983052:QTW983065 QKA983052:QKA983065 QAE983052:QAE983065 PQI983052:PQI983065 PGM983052:PGM983065 OWQ983052:OWQ983065 OMU983052:OMU983065 OCY983052:OCY983065 NTC983052:NTC983065 NJG983052:NJG983065 MZK983052:MZK983065 MPO983052:MPO983065 MFS983052:MFS983065 LVW983052:LVW983065 LMA983052:LMA983065 LCE983052:LCE983065 KSI983052:KSI983065 KIM983052:KIM983065 JYQ983052:JYQ983065 JOU983052:JOU983065 JEY983052:JEY983065 IVC983052:IVC983065 ILG983052:ILG983065 IBK983052:IBK983065 HRO983052:HRO983065 HHS983052:HHS983065 GXW983052:GXW983065 GOA983052:GOA983065 GEE983052:GEE983065 FUI983052:FUI983065 FKM983052:FKM983065 FAQ983052:FAQ983065 EQU983052:EQU983065 EGY983052:EGY983065 DXC983052:DXC983065 DNG983052:DNG983065 DDK983052:DDK983065 CTO983052:CTO983065 CJS983052:CJS983065 BZW983052:BZW983065 BQA983052:BQA983065 BGE983052:BGE983065 AWI983052:AWI983065 AMM983052:AMM983065 ACQ983052:ACQ983065 SU983052:SU983065 IY983052:IY983065 C983052:C983065 WVK917516:WVK917529 WLO917516:WLO917529 WBS917516:WBS917529 VRW917516:VRW917529 VIA917516:VIA917529 UYE917516:UYE917529 UOI917516:UOI917529 UEM917516:UEM917529 TUQ917516:TUQ917529 TKU917516:TKU917529 TAY917516:TAY917529 SRC917516:SRC917529 SHG917516:SHG917529 RXK917516:RXK917529 RNO917516:RNO917529 RDS917516:RDS917529 QTW917516:QTW917529 QKA917516:QKA917529 QAE917516:QAE917529 PQI917516:PQI917529 PGM917516:PGM917529 OWQ917516:OWQ917529 OMU917516:OMU917529 OCY917516:OCY917529 NTC917516:NTC917529 NJG917516:NJG917529 MZK917516:MZK917529 MPO917516:MPO917529 MFS917516:MFS917529 LVW917516:LVW917529 LMA917516:LMA917529 LCE917516:LCE917529 KSI917516:KSI917529 KIM917516:KIM917529 JYQ917516:JYQ917529 JOU917516:JOU917529 JEY917516:JEY917529 IVC917516:IVC917529 ILG917516:ILG917529 IBK917516:IBK917529 HRO917516:HRO917529 HHS917516:HHS917529 GXW917516:GXW917529 GOA917516:GOA917529 GEE917516:GEE917529 FUI917516:FUI917529 FKM917516:FKM917529 FAQ917516:FAQ917529 EQU917516:EQU917529 EGY917516:EGY917529 DXC917516:DXC917529 DNG917516:DNG917529 DDK917516:DDK917529 CTO917516:CTO917529 CJS917516:CJS917529 BZW917516:BZW917529 BQA917516:BQA917529 BGE917516:BGE917529 AWI917516:AWI917529 AMM917516:AMM917529 ACQ917516:ACQ917529 SU917516:SU917529 IY917516:IY917529 C917516:C917529 WVK851980:WVK851993 WLO851980:WLO851993 WBS851980:WBS851993 VRW851980:VRW851993 VIA851980:VIA851993 UYE851980:UYE851993 UOI851980:UOI851993 UEM851980:UEM851993 TUQ851980:TUQ851993 TKU851980:TKU851993 TAY851980:TAY851993 SRC851980:SRC851993 SHG851980:SHG851993 RXK851980:RXK851993 RNO851980:RNO851993 RDS851980:RDS851993 QTW851980:QTW851993 QKA851980:QKA851993 QAE851980:QAE851993 PQI851980:PQI851993 PGM851980:PGM851993 OWQ851980:OWQ851993 OMU851980:OMU851993 OCY851980:OCY851993 NTC851980:NTC851993 NJG851980:NJG851993 MZK851980:MZK851993 MPO851980:MPO851993 MFS851980:MFS851993 LVW851980:LVW851993 LMA851980:LMA851993 LCE851980:LCE851993 KSI851980:KSI851993 KIM851980:KIM851993 JYQ851980:JYQ851993 JOU851980:JOU851993 JEY851980:JEY851993 IVC851980:IVC851993 ILG851980:ILG851993 IBK851980:IBK851993 HRO851980:HRO851993 HHS851980:HHS851993 GXW851980:GXW851993 GOA851980:GOA851993 GEE851980:GEE851993 FUI851980:FUI851993 FKM851980:FKM851993 FAQ851980:FAQ851993 EQU851980:EQU851993 EGY851980:EGY851993 DXC851980:DXC851993 DNG851980:DNG851993 DDK851980:DDK851993 CTO851980:CTO851993 CJS851980:CJS851993 BZW851980:BZW851993 BQA851980:BQA851993 BGE851980:BGE851993 AWI851980:AWI851993 AMM851980:AMM851993 ACQ851980:ACQ851993 SU851980:SU851993 IY851980:IY851993 C851980:C851993 WVK786444:WVK786457 WLO786444:WLO786457 WBS786444:WBS786457 VRW786444:VRW786457 VIA786444:VIA786457 UYE786444:UYE786457 UOI786444:UOI786457 UEM786444:UEM786457 TUQ786444:TUQ786457 TKU786444:TKU786457 TAY786444:TAY786457 SRC786444:SRC786457 SHG786444:SHG786457 RXK786444:RXK786457 RNO786444:RNO786457 RDS786444:RDS786457 QTW786444:QTW786457 QKA786444:QKA786457 QAE786444:QAE786457 PQI786444:PQI786457 PGM786444:PGM786457 OWQ786444:OWQ786457 OMU786444:OMU786457 OCY786444:OCY786457 NTC786444:NTC786457 NJG786444:NJG786457 MZK786444:MZK786457 MPO786444:MPO786457 MFS786444:MFS786457 LVW786444:LVW786457 LMA786444:LMA786457 LCE786444:LCE786457 KSI786444:KSI786457 KIM786444:KIM786457 JYQ786444:JYQ786457 JOU786444:JOU786457 JEY786444:JEY786457 IVC786444:IVC786457 ILG786444:ILG786457 IBK786444:IBK786457 HRO786444:HRO786457 HHS786444:HHS786457 GXW786444:GXW786457 GOA786444:GOA786457 GEE786444:GEE786457 FUI786444:FUI786457 FKM786444:FKM786457 FAQ786444:FAQ786457 EQU786444:EQU786457 EGY786444:EGY786457 DXC786444:DXC786457 DNG786444:DNG786457 DDK786444:DDK786457 CTO786444:CTO786457 CJS786444:CJS786457 BZW786444:BZW786457 BQA786444:BQA786457 BGE786444:BGE786457 AWI786444:AWI786457 AMM786444:AMM786457 ACQ786444:ACQ786457 SU786444:SU786457 IY786444:IY786457 C786444:C786457 WVK720908:WVK720921 WLO720908:WLO720921 WBS720908:WBS720921 VRW720908:VRW720921 VIA720908:VIA720921 UYE720908:UYE720921 UOI720908:UOI720921 UEM720908:UEM720921 TUQ720908:TUQ720921 TKU720908:TKU720921 TAY720908:TAY720921 SRC720908:SRC720921 SHG720908:SHG720921 RXK720908:RXK720921 RNO720908:RNO720921 RDS720908:RDS720921 QTW720908:QTW720921 QKA720908:QKA720921 QAE720908:QAE720921 PQI720908:PQI720921 PGM720908:PGM720921 OWQ720908:OWQ720921 OMU720908:OMU720921 OCY720908:OCY720921 NTC720908:NTC720921 NJG720908:NJG720921 MZK720908:MZK720921 MPO720908:MPO720921 MFS720908:MFS720921 LVW720908:LVW720921 LMA720908:LMA720921 LCE720908:LCE720921 KSI720908:KSI720921 KIM720908:KIM720921 JYQ720908:JYQ720921 JOU720908:JOU720921 JEY720908:JEY720921 IVC720908:IVC720921 ILG720908:ILG720921 IBK720908:IBK720921 HRO720908:HRO720921 HHS720908:HHS720921 GXW720908:GXW720921 GOA720908:GOA720921 GEE720908:GEE720921 FUI720908:FUI720921 FKM720908:FKM720921 FAQ720908:FAQ720921 EQU720908:EQU720921 EGY720908:EGY720921 DXC720908:DXC720921 DNG720908:DNG720921 DDK720908:DDK720921 CTO720908:CTO720921 CJS720908:CJS720921 BZW720908:BZW720921 BQA720908:BQA720921 BGE720908:BGE720921 AWI720908:AWI720921 AMM720908:AMM720921 ACQ720908:ACQ720921 SU720908:SU720921 IY720908:IY720921 C720908:C720921 WVK655372:WVK655385 WLO655372:WLO655385 WBS655372:WBS655385 VRW655372:VRW655385 VIA655372:VIA655385 UYE655372:UYE655385 UOI655372:UOI655385 UEM655372:UEM655385 TUQ655372:TUQ655385 TKU655372:TKU655385 TAY655372:TAY655385 SRC655372:SRC655385 SHG655372:SHG655385 RXK655372:RXK655385 RNO655372:RNO655385 RDS655372:RDS655385 QTW655372:QTW655385 QKA655372:QKA655385 QAE655372:QAE655385 PQI655372:PQI655385 PGM655372:PGM655385 OWQ655372:OWQ655385 OMU655372:OMU655385 OCY655372:OCY655385 NTC655372:NTC655385 NJG655372:NJG655385 MZK655372:MZK655385 MPO655372:MPO655385 MFS655372:MFS655385 LVW655372:LVW655385 LMA655372:LMA655385 LCE655372:LCE655385 KSI655372:KSI655385 KIM655372:KIM655385 JYQ655372:JYQ655385 JOU655372:JOU655385 JEY655372:JEY655385 IVC655372:IVC655385 ILG655372:ILG655385 IBK655372:IBK655385 HRO655372:HRO655385 HHS655372:HHS655385 GXW655372:GXW655385 GOA655372:GOA655385 GEE655372:GEE655385 FUI655372:FUI655385 FKM655372:FKM655385 FAQ655372:FAQ655385 EQU655372:EQU655385 EGY655372:EGY655385 DXC655372:DXC655385 DNG655372:DNG655385 DDK655372:DDK655385 CTO655372:CTO655385 CJS655372:CJS655385 BZW655372:BZW655385 BQA655372:BQA655385 BGE655372:BGE655385 AWI655372:AWI655385 AMM655372:AMM655385 ACQ655372:ACQ655385 SU655372:SU655385 IY655372:IY655385 C655372:C655385 WVK589836:WVK589849 WLO589836:WLO589849 WBS589836:WBS589849 VRW589836:VRW589849 VIA589836:VIA589849 UYE589836:UYE589849 UOI589836:UOI589849 UEM589836:UEM589849 TUQ589836:TUQ589849 TKU589836:TKU589849 TAY589836:TAY589849 SRC589836:SRC589849 SHG589836:SHG589849 RXK589836:RXK589849 RNO589836:RNO589849 RDS589836:RDS589849 QTW589836:QTW589849 QKA589836:QKA589849 QAE589836:QAE589849 PQI589836:PQI589849 PGM589836:PGM589849 OWQ589836:OWQ589849 OMU589836:OMU589849 OCY589836:OCY589849 NTC589836:NTC589849 NJG589836:NJG589849 MZK589836:MZK589849 MPO589836:MPO589849 MFS589836:MFS589849 LVW589836:LVW589849 LMA589836:LMA589849 LCE589836:LCE589849 KSI589836:KSI589849 KIM589836:KIM589849 JYQ589836:JYQ589849 JOU589836:JOU589849 JEY589836:JEY589849 IVC589836:IVC589849 ILG589836:ILG589849 IBK589836:IBK589849 HRO589836:HRO589849 HHS589836:HHS589849 GXW589836:GXW589849 GOA589836:GOA589849 GEE589836:GEE589849 FUI589836:FUI589849 FKM589836:FKM589849 FAQ589836:FAQ589849 EQU589836:EQU589849 EGY589836:EGY589849 DXC589836:DXC589849 DNG589836:DNG589849 DDK589836:DDK589849 CTO589836:CTO589849 CJS589836:CJS589849 BZW589836:BZW589849 BQA589836:BQA589849 BGE589836:BGE589849 AWI589836:AWI589849 AMM589836:AMM589849 ACQ589836:ACQ589849 SU589836:SU589849 IY589836:IY589849 C589836:C589849 WVK524300:WVK524313 WLO524300:WLO524313 WBS524300:WBS524313 VRW524300:VRW524313 VIA524300:VIA524313 UYE524300:UYE524313 UOI524300:UOI524313 UEM524300:UEM524313 TUQ524300:TUQ524313 TKU524300:TKU524313 TAY524300:TAY524313 SRC524300:SRC524313 SHG524300:SHG524313 RXK524300:RXK524313 RNO524300:RNO524313 RDS524300:RDS524313 QTW524300:QTW524313 QKA524300:QKA524313 QAE524300:QAE524313 PQI524300:PQI524313 PGM524300:PGM524313 OWQ524300:OWQ524313 OMU524300:OMU524313 OCY524300:OCY524313 NTC524300:NTC524313 NJG524300:NJG524313 MZK524300:MZK524313 MPO524300:MPO524313 MFS524300:MFS524313 LVW524300:LVW524313 LMA524300:LMA524313 LCE524300:LCE524313 KSI524300:KSI524313 KIM524300:KIM524313 JYQ524300:JYQ524313 JOU524300:JOU524313 JEY524300:JEY524313 IVC524300:IVC524313 ILG524300:ILG524313 IBK524300:IBK524313 HRO524300:HRO524313 HHS524300:HHS524313 GXW524300:GXW524313 GOA524300:GOA524313 GEE524300:GEE524313 FUI524300:FUI524313 FKM524300:FKM524313 FAQ524300:FAQ524313 EQU524300:EQU524313 EGY524300:EGY524313 DXC524300:DXC524313 DNG524300:DNG524313 DDK524300:DDK524313 CTO524300:CTO524313 CJS524300:CJS524313 BZW524300:BZW524313 BQA524300:BQA524313 BGE524300:BGE524313 AWI524300:AWI524313 AMM524300:AMM524313 ACQ524300:ACQ524313 SU524300:SU524313 IY524300:IY524313 C524300:C524313 WVK458764:WVK458777 WLO458764:WLO458777 WBS458764:WBS458777 VRW458764:VRW458777 VIA458764:VIA458777 UYE458764:UYE458777 UOI458764:UOI458777 UEM458764:UEM458777 TUQ458764:TUQ458777 TKU458764:TKU458777 TAY458764:TAY458777 SRC458764:SRC458777 SHG458764:SHG458777 RXK458764:RXK458777 RNO458764:RNO458777 RDS458764:RDS458777 QTW458764:QTW458777 QKA458764:QKA458777 QAE458764:QAE458777 PQI458764:PQI458777 PGM458764:PGM458777 OWQ458764:OWQ458777 OMU458764:OMU458777 OCY458764:OCY458777 NTC458764:NTC458777 NJG458764:NJG458777 MZK458764:MZK458777 MPO458764:MPO458777 MFS458764:MFS458777 LVW458764:LVW458777 LMA458764:LMA458777 LCE458764:LCE458777 KSI458764:KSI458777 KIM458764:KIM458777 JYQ458764:JYQ458777 JOU458764:JOU458777 JEY458764:JEY458777 IVC458764:IVC458777 ILG458764:ILG458777 IBK458764:IBK458777 HRO458764:HRO458777 HHS458764:HHS458777 GXW458764:GXW458777 GOA458764:GOA458777 GEE458764:GEE458777 FUI458764:FUI458777 FKM458764:FKM458777 FAQ458764:FAQ458777 EQU458764:EQU458777 EGY458764:EGY458777 DXC458764:DXC458777 DNG458764:DNG458777 DDK458764:DDK458777 CTO458764:CTO458777 CJS458764:CJS458777 BZW458764:BZW458777 BQA458764:BQA458777 BGE458764:BGE458777 AWI458764:AWI458777 AMM458764:AMM458777 ACQ458764:ACQ458777 SU458764:SU458777 IY458764:IY458777 C458764:C458777 WVK393228:WVK393241 WLO393228:WLO393241 WBS393228:WBS393241 VRW393228:VRW393241 VIA393228:VIA393241 UYE393228:UYE393241 UOI393228:UOI393241 UEM393228:UEM393241 TUQ393228:TUQ393241 TKU393228:TKU393241 TAY393228:TAY393241 SRC393228:SRC393241 SHG393228:SHG393241 RXK393228:RXK393241 RNO393228:RNO393241 RDS393228:RDS393241 QTW393228:QTW393241 QKA393228:QKA393241 QAE393228:QAE393241 PQI393228:PQI393241 PGM393228:PGM393241 OWQ393228:OWQ393241 OMU393228:OMU393241 OCY393228:OCY393241 NTC393228:NTC393241 NJG393228:NJG393241 MZK393228:MZK393241 MPO393228:MPO393241 MFS393228:MFS393241 LVW393228:LVW393241 LMA393228:LMA393241 LCE393228:LCE393241 KSI393228:KSI393241 KIM393228:KIM393241 JYQ393228:JYQ393241 JOU393228:JOU393241 JEY393228:JEY393241 IVC393228:IVC393241 ILG393228:ILG393241 IBK393228:IBK393241 HRO393228:HRO393241 HHS393228:HHS393241 GXW393228:GXW393241 GOA393228:GOA393241 GEE393228:GEE393241 FUI393228:FUI393241 FKM393228:FKM393241 FAQ393228:FAQ393241 EQU393228:EQU393241 EGY393228:EGY393241 DXC393228:DXC393241 DNG393228:DNG393241 DDK393228:DDK393241 CTO393228:CTO393241 CJS393228:CJS393241 BZW393228:BZW393241 BQA393228:BQA393241 BGE393228:BGE393241 AWI393228:AWI393241 AMM393228:AMM393241 ACQ393228:ACQ393241 SU393228:SU393241 IY393228:IY393241 C393228:C393241 WVK327692:WVK327705 WLO327692:WLO327705 WBS327692:WBS327705 VRW327692:VRW327705 VIA327692:VIA327705 UYE327692:UYE327705 UOI327692:UOI327705 UEM327692:UEM327705 TUQ327692:TUQ327705 TKU327692:TKU327705 TAY327692:TAY327705 SRC327692:SRC327705 SHG327692:SHG327705 RXK327692:RXK327705 RNO327692:RNO327705 RDS327692:RDS327705 QTW327692:QTW327705 QKA327692:QKA327705 QAE327692:QAE327705 PQI327692:PQI327705 PGM327692:PGM327705 OWQ327692:OWQ327705 OMU327692:OMU327705 OCY327692:OCY327705 NTC327692:NTC327705 NJG327692:NJG327705 MZK327692:MZK327705 MPO327692:MPO327705 MFS327692:MFS327705 LVW327692:LVW327705 LMA327692:LMA327705 LCE327692:LCE327705 KSI327692:KSI327705 KIM327692:KIM327705 JYQ327692:JYQ327705 JOU327692:JOU327705 JEY327692:JEY327705 IVC327692:IVC327705 ILG327692:ILG327705 IBK327692:IBK327705 HRO327692:HRO327705 HHS327692:HHS327705 GXW327692:GXW327705 GOA327692:GOA327705 GEE327692:GEE327705 FUI327692:FUI327705 FKM327692:FKM327705 FAQ327692:FAQ327705 EQU327692:EQU327705 EGY327692:EGY327705 DXC327692:DXC327705 DNG327692:DNG327705 DDK327692:DDK327705 CTO327692:CTO327705 CJS327692:CJS327705 BZW327692:BZW327705 BQA327692:BQA327705 BGE327692:BGE327705 AWI327692:AWI327705 AMM327692:AMM327705 ACQ327692:ACQ327705 SU327692:SU327705 IY327692:IY327705 C327692:C327705 WVK262156:WVK262169 WLO262156:WLO262169 WBS262156:WBS262169 VRW262156:VRW262169 VIA262156:VIA262169 UYE262156:UYE262169 UOI262156:UOI262169 UEM262156:UEM262169 TUQ262156:TUQ262169 TKU262156:TKU262169 TAY262156:TAY262169 SRC262156:SRC262169 SHG262156:SHG262169 RXK262156:RXK262169 RNO262156:RNO262169 RDS262156:RDS262169 QTW262156:QTW262169 QKA262156:QKA262169 QAE262156:QAE262169 PQI262156:PQI262169 PGM262156:PGM262169 OWQ262156:OWQ262169 OMU262156:OMU262169 OCY262156:OCY262169 NTC262156:NTC262169 NJG262156:NJG262169 MZK262156:MZK262169 MPO262156:MPO262169 MFS262156:MFS262169 LVW262156:LVW262169 LMA262156:LMA262169 LCE262156:LCE262169 KSI262156:KSI262169 KIM262156:KIM262169 JYQ262156:JYQ262169 JOU262156:JOU262169 JEY262156:JEY262169 IVC262156:IVC262169 ILG262156:ILG262169 IBK262156:IBK262169 HRO262156:HRO262169 HHS262156:HHS262169 GXW262156:GXW262169 GOA262156:GOA262169 GEE262156:GEE262169 FUI262156:FUI262169 FKM262156:FKM262169 FAQ262156:FAQ262169 EQU262156:EQU262169 EGY262156:EGY262169 DXC262156:DXC262169 DNG262156:DNG262169 DDK262156:DDK262169 CTO262156:CTO262169 CJS262156:CJS262169 BZW262156:BZW262169 BQA262156:BQA262169 BGE262156:BGE262169 AWI262156:AWI262169 AMM262156:AMM262169 ACQ262156:ACQ262169 SU262156:SU262169 IY262156:IY262169 C262156:C262169 WVK196620:WVK196633 WLO196620:WLO196633 WBS196620:WBS196633 VRW196620:VRW196633 VIA196620:VIA196633 UYE196620:UYE196633 UOI196620:UOI196633 UEM196620:UEM196633 TUQ196620:TUQ196633 TKU196620:TKU196633 TAY196620:TAY196633 SRC196620:SRC196633 SHG196620:SHG196633 RXK196620:RXK196633 RNO196620:RNO196633 RDS196620:RDS196633 QTW196620:QTW196633 QKA196620:QKA196633 QAE196620:QAE196633 PQI196620:PQI196633 PGM196620:PGM196633 OWQ196620:OWQ196633 OMU196620:OMU196633 OCY196620:OCY196633 NTC196620:NTC196633 NJG196620:NJG196633 MZK196620:MZK196633 MPO196620:MPO196633 MFS196620:MFS196633 LVW196620:LVW196633 LMA196620:LMA196633 LCE196620:LCE196633 KSI196620:KSI196633 KIM196620:KIM196633 JYQ196620:JYQ196633 JOU196620:JOU196633 JEY196620:JEY196633 IVC196620:IVC196633 ILG196620:ILG196633 IBK196620:IBK196633 HRO196620:HRO196633 HHS196620:HHS196633 GXW196620:GXW196633 GOA196620:GOA196633 GEE196620:GEE196633 FUI196620:FUI196633 FKM196620:FKM196633 FAQ196620:FAQ196633 EQU196620:EQU196633 EGY196620:EGY196633 DXC196620:DXC196633 DNG196620:DNG196633 DDK196620:DDK196633 CTO196620:CTO196633 CJS196620:CJS196633 BZW196620:BZW196633 BQA196620:BQA196633 BGE196620:BGE196633 AWI196620:AWI196633 AMM196620:AMM196633 ACQ196620:ACQ196633 SU196620:SU196633 IY196620:IY196633 C196620:C196633 WVK131084:WVK131097 WLO131084:WLO131097 WBS131084:WBS131097 VRW131084:VRW131097 VIA131084:VIA131097 UYE131084:UYE131097 UOI131084:UOI131097 UEM131084:UEM131097 TUQ131084:TUQ131097 TKU131084:TKU131097 TAY131084:TAY131097 SRC131084:SRC131097 SHG131084:SHG131097 RXK131084:RXK131097 RNO131084:RNO131097 RDS131084:RDS131097 QTW131084:QTW131097 QKA131084:QKA131097 QAE131084:QAE131097 PQI131084:PQI131097 PGM131084:PGM131097 OWQ131084:OWQ131097 OMU131084:OMU131097 OCY131084:OCY131097 NTC131084:NTC131097 NJG131084:NJG131097 MZK131084:MZK131097 MPO131084:MPO131097 MFS131084:MFS131097 LVW131084:LVW131097 LMA131084:LMA131097 LCE131084:LCE131097 KSI131084:KSI131097 KIM131084:KIM131097 JYQ131084:JYQ131097 JOU131084:JOU131097 JEY131084:JEY131097 IVC131084:IVC131097 ILG131084:ILG131097 IBK131084:IBK131097 HRO131084:HRO131097 HHS131084:HHS131097 GXW131084:GXW131097 GOA131084:GOA131097 GEE131084:GEE131097 FUI131084:FUI131097 FKM131084:FKM131097 FAQ131084:FAQ131097 EQU131084:EQU131097 EGY131084:EGY131097 DXC131084:DXC131097 DNG131084:DNG131097 DDK131084:DDK131097 CTO131084:CTO131097 CJS131084:CJS131097 BZW131084:BZW131097 BQA131084:BQA131097 BGE131084:BGE131097 AWI131084:AWI131097 AMM131084:AMM131097 ACQ131084:ACQ131097 SU131084:SU131097 IY131084:IY131097 C131084:C131097 WVK65548:WVK65561 WLO65548:WLO65561 WBS65548:WBS65561 VRW65548:VRW65561 VIA65548:VIA65561 UYE65548:UYE65561 UOI65548:UOI65561 UEM65548:UEM65561 TUQ65548:TUQ65561 TKU65548:TKU65561 TAY65548:TAY65561 SRC65548:SRC65561 SHG65548:SHG65561 RXK65548:RXK65561 RNO65548:RNO65561 RDS65548:RDS65561 QTW65548:QTW65561 QKA65548:QKA65561 QAE65548:QAE65561 PQI65548:PQI65561 PGM65548:PGM65561 OWQ65548:OWQ65561 OMU65548:OMU65561 OCY65548:OCY65561 NTC65548:NTC65561 NJG65548:NJG65561 MZK65548:MZK65561 MPO65548:MPO65561 MFS65548:MFS65561 LVW65548:LVW65561 LMA65548:LMA65561 LCE65548:LCE65561 KSI65548:KSI65561 KIM65548:KIM65561 JYQ65548:JYQ65561 JOU65548:JOU65561 JEY65548:JEY65561 IVC65548:IVC65561 ILG65548:ILG65561 IBK65548:IBK65561 HRO65548:HRO65561 HHS65548:HHS65561 GXW65548:GXW65561 GOA65548:GOA65561 GEE65548:GEE65561 FUI65548:FUI65561 FKM65548:FKM65561 FAQ65548:FAQ65561 EQU65548:EQU65561 EGY65548:EGY65561 DXC65548:DXC65561 DNG65548:DNG65561 DDK65548:DDK65561 CTO65548:CTO65561 CJS65548:CJS65561 BZW65548:BZW65561 BQA65548:BQA65561 BGE65548:BGE65561 AWI65548:AWI65561 AMM65548:AMM65561 ACQ65548:ACQ65561 SU65548:SU65561 IY65548:IY65561 C65548:C65561 WVK983052:WVK983065 IY5:IY29 SU5:SU29 ACQ5:ACQ29 AMM5:AMM29 AWI5:AWI29 BGE5:BGE29 BQA5:BQA29 BZW5:BZW29 CJS5:CJS29 CTO5:CTO29 DDK5:DDK29 DNG5:DNG29 DXC5:DXC29 EGY5:EGY29 EQU5:EQU29 FAQ5:FAQ29 FKM5:FKM29 FUI5:FUI29 GEE5:GEE29 GOA5:GOA29 GXW5:GXW29 HHS5:HHS29 HRO5:HRO29 IBK5:IBK29 ILG5:ILG29 IVC5:IVC29 JEY5:JEY29 JOU5:JOU29 JYQ5:JYQ29 KIM5:KIM29 KSI5:KSI29 LCE5:LCE29 LMA5:LMA29 LVW5:LVW29 MFS5:MFS29 MPO5:MPO29 MZK5:MZK29 NJG5:NJG29 NTC5:NTC29 OCY5:OCY29 OMU5:OMU29 OWQ5:OWQ29 PGM5:PGM29 PQI5:PQI29 QAE5:QAE29 QKA5:QKA29 QTW5:QTW29 RDS5:RDS29 RNO5:RNO29 RXK5:RXK29 SHG5:SHG29 SRC5:SRC29 TAY5:TAY29 TKU5:TKU29 TUQ5:TUQ29 UEM5:UEM29 UOI5:UOI29 UYE5:UYE29 VIA5:VIA29 VRW5:VRW29 WBS5:WBS29 WLO5:WLO29 WVK5:WVK29 C5:C29">
      <formula1>"障害者支援施設,グループホーム,居宅介護,重度訪問介護,短期入所,重度障害者等包括支援,障害児入所施設"</formula1>
    </dataValidation>
    <dataValidation type="list" allowBlank="1" showDropDown="0" showInputMessage="1" showErrorMessage="1" sqref="WLT983052:WLT983065 WBX983052:WBX983065 VSB983052:VSB983065 VIF983052:VIF983065 UYJ983052:UYJ983065 UON983052:UON983065 UER983052:UER983065 TUV983052:TUV983065 TKZ983052:TKZ983065 TBD983052:TBD983065 SRH983052:SRH983065 SHL983052:SHL983065 RXP983052:RXP983065 RNT983052:RNT983065 RDX983052:RDX983065 QUB983052:QUB983065 QKF983052:QKF983065 QAJ983052:QAJ983065 PQN983052:PQN983065 PGR983052:PGR983065 OWV983052:OWV983065 OMZ983052:OMZ983065 ODD983052:ODD983065 NTH983052:NTH983065 NJL983052:NJL983065 MZP983052:MZP983065 MPT983052:MPT983065 MFX983052:MFX983065 LWB983052:LWB983065 LMF983052:LMF983065 LCJ983052:LCJ983065 KSN983052:KSN983065 KIR983052:KIR983065 JYV983052:JYV983065 JOZ983052:JOZ983065 JFD983052:JFD983065 IVH983052:IVH983065 ILL983052:ILL983065 IBP983052:IBP983065 HRT983052:HRT983065 HHX983052:HHX983065 GYB983052:GYB983065 GOF983052:GOF983065 GEJ983052:GEJ983065 FUN983052:FUN983065 FKR983052:FKR983065 FAV983052:FAV983065 EQZ983052:EQZ983065 EHD983052:EHD983065 DXH983052:DXH983065 DNL983052:DNL983065 DDP983052:DDP983065 CTT983052:CTT983065 CJX983052:CJX983065 CAB983052:CAB983065 BQF983052:BQF983065 BGJ983052:BGJ983065 AWN983052:AWN983065 AMR983052:AMR983065 ACV983052:ACV983065 SZ983052:SZ983065 JD983052:JD983065 H983052:H983065 WVP917516:WVP917529 WLT917516:WLT917529 WBX917516:WBX917529 VSB917516:VSB917529 VIF917516:VIF917529 UYJ917516:UYJ917529 UON917516:UON917529 UER917516:UER917529 TUV917516:TUV917529 TKZ917516:TKZ917529 TBD917516:TBD917529 SRH917516:SRH917529 SHL917516:SHL917529 RXP917516:RXP917529 RNT917516:RNT917529 RDX917516:RDX917529 QUB917516:QUB917529 QKF917516:QKF917529 QAJ917516:QAJ917529 PQN917516:PQN917529 PGR917516:PGR917529 OWV917516:OWV917529 OMZ917516:OMZ917529 ODD917516:ODD917529 NTH917516:NTH917529 NJL917516:NJL917529 MZP917516:MZP917529 MPT917516:MPT917529 MFX917516:MFX917529 LWB917516:LWB917529 LMF917516:LMF917529 LCJ917516:LCJ917529 KSN917516:KSN917529 KIR917516:KIR917529 JYV917516:JYV917529 JOZ917516:JOZ917529 JFD917516:JFD917529 IVH917516:IVH917529 ILL917516:ILL917529 IBP917516:IBP917529 HRT917516:HRT917529 HHX917516:HHX917529 GYB917516:GYB917529 GOF917516:GOF917529 GEJ917516:GEJ917529 FUN917516:FUN917529 FKR917516:FKR917529 FAV917516:FAV917529 EQZ917516:EQZ917529 EHD917516:EHD917529 DXH917516:DXH917529 DNL917516:DNL917529 DDP917516:DDP917529 CTT917516:CTT917529 CJX917516:CJX917529 CAB917516:CAB917529 BQF917516:BQF917529 BGJ917516:BGJ917529 AWN917516:AWN917529 AMR917516:AMR917529 ACV917516:ACV917529 SZ917516:SZ917529 JD917516:JD917529 H917516:H917529 WVP851980:WVP851993 WLT851980:WLT851993 WBX851980:WBX851993 VSB851980:VSB851993 VIF851980:VIF851993 UYJ851980:UYJ851993 UON851980:UON851993 UER851980:UER851993 TUV851980:TUV851993 TKZ851980:TKZ851993 TBD851980:TBD851993 SRH851980:SRH851993 SHL851980:SHL851993 RXP851980:RXP851993 RNT851980:RNT851993 RDX851980:RDX851993 QUB851980:QUB851993 QKF851980:QKF851993 QAJ851980:QAJ851993 PQN851980:PQN851993 PGR851980:PGR851993 OWV851980:OWV851993 OMZ851980:OMZ851993 ODD851980:ODD851993 NTH851980:NTH851993 NJL851980:NJL851993 MZP851980:MZP851993 MPT851980:MPT851993 MFX851980:MFX851993 LWB851980:LWB851993 LMF851980:LMF851993 LCJ851980:LCJ851993 KSN851980:KSN851993 KIR851980:KIR851993 JYV851980:JYV851993 JOZ851980:JOZ851993 JFD851980:JFD851993 IVH851980:IVH851993 ILL851980:ILL851993 IBP851980:IBP851993 HRT851980:HRT851993 HHX851980:HHX851993 GYB851980:GYB851993 GOF851980:GOF851993 GEJ851980:GEJ851993 FUN851980:FUN851993 FKR851980:FKR851993 FAV851980:FAV851993 EQZ851980:EQZ851993 EHD851980:EHD851993 DXH851980:DXH851993 DNL851980:DNL851993 DDP851980:DDP851993 CTT851980:CTT851993 CJX851980:CJX851993 CAB851980:CAB851993 BQF851980:BQF851993 BGJ851980:BGJ851993 AWN851980:AWN851993 AMR851980:AMR851993 ACV851980:ACV851993 SZ851980:SZ851993 JD851980:JD851993 H851980:H851993 WVP786444:WVP786457 WLT786444:WLT786457 WBX786444:WBX786457 VSB786444:VSB786457 VIF786444:VIF786457 UYJ786444:UYJ786457 UON786444:UON786457 UER786444:UER786457 TUV786444:TUV786457 TKZ786444:TKZ786457 TBD786444:TBD786457 SRH786444:SRH786457 SHL786444:SHL786457 RXP786444:RXP786457 RNT786444:RNT786457 RDX786444:RDX786457 QUB786444:QUB786457 QKF786444:QKF786457 QAJ786444:QAJ786457 PQN786444:PQN786457 PGR786444:PGR786457 OWV786444:OWV786457 OMZ786444:OMZ786457 ODD786444:ODD786457 NTH786444:NTH786457 NJL786444:NJL786457 MZP786444:MZP786457 MPT786444:MPT786457 MFX786444:MFX786457 LWB786444:LWB786457 LMF786444:LMF786457 LCJ786444:LCJ786457 KSN786444:KSN786457 KIR786444:KIR786457 JYV786444:JYV786457 JOZ786444:JOZ786457 JFD786444:JFD786457 IVH786444:IVH786457 ILL786444:ILL786457 IBP786444:IBP786457 HRT786444:HRT786457 HHX786444:HHX786457 GYB786444:GYB786457 GOF786444:GOF786457 GEJ786444:GEJ786457 FUN786444:FUN786457 FKR786444:FKR786457 FAV786444:FAV786457 EQZ786444:EQZ786457 EHD786444:EHD786457 DXH786444:DXH786457 DNL786444:DNL786457 DDP786444:DDP786457 CTT786444:CTT786457 CJX786444:CJX786457 CAB786444:CAB786457 BQF786444:BQF786457 BGJ786444:BGJ786457 AWN786444:AWN786457 AMR786444:AMR786457 ACV786444:ACV786457 SZ786444:SZ786457 JD786444:JD786457 H786444:H786457 WVP720908:WVP720921 WLT720908:WLT720921 WBX720908:WBX720921 VSB720908:VSB720921 VIF720908:VIF720921 UYJ720908:UYJ720921 UON720908:UON720921 UER720908:UER720921 TUV720908:TUV720921 TKZ720908:TKZ720921 TBD720908:TBD720921 SRH720908:SRH720921 SHL720908:SHL720921 RXP720908:RXP720921 RNT720908:RNT720921 RDX720908:RDX720921 QUB720908:QUB720921 QKF720908:QKF720921 QAJ720908:QAJ720921 PQN720908:PQN720921 PGR720908:PGR720921 OWV720908:OWV720921 OMZ720908:OMZ720921 ODD720908:ODD720921 NTH720908:NTH720921 NJL720908:NJL720921 MZP720908:MZP720921 MPT720908:MPT720921 MFX720908:MFX720921 LWB720908:LWB720921 LMF720908:LMF720921 LCJ720908:LCJ720921 KSN720908:KSN720921 KIR720908:KIR720921 JYV720908:JYV720921 JOZ720908:JOZ720921 JFD720908:JFD720921 IVH720908:IVH720921 ILL720908:ILL720921 IBP720908:IBP720921 HRT720908:HRT720921 HHX720908:HHX720921 GYB720908:GYB720921 GOF720908:GOF720921 GEJ720908:GEJ720921 FUN720908:FUN720921 FKR720908:FKR720921 FAV720908:FAV720921 EQZ720908:EQZ720921 EHD720908:EHD720921 DXH720908:DXH720921 DNL720908:DNL720921 DDP720908:DDP720921 CTT720908:CTT720921 CJX720908:CJX720921 CAB720908:CAB720921 BQF720908:BQF720921 BGJ720908:BGJ720921 AWN720908:AWN720921 AMR720908:AMR720921 ACV720908:ACV720921 SZ720908:SZ720921 JD720908:JD720921 H720908:H720921 WVP655372:WVP655385 WLT655372:WLT655385 WBX655372:WBX655385 VSB655372:VSB655385 VIF655372:VIF655385 UYJ655372:UYJ655385 UON655372:UON655385 UER655372:UER655385 TUV655372:TUV655385 TKZ655372:TKZ655385 TBD655372:TBD655385 SRH655372:SRH655385 SHL655372:SHL655385 RXP655372:RXP655385 RNT655372:RNT655385 RDX655372:RDX655385 QUB655372:QUB655385 QKF655372:QKF655385 QAJ655372:QAJ655385 PQN655372:PQN655385 PGR655372:PGR655385 OWV655372:OWV655385 OMZ655372:OMZ655385 ODD655372:ODD655385 NTH655372:NTH655385 NJL655372:NJL655385 MZP655372:MZP655385 MPT655372:MPT655385 MFX655372:MFX655385 LWB655372:LWB655385 LMF655372:LMF655385 LCJ655372:LCJ655385 KSN655372:KSN655385 KIR655372:KIR655385 JYV655372:JYV655385 JOZ655372:JOZ655385 JFD655372:JFD655385 IVH655372:IVH655385 ILL655372:ILL655385 IBP655372:IBP655385 HRT655372:HRT655385 HHX655372:HHX655385 GYB655372:GYB655385 GOF655372:GOF655385 GEJ655372:GEJ655385 FUN655372:FUN655385 FKR655372:FKR655385 FAV655372:FAV655385 EQZ655372:EQZ655385 EHD655372:EHD655385 DXH655372:DXH655385 DNL655372:DNL655385 DDP655372:DDP655385 CTT655372:CTT655385 CJX655372:CJX655385 CAB655372:CAB655385 BQF655372:BQF655385 BGJ655372:BGJ655385 AWN655372:AWN655385 AMR655372:AMR655385 ACV655372:ACV655385 SZ655372:SZ655385 JD655372:JD655385 H655372:H655385 WVP589836:WVP589849 WLT589836:WLT589849 WBX589836:WBX589849 VSB589836:VSB589849 VIF589836:VIF589849 UYJ589836:UYJ589849 UON589836:UON589849 UER589836:UER589849 TUV589836:TUV589849 TKZ589836:TKZ589849 TBD589836:TBD589849 SRH589836:SRH589849 SHL589836:SHL589849 RXP589836:RXP589849 RNT589836:RNT589849 RDX589836:RDX589849 QUB589836:QUB589849 QKF589836:QKF589849 QAJ589836:QAJ589849 PQN589836:PQN589849 PGR589836:PGR589849 OWV589836:OWV589849 OMZ589836:OMZ589849 ODD589836:ODD589849 NTH589836:NTH589849 NJL589836:NJL589849 MZP589836:MZP589849 MPT589836:MPT589849 MFX589836:MFX589849 LWB589836:LWB589849 LMF589836:LMF589849 LCJ589836:LCJ589849 KSN589836:KSN589849 KIR589836:KIR589849 JYV589836:JYV589849 JOZ589836:JOZ589849 JFD589836:JFD589849 IVH589836:IVH589849 ILL589836:ILL589849 IBP589836:IBP589849 HRT589836:HRT589849 HHX589836:HHX589849 GYB589836:GYB589849 GOF589836:GOF589849 GEJ589836:GEJ589849 FUN589836:FUN589849 FKR589836:FKR589849 FAV589836:FAV589849 EQZ589836:EQZ589849 EHD589836:EHD589849 DXH589836:DXH589849 DNL589836:DNL589849 DDP589836:DDP589849 CTT589836:CTT589849 CJX589836:CJX589849 CAB589836:CAB589849 BQF589836:BQF589849 BGJ589836:BGJ589849 AWN589836:AWN589849 AMR589836:AMR589849 ACV589836:ACV589849 SZ589836:SZ589849 JD589836:JD589849 H589836:H589849 WVP524300:WVP524313 WLT524300:WLT524313 WBX524300:WBX524313 VSB524300:VSB524313 VIF524300:VIF524313 UYJ524300:UYJ524313 UON524300:UON524313 UER524300:UER524313 TUV524300:TUV524313 TKZ524300:TKZ524313 TBD524300:TBD524313 SRH524300:SRH524313 SHL524300:SHL524313 RXP524300:RXP524313 RNT524300:RNT524313 RDX524300:RDX524313 QUB524300:QUB524313 QKF524300:QKF524313 QAJ524300:QAJ524313 PQN524300:PQN524313 PGR524300:PGR524313 OWV524300:OWV524313 OMZ524300:OMZ524313 ODD524300:ODD524313 NTH524300:NTH524313 NJL524300:NJL524313 MZP524300:MZP524313 MPT524300:MPT524313 MFX524300:MFX524313 LWB524300:LWB524313 LMF524300:LMF524313 LCJ524300:LCJ524313 KSN524300:KSN524313 KIR524300:KIR524313 JYV524300:JYV524313 JOZ524300:JOZ524313 JFD524300:JFD524313 IVH524300:IVH524313 ILL524300:ILL524313 IBP524300:IBP524313 HRT524300:HRT524313 HHX524300:HHX524313 GYB524300:GYB524313 GOF524300:GOF524313 GEJ524300:GEJ524313 FUN524300:FUN524313 FKR524300:FKR524313 FAV524300:FAV524313 EQZ524300:EQZ524313 EHD524300:EHD524313 DXH524300:DXH524313 DNL524300:DNL524313 DDP524300:DDP524313 CTT524300:CTT524313 CJX524300:CJX524313 CAB524300:CAB524313 BQF524300:BQF524313 BGJ524300:BGJ524313 AWN524300:AWN524313 AMR524300:AMR524313 ACV524300:ACV524313 SZ524300:SZ524313 JD524300:JD524313 H524300:H524313 WVP458764:WVP458777 WLT458764:WLT458777 WBX458764:WBX458777 VSB458764:VSB458777 VIF458764:VIF458777 UYJ458764:UYJ458777 UON458764:UON458777 UER458764:UER458777 TUV458764:TUV458777 TKZ458764:TKZ458777 TBD458764:TBD458777 SRH458764:SRH458777 SHL458764:SHL458777 RXP458764:RXP458777 RNT458764:RNT458777 RDX458764:RDX458777 QUB458764:QUB458777 QKF458764:QKF458777 QAJ458764:QAJ458777 PQN458764:PQN458777 PGR458764:PGR458777 OWV458764:OWV458777 OMZ458764:OMZ458777 ODD458764:ODD458777 NTH458764:NTH458777 NJL458764:NJL458777 MZP458764:MZP458777 MPT458764:MPT458777 MFX458764:MFX458777 LWB458764:LWB458777 LMF458764:LMF458777 LCJ458764:LCJ458777 KSN458764:KSN458777 KIR458764:KIR458777 JYV458764:JYV458777 JOZ458764:JOZ458777 JFD458764:JFD458777 IVH458764:IVH458777 ILL458764:ILL458777 IBP458764:IBP458777 HRT458764:HRT458777 HHX458764:HHX458777 GYB458764:GYB458777 GOF458764:GOF458777 GEJ458764:GEJ458777 FUN458764:FUN458777 FKR458764:FKR458777 FAV458764:FAV458777 EQZ458764:EQZ458777 EHD458764:EHD458777 DXH458764:DXH458777 DNL458764:DNL458777 DDP458764:DDP458777 CTT458764:CTT458777 CJX458764:CJX458777 CAB458764:CAB458777 BQF458764:BQF458777 BGJ458764:BGJ458777 AWN458764:AWN458777 AMR458764:AMR458777 ACV458764:ACV458777 SZ458764:SZ458777 JD458764:JD458777 H458764:H458777 WVP393228:WVP393241 WLT393228:WLT393241 WBX393228:WBX393241 VSB393228:VSB393241 VIF393228:VIF393241 UYJ393228:UYJ393241 UON393228:UON393241 UER393228:UER393241 TUV393228:TUV393241 TKZ393228:TKZ393241 TBD393228:TBD393241 SRH393228:SRH393241 SHL393228:SHL393241 RXP393228:RXP393241 RNT393228:RNT393241 RDX393228:RDX393241 QUB393228:QUB393241 QKF393228:QKF393241 QAJ393228:QAJ393241 PQN393228:PQN393241 PGR393228:PGR393241 OWV393228:OWV393241 OMZ393228:OMZ393241 ODD393228:ODD393241 NTH393228:NTH393241 NJL393228:NJL393241 MZP393228:MZP393241 MPT393228:MPT393241 MFX393228:MFX393241 LWB393228:LWB393241 LMF393228:LMF393241 LCJ393228:LCJ393241 KSN393228:KSN393241 KIR393228:KIR393241 JYV393228:JYV393241 JOZ393228:JOZ393241 JFD393228:JFD393241 IVH393228:IVH393241 ILL393228:ILL393241 IBP393228:IBP393241 HRT393228:HRT393241 HHX393228:HHX393241 GYB393228:GYB393241 GOF393228:GOF393241 GEJ393228:GEJ393241 FUN393228:FUN393241 FKR393228:FKR393241 FAV393228:FAV393241 EQZ393228:EQZ393241 EHD393228:EHD393241 DXH393228:DXH393241 DNL393228:DNL393241 DDP393228:DDP393241 CTT393228:CTT393241 CJX393228:CJX393241 CAB393228:CAB393241 BQF393228:BQF393241 BGJ393228:BGJ393241 AWN393228:AWN393241 AMR393228:AMR393241 ACV393228:ACV393241 SZ393228:SZ393241 JD393228:JD393241 H393228:H393241 WVP327692:WVP327705 WLT327692:WLT327705 WBX327692:WBX327705 VSB327692:VSB327705 VIF327692:VIF327705 UYJ327692:UYJ327705 UON327692:UON327705 UER327692:UER327705 TUV327692:TUV327705 TKZ327692:TKZ327705 TBD327692:TBD327705 SRH327692:SRH327705 SHL327692:SHL327705 RXP327692:RXP327705 RNT327692:RNT327705 RDX327692:RDX327705 QUB327692:QUB327705 QKF327692:QKF327705 QAJ327692:QAJ327705 PQN327692:PQN327705 PGR327692:PGR327705 OWV327692:OWV327705 OMZ327692:OMZ327705 ODD327692:ODD327705 NTH327692:NTH327705 NJL327692:NJL327705 MZP327692:MZP327705 MPT327692:MPT327705 MFX327692:MFX327705 LWB327692:LWB327705 LMF327692:LMF327705 LCJ327692:LCJ327705 KSN327692:KSN327705 KIR327692:KIR327705 JYV327692:JYV327705 JOZ327692:JOZ327705 JFD327692:JFD327705 IVH327692:IVH327705 ILL327692:ILL327705 IBP327692:IBP327705 HRT327692:HRT327705 HHX327692:HHX327705 GYB327692:GYB327705 GOF327692:GOF327705 GEJ327692:GEJ327705 FUN327692:FUN327705 FKR327692:FKR327705 FAV327692:FAV327705 EQZ327692:EQZ327705 EHD327692:EHD327705 DXH327692:DXH327705 DNL327692:DNL327705 DDP327692:DDP327705 CTT327692:CTT327705 CJX327692:CJX327705 CAB327692:CAB327705 BQF327692:BQF327705 BGJ327692:BGJ327705 AWN327692:AWN327705 AMR327692:AMR327705 ACV327692:ACV327705 SZ327692:SZ327705 JD327692:JD327705 H327692:H327705 WVP262156:WVP262169 WLT262156:WLT262169 WBX262156:WBX262169 VSB262156:VSB262169 VIF262156:VIF262169 UYJ262156:UYJ262169 UON262156:UON262169 UER262156:UER262169 TUV262156:TUV262169 TKZ262156:TKZ262169 TBD262156:TBD262169 SRH262156:SRH262169 SHL262156:SHL262169 RXP262156:RXP262169 RNT262156:RNT262169 RDX262156:RDX262169 QUB262156:QUB262169 QKF262156:QKF262169 QAJ262156:QAJ262169 PQN262156:PQN262169 PGR262156:PGR262169 OWV262156:OWV262169 OMZ262156:OMZ262169 ODD262156:ODD262169 NTH262156:NTH262169 NJL262156:NJL262169 MZP262156:MZP262169 MPT262156:MPT262169 MFX262156:MFX262169 LWB262156:LWB262169 LMF262156:LMF262169 LCJ262156:LCJ262169 KSN262156:KSN262169 KIR262156:KIR262169 JYV262156:JYV262169 JOZ262156:JOZ262169 JFD262156:JFD262169 IVH262156:IVH262169 ILL262156:ILL262169 IBP262156:IBP262169 HRT262156:HRT262169 HHX262156:HHX262169 GYB262156:GYB262169 GOF262156:GOF262169 GEJ262156:GEJ262169 FUN262156:FUN262169 FKR262156:FKR262169 FAV262156:FAV262169 EQZ262156:EQZ262169 EHD262156:EHD262169 DXH262156:DXH262169 DNL262156:DNL262169 DDP262156:DDP262169 CTT262156:CTT262169 CJX262156:CJX262169 CAB262156:CAB262169 BQF262156:BQF262169 BGJ262156:BGJ262169 AWN262156:AWN262169 AMR262156:AMR262169 ACV262156:ACV262169 SZ262156:SZ262169 JD262156:JD262169 H262156:H262169 WVP196620:WVP196633 WLT196620:WLT196633 WBX196620:WBX196633 VSB196620:VSB196633 VIF196620:VIF196633 UYJ196620:UYJ196633 UON196620:UON196633 UER196620:UER196633 TUV196620:TUV196633 TKZ196620:TKZ196633 TBD196620:TBD196633 SRH196620:SRH196633 SHL196620:SHL196633 RXP196620:RXP196633 RNT196620:RNT196633 RDX196620:RDX196633 QUB196620:QUB196633 QKF196620:QKF196633 QAJ196620:QAJ196633 PQN196620:PQN196633 PGR196620:PGR196633 OWV196620:OWV196633 OMZ196620:OMZ196633 ODD196620:ODD196633 NTH196620:NTH196633 NJL196620:NJL196633 MZP196620:MZP196633 MPT196620:MPT196633 MFX196620:MFX196633 LWB196620:LWB196633 LMF196620:LMF196633 LCJ196620:LCJ196633 KSN196620:KSN196633 KIR196620:KIR196633 JYV196620:JYV196633 JOZ196620:JOZ196633 JFD196620:JFD196633 IVH196620:IVH196633 ILL196620:ILL196633 IBP196620:IBP196633 HRT196620:HRT196633 HHX196620:HHX196633 GYB196620:GYB196633 GOF196620:GOF196633 GEJ196620:GEJ196633 FUN196620:FUN196633 FKR196620:FKR196633 FAV196620:FAV196633 EQZ196620:EQZ196633 EHD196620:EHD196633 DXH196620:DXH196633 DNL196620:DNL196633 DDP196620:DDP196633 CTT196620:CTT196633 CJX196620:CJX196633 CAB196620:CAB196633 BQF196620:BQF196633 BGJ196620:BGJ196633 AWN196620:AWN196633 AMR196620:AMR196633 ACV196620:ACV196633 SZ196620:SZ196633 JD196620:JD196633 H196620:H196633 WVP131084:WVP131097 WLT131084:WLT131097 WBX131084:WBX131097 VSB131084:VSB131097 VIF131084:VIF131097 UYJ131084:UYJ131097 UON131084:UON131097 UER131084:UER131097 TUV131084:TUV131097 TKZ131084:TKZ131097 TBD131084:TBD131097 SRH131084:SRH131097 SHL131084:SHL131097 RXP131084:RXP131097 RNT131084:RNT131097 RDX131084:RDX131097 QUB131084:QUB131097 QKF131084:QKF131097 QAJ131084:QAJ131097 PQN131084:PQN131097 PGR131084:PGR131097 OWV131084:OWV131097 OMZ131084:OMZ131097 ODD131084:ODD131097 NTH131084:NTH131097 NJL131084:NJL131097 MZP131084:MZP131097 MPT131084:MPT131097 MFX131084:MFX131097 LWB131084:LWB131097 LMF131084:LMF131097 LCJ131084:LCJ131097 KSN131084:KSN131097 KIR131084:KIR131097 JYV131084:JYV131097 JOZ131084:JOZ131097 JFD131084:JFD131097 IVH131084:IVH131097 ILL131084:ILL131097 IBP131084:IBP131097 HRT131084:HRT131097 HHX131084:HHX131097 GYB131084:GYB131097 GOF131084:GOF131097 GEJ131084:GEJ131097 FUN131084:FUN131097 FKR131084:FKR131097 FAV131084:FAV131097 EQZ131084:EQZ131097 EHD131084:EHD131097 DXH131084:DXH131097 DNL131084:DNL131097 DDP131084:DDP131097 CTT131084:CTT131097 CJX131084:CJX131097 CAB131084:CAB131097 BQF131084:BQF131097 BGJ131084:BGJ131097 AWN131084:AWN131097 AMR131084:AMR131097 ACV131084:ACV131097 SZ131084:SZ131097 JD131084:JD131097 H131084:H131097 WVP65548:WVP65561 WLT65548:WLT65561 WBX65548:WBX65561 VSB65548:VSB65561 VIF65548:VIF65561 UYJ65548:UYJ65561 UON65548:UON65561 UER65548:UER65561 TUV65548:TUV65561 TKZ65548:TKZ65561 TBD65548:TBD65561 SRH65548:SRH65561 SHL65548:SHL65561 RXP65548:RXP65561 RNT65548:RNT65561 RDX65548:RDX65561 QUB65548:QUB65561 QKF65548:QKF65561 QAJ65548:QAJ65561 PQN65548:PQN65561 PGR65548:PGR65561 OWV65548:OWV65561 OMZ65548:OMZ65561 ODD65548:ODD65561 NTH65548:NTH65561 NJL65548:NJL65561 MZP65548:MZP65561 MPT65548:MPT65561 MFX65548:MFX65561 LWB65548:LWB65561 LMF65548:LMF65561 LCJ65548:LCJ65561 KSN65548:KSN65561 KIR65548:KIR65561 JYV65548:JYV65561 JOZ65548:JOZ65561 JFD65548:JFD65561 IVH65548:IVH65561 ILL65548:ILL65561 IBP65548:IBP65561 HRT65548:HRT65561 HHX65548:HHX65561 GYB65548:GYB65561 GOF65548:GOF65561 GEJ65548:GEJ65561 FUN65548:FUN65561 FKR65548:FKR65561 FAV65548:FAV65561 EQZ65548:EQZ65561 EHD65548:EHD65561 DXH65548:DXH65561 DNL65548:DNL65561 DDP65548:DDP65561 CTT65548:CTT65561 CJX65548:CJX65561 CAB65548:CAB65561 BQF65548:BQF65561 BGJ65548:BGJ65561 AWN65548:AWN65561 AMR65548:AMR65561 ACV65548:ACV65561 SZ65548:SZ65561 JD65548:JD65561 H65548:H65561 WVP983052:WVP983065 JD5:JD29 SZ5:SZ29 ACV5:ACV29 AMR5:AMR29 AWN5:AWN29 BGJ5:BGJ29 BQF5:BQF29 CAB5:CAB29 CJX5:CJX29 CTT5:CTT29 DDP5:DDP29 DNL5:DNL29 DXH5:DXH29 EHD5:EHD29 EQZ5:EQZ29 FAV5:FAV29 FKR5:FKR29 FUN5:FUN29 GEJ5:GEJ29 GOF5:GOF29 GYB5:GYB29 HHX5:HHX29 HRT5:HRT29 IBP5:IBP29 ILL5:ILL29 IVH5:IVH29 JFD5:JFD29 JOZ5:JOZ29 JYV5:JYV29 KIR5:KIR29 KSN5:KSN29 LCJ5:LCJ29 LMF5:LMF29 LWB5:LWB29 MFX5:MFX29 MPT5:MPT29 MZP5:MZP29 NJL5:NJL29 NTH5:NTH29 ODD5:ODD29 OMZ5:OMZ29 OWV5:OWV29 PGR5:PGR29 PQN5:PQN29 QAJ5:QAJ29 QKF5:QKF29 QUB5:QUB29 RDX5:RDX29 RNT5:RNT29 RXP5:RXP29 SHL5:SHL29 SRH5:SRH29 TBD5:TBD29 TKZ5:TKZ29 TUV5:TUV29 UER5:UER29 UON5:UON29 UYJ5:UYJ29 VIF5:VIF29 VSB5:VSB29 WBX5:WBX29 WLT5:WLT29 WVP5:WVP29">
      <formula1>"移乗介護,移動支援,排泄支援,見守り・コミュニケーション,入浴支援"</formula1>
    </dataValidation>
  </dataValidations>
  <printOptions horizontalCentered="1"/>
  <pageMargins left="0.19685039370078741" right="0.19685039370078741" top="0.39370078740157483" bottom="0.39370078740157483" header="0.51181102362204722" footer="0.51181102362204722"/>
  <pageSetup paperSize="9" scale="35" fitToWidth="1" fitToHeight="1" orientation="landscape" usePrinterDefaults="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AA107"/>
  <sheetViews>
    <sheetView showGridLines="0" view="pageBreakPreview" topLeftCell="A19" zoomScale="55" zoomScaleNormal="25" zoomScaleSheetLayoutView="55" workbookViewId="0">
      <selection activeCell="B35" sqref="B35"/>
    </sheetView>
  </sheetViews>
  <sheetFormatPr defaultColWidth="8" defaultRowHeight="14"/>
  <cols>
    <col min="1" max="1" width="1.5" style="1" customWidth="1"/>
    <col min="2" max="2" width="3.25" style="2" customWidth="1"/>
    <col min="3" max="3" width="25.125" style="53" customWidth="1"/>
    <col min="4" max="4" width="26.75" style="53" customWidth="1"/>
    <col min="5" max="5" width="20" style="53" customWidth="1"/>
    <col min="6" max="6" width="26.75" style="53" customWidth="1"/>
    <col min="7" max="7" width="16" style="53" customWidth="1"/>
    <col min="8" max="10" width="25.625" style="53" customWidth="1"/>
    <col min="11" max="11" width="19.08984375" style="1" customWidth="1"/>
    <col min="12" max="16384" width="8" style="1"/>
  </cols>
  <sheetData>
    <row r="1" spans="1:14" ht="33.75" customHeight="1">
      <c r="A1" s="301" t="s">
        <v>332</v>
      </c>
      <c r="C1" s="59"/>
      <c r="D1" s="56"/>
      <c r="E1" s="56"/>
      <c r="F1" s="56"/>
      <c r="G1" s="56"/>
      <c r="H1" s="56"/>
      <c r="I1" s="56"/>
      <c r="J1" s="56"/>
      <c r="K1" s="56"/>
      <c r="L1" s="56"/>
    </row>
    <row r="2" spans="1:14" ht="24" customHeight="1">
      <c r="B2" s="55" t="s">
        <v>672</v>
      </c>
      <c r="C2" s="55"/>
      <c r="D2" s="55"/>
      <c r="E2" s="55"/>
      <c r="F2" s="55"/>
      <c r="G2" s="55"/>
      <c r="H2" s="55"/>
      <c r="I2" s="55"/>
      <c r="J2" s="55"/>
      <c r="K2" s="55"/>
      <c r="L2" s="55"/>
    </row>
    <row r="3" spans="1:14" ht="15" customHeight="1">
      <c r="B3" s="56"/>
      <c r="C3" s="55"/>
      <c r="D3" s="55"/>
      <c r="E3" s="55"/>
      <c r="F3" s="55"/>
      <c r="G3" s="55"/>
      <c r="H3" s="55"/>
      <c r="I3" s="55"/>
      <c r="J3" s="55"/>
      <c r="K3" s="55"/>
      <c r="L3" s="55"/>
    </row>
    <row r="4" spans="1:14" ht="33" customHeight="1">
      <c r="B4" s="56"/>
      <c r="C4" s="61" t="s">
        <v>189</v>
      </c>
      <c r="D4" s="56"/>
      <c r="E4" s="56"/>
      <c r="F4" s="56"/>
      <c r="G4" s="56"/>
      <c r="H4" s="56"/>
      <c r="I4" s="56"/>
      <c r="J4" s="56"/>
      <c r="K4" s="56"/>
      <c r="L4" s="56"/>
    </row>
    <row r="5" spans="1:14" ht="17" customHeight="1">
      <c r="B5" s="56"/>
      <c r="C5" s="62" t="s">
        <v>192</v>
      </c>
      <c r="D5" s="87"/>
      <c r="E5" s="116"/>
      <c r="F5" s="116"/>
      <c r="G5" s="116"/>
      <c r="H5" s="116"/>
      <c r="I5" s="116"/>
      <c r="J5" s="116"/>
      <c r="K5" s="207"/>
      <c r="L5" s="58"/>
    </row>
    <row r="6" spans="1:14" ht="35" customHeight="1">
      <c r="B6" s="56"/>
      <c r="C6" s="63" t="s">
        <v>193</v>
      </c>
      <c r="D6" s="88"/>
      <c r="E6" s="117"/>
      <c r="F6" s="117"/>
      <c r="G6" s="117"/>
      <c r="H6" s="117"/>
      <c r="I6" s="117"/>
      <c r="J6" s="117"/>
      <c r="K6" s="208"/>
      <c r="L6" s="58"/>
    </row>
    <row r="7" spans="1:14" ht="17.25" customHeight="1">
      <c r="B7" s="56"/>
      <c r="C7" s="64" t="s">
        <v>192</v>
      </c>
      <c r="D7" s="89"/>
      <c r="E7" s="118"/>
      <c r="F7" s="118"/>
      <c r="G7" s="118"/>
      <c r="H7" s="118"/>
      <c r="I7" s="118"/>
      <c r="J7" s="118"/>
      <c r="K7" s="209"/>
      <c r="L7" s="58"/>
    </row>
    <row r="8" spans="1:14" ht="33" customHeight="1">
      <c r="B8" s="56"/>
      <c r="C8" s="63" t="s">
        <v>194</v>
      </c>
      <c r="D8" s="75"/>
      <c r="E8" s="119"/>
      <c r="F8" s="119"/>
      <c r="G8" s="119"/>
      <c r="H8" s="119"/>
      <c r="I8" s="119"/>
      <c r="J8" s="119"/>
      <c r="K8" s="210"/>
      <c r="L8" s="58"/>
    </row>
    <row r="9" spans="1:14" ht="33" customHeight="1">
      <c r="B9" s="56"/>
      <c r="C9" s="65" t="s">
        <v>142</v>
      </c>
      <c r="D9" s="90"/>
      <c r="E9" s="90"/>
      <c r="F9" s="90"/>
      <c r="G9" s="90"/>
      <c r="H9" s="90"/>
      <c r="I9" s="90"/>
      <c r="J9" s="90"/>
      <c r="K9" s="211"/>
      <c r="L9" s="217"/>
    </row>
    <row r="10" spans="1:14" ht="48.75" customHeight="1">
      <c r="B10" s="56"/>
      <c r="C10" s="66"/>
      <c r="D10" s="91"/>
      <c r="E10" s="91"/>
      <c r="F10" s="91"/>
      <c r="G10" s="91"/>
      <c r="H10" s="91"/>
      <c r="I10" s="91"/>
      <c r="J10" s="91"/>
      <c r="K10" s="212"/>
      <c r="L10" s="218"/>
    </row>
    <row r="11" spans="1:14" ht="33" customHeight="1">
      <c r="B11" s="56"/>
      <c r="C11" s="67" t="s">
        <v>287</v>
      </c>
      <c r="D11" s="92"/>
      <c r="E11" s="92"/>
      <c r="F11" s="92"/>
      <c r="G11" s="92"/>
      <c r="H11" s="92"/>
      <c r="I11" s="92"/>
      <c r="J11" s="92"/>
      <c r="K11" s="213"/>
      <c r="L11" s="217"/>
    </row>
    <row r="12" spans="1:14" ht="33" customHeight="1">
      <c r="B12" s="56"/>
      <c r="C12" s="68"/>
      <c r="D12" s="93"/>
      <c r="E12" s="93"/>
      <c r="F12" s="93"/>
      <c r="G12" s="93"/>
      <c r="H12" s="93"/>
      <c r="I12" s="93"/>
      <c r="J12" s="93"/>
      <c r="K12" s="214"/>
      <c r="L12" s="219"/>
    </row>
    <row r="13" spans="1:14" ht="33" customHeight="1">
      <c r="B13" s="56"/>
      <c r="C13" s="67" t="s">
        <v>136</v>
      </c>
      <c r="D13" s="92"/>
      <c r="E13" s="92"/>
      <c r="F13" s="92"/>
      <c r="G13" s="92"/>
      <c r="H13" s="92"/>
      <c r="I13" s="92"/>
      <c r="J13" s="92"/>
      <c r="K13" s="213"/>
      <c r="L13" s="217"/>
    </row>
    <row r="14" spans="1:14" ht="33" customHeight="1">
      <c r="B14" s="56"/>
      <c r="C14" s="69" t="s">
        <v>203</v>
      </c>
      <c r="D14" s="94"/>
      <c r="E14" s="120" t="s">
        <v>206</v>
      </c>
      <c r="F14" s="139"/>
      <c r="G14" s="379"/>
      <c r="H14" s="157"/>
      <c r="I14" s="157"/>
      <c r="J14" s="157"/>
      <c r="K14" s="215"/>
      <c r="L14" s="220"/>
    </row>
    <row r="15" spans="1:14" ht="18" customHeight="1">
      <c r="B15" s="56"/>
      <c r="C15" s="56"/>
      <c r="D15" s="56"/>
      <c r="E15" s="56"/>
      <c r="F15" s="56"/>
      <c r="G15" s="56"/>
      <c r="H15" s="56"/>
      <c r="I15" s="56"/>
      <c r="J15" s="56"/>
      <c r="K15" s="56"/>
      <c r="L15" s="56"/>
    </row>
    <row r="16" spans="1:14" ht="30.75" customHeight="1">
      <c r="B16" s="57"/>
      <c r="C16" s="70" t="s">
        <v>674</v>
      </c>
      <c r="D16" s="70"/>
      <c r="E16" s="121"/>
      <c r="F16" s="121"/>
      <c r="G16" s="121"/>
      <c r="H16" s="121"/>
      <c r="I16" s="121"/>
      <c r="J16" s="121"/>
      <c r="K16" s="121"/>
      <c r="L16" s="121"/>
      <c r="M16" s="121"/>
      <c r="N16" s="57"/>
    </row>
    <row r="17" spans="2:14" s="57" customFormat="1" ht="23.25" customHeight="1">
      <c r="B17" s="337"/>
      <c r="C17" s="95" t="s">
        <v>128</v>
      </c>
      <c r="D17" s="351"/>
      <c r="E17" s="351"/>
      <c r="F17" s="351"/>
      <c r="G17" s="351"/>
      <c r="H17" s="351"/>
      <c r="I17" s="351"/>
      <c r="J17" s="337"/>
    </row>
    <row r="18" spans="2:14" ht="30" customHeight="1">
      <c r="B18" s="57"/>
      <c r="C18" s="95" t="s">
        <v>578</v>
      </c>
      <c r="E18" s="57"/>
      <c r="F18" s="57"/>
      <c r="G18" s="57"/>
      <c r="H18" s="57"/>
      <c r="I18" s="57"/>
      <c r="J18" s="57"/>
      <c r="K18" s="95"/>
      <c r="L18" s="95"/>
      <c r="M18" s="57"/>
      <c r="N18" s="57"/>
    </row>
    <row r="19" spans="2:14" ht="30" customHeight="1">
      <c r="B19" s="57"/>
      <c r="C19" s="338" t="s">
        <v>35</v>
      </c>
      <c r="D19" s="338"/>
      <c r="E19" s="338"/>
      <c r="F19" s="338"/>
      <c r="G19" s="338"/>
      <c r="H19" s="338"/>
      <c r="I19" s="338"/>
      <c r="J19" s="338"/>
      <c r="K19" s="96"/>
      <c r="L19" s="96"/>
      <c r="M19" s="96"/>
      <c r="N19" s="96"/>
    </row>
    <row r="20" spans="2:14" ht="30" customHeight="1">
      <c r="B20" s="57"/>
      <c r="C20" s="95" t="s">
        <v>6</v>
      </c>
      <c r="E20" s="57"/>
      <c r="F20" s="57"/>
      <c r="G20" s="57"/>
      <c r="H20" s="57"/>
      <c r="I20" s="57"/>
      <c r="J20" s="57"/>
      <c r="K20" s="95"/>
      <c r="L20" s="95"/>
      <c r="M20" s="57"/>
      <c r="N20" s="57"/>
    </row>
    <row r="21" spans="2:14" ht="30" customHeight="1">
      <c r="B21" s="57"/>
      <c r="C21" s="95" t="s">
        <v>213</v>
      </c>
      <c r="E21" s="57"/>
      <c r="F21" s="57"/>
      <c r="G21" s="57"/>
      <c r="H21" s="57"/>
      <c r="I21" s="301"/>
      <c r="J21" s="57"/>
      <c r="K21" s="95"/>
      <c r="L21" s="95"/>
      <c r="M21" s="57"/>
      <c r="N21" s="57"/>
    </row>
    <row r="22" spans="2:14" ht="30" customHeight="1">
      <c r="B22" s="57"/>
      <c r="C22" s="95"/>
      <c r="E22" s="57"/>
      <c r="F22" s="57"/>
      <c r="G22" s="57"/>
      <c r="H22" s="57"/>
      <c r="I22" s="57"/>
      <c r="J22" s="57"/>
      <c r="K22" s="95"/>
      <c r="L22" s="95"/>
      <c r="M22" s="57"/>
      <c r="N22" s="57"/>
    </row>
    <row r="23" spans="2:14" ht="30" customHeight="1">
      <c r="B23" s="57" t="s">
        <v>52</v>
      </c>
      <c r="D23" s="95"/>
      <c r="E23" s="57"/>
      <c r="F23" s="57"/>
      <c r="G23" s="57"/>
      <c r="H23" s="57"/>
      <c r="I23" s="57"/>
      <c r="J23" s="57"/>
      <c r="K23" s="95"/>
      <c r="L23" s="95"/>
      <c r="M23" s="57"/>
      <c r="N23" s="57"/>
    </row>
    <row r="24" spans="2:14" ht="30" customHeight="1">
      <c r="B24" s="57"/>
      <c r="C24" s="53" t="s">
        <v>433</v>
      </c>
      <c r="D24" s="95"/>
      <c r="E24" s="57"/>
      <c r="F24" s="57"/>
      <c r="G24" s="57"/>
      <c r="H24" s="57"/>
      <c r="I24" s="57"/>
      <c r="J24" s="57"/>
      <c r="K24" s="95"/>
      <c r="L24" s="95"/>
      <c r="M24" s="57"/>
      <c r="N24" s="57"/>
    </row>
    <row r="25" spans="2:14" ht="18" customHeight="1">
      <c r="B25" s="56"/>
      <c r="C25" s="56"/>
      <c r="D25" s="56"/>
      <c r="E25" s="56"/>
      <c r="F25" s="56"/>
      <c r="G25" s="56"/>
      <c r="H25" s="56"/>
      <c r="I25" s="56"/>
      <c r="J25" s="56"/>
      <c r="K25" s="56"/>
      <c r="L25" s="56"/>
    </row>
    <row r="26" spans="2:14" s="53" customFormat="1" ht="33" customHeight="1">
      <c r="B26" s="56"/>
      <c r="C26" s="61" t="s">
        <v>216</v>
      </c>
      <c r="D26" s="56"/>
      <c r="E26" s="56"/>
      <c r="F26" s="56"/>
      <c r="G26" s="56"/>
      <c r="H26" s="56"/>
      <c r="I26" s="56"/>
      <c r="J26" s="56"/>
      <c r="K26" s="56"/>
      <c r="L26" s="56"/>
    </row>
    <row r="27" spans="2:14" s="53" customFormat="1" ht="33" customHeight="1">
      <c r="B27" s="56"/>
      <c r="C27" s="56" t="s">
        <v>61</v>
      </c>
      <c r="D27" s="56"/>
      <c r="E27" s="122">
        <f>'様式第３号の２（ＩＣＴの導入積算内訳）'!E10</f>
        <v>0</v>
      </c>
      <c r="F27" s="140"/>
      <c r="G27" s="158"/>
      <c r="H27" s="56" t="s">
        <v>31</v>
      </c>
      <c r="I27" s="56"/>
      <c r="J27" s="56"/>
      <c r="K27" s="56"/>
      <c r="L27" s="56"/>
    </row>
    <row r="28" spans="2:14" s="53" customFormat="1" ht="25.5" customHeight="1">
      <c r="B28" s="56"/>
      <c r="C28" s="56" t="s">
        <v>675</v>
      </c>
      <c r="D28" s="56"/>
      <c r="E28" s="366"/>
      <c r="F28" s="366"/>
      <c r="G28" s="366"/>
      <c r="H28" s="123"/>
      <c r="I28" s="123"/>
      <c r="J28" s="56"/>
      <c r="K28" s="56"/>
      <c r="L28" s="56"/>
    </row>
    <row r="29" spans="2:14" s="53" customFormat="1" ht="33" customHeight="1">
      <c r="B29" s="56"/>
      <c r="C29" s="56" t="s">
        <v>220</v>
      </c>
      <c r="D29" s="56"/>
      <c r="E29" s="124"/>
      <c r="F29" s="141"/>
      <c r="G29" s="159"/>
      <c r="H29" s="56" t="s">
        <v>31</v>
      </c>
      <c r="I29" s="123"/>
      <c r="J29" s="56"/>
      <c r="K29" s="56"/>
      <c r="L29" s="56"/>
    </row>
    <row r="30" spans="2:14" s="53" customFormat="1" ht="25.5" customHeight="1">
      <c r="B30" s="56"/>
      <c r="C30" s="71" t="s">
        <v>338</v>
      </c>
      <c r="D30" s="56"/>
      <c r="E30" s="123"/>
      <c r="F30" s="123"/>
      <c r="G30" s="123"/>
      <c r="H30" s="123"/>
      <c r="I30" s="123"/>
      <c r="J30" s="56"/>
      <c r="K30" s="56"/>
      <c r="L30" s="56"/>
    </row>
    <row r="31" spans="2:14" s="53" customFormat="1" ht="33" customHeight="1">
      <c r="B31" s="56"/>
      <c r="C31" s="56" t="s">
        <v>228</v>
      </c>
      <c r="D31" s="56"/>
      <c r="E31" s="125">
        <f>ROUNDDOWN($E$29*3/4,-3)</f>
        <v>0</v>
      </c>
      <c r="F31" s="142"/>
      <c r="G31" s="160"/>
      <c r="H31" s="56" t="s">
        <v>31</v>
      </c>
      <c r="I31" s="56"/>
      <c r="J31" s="56"/>
      <c r="K31" s="56"/>
      <c r="L31" s="56"/>
    </row>
    <row r="32" spans="2:14" s="53" customFormat="1" ht="26.1" customHeight="1">
      <c r="B32" s="56"/>
      <c r="C32" s="71" t="s">
        <v>231</v>
      </c>
      <c r="D32" s="56"/>
      <c r="E32" s="123"/>
      <c r="F32" s="123"/>
      <c r="G32" s="123"/>
      <c r="H32" s="123"/>
      <c r="I32" s="123"/>
      <c r="J32" s="56"/>
      <c r="K32" s="56"/>
      <c r="L32" s="56"/>
    </row>
    <row r="33" spans="2:12" s="53" customFormat="1" ht="33" customHeight="1">
      <c r="B33" s="56"/>
      <c r="C33" s="56" t="s">
        <v>162</v>
      </c>
      <c r="D33" s="56"/>
      <c r="E33" s="125">
        <f>ROUNDDOWN($E$29*1/2,-3)</f>
        <v>0</v>
      </c>
      <c r="F33" s="142"/>
      <c r="G33" s="160"/>
      <c r="H33" s="56" t="s">
        <v>31</v>
      </c>
      <c r="I33" s="56"/>
      <c r="J33" s="56"/>
      <c r="K33" s="56"/>
      <c r="L33" s="56"/>
    </row>
    <row r="34" spans="2:12" s="53" customFormat="1" ht="25.5" customHeight="1">
      <c r="B34" s="56"/>
      <c r="C34" s="56" t="s">
        <v>340</v>
      </c>
      <c r="D34" s="56"/>
      <c r="E34" s="123"/>
      <c r="F34" s="123"/>
      <c r="G34" s="123"/>
      <c r="H34" s="123"/>
      <c r="I34" s="123"/>
      <c r="J34" s="56"/>
      <c r="K34" s="56"/>
      <c r="L34" s="56"/>
    </row>
    <row r="35" spans="2:12" s="53" customFormat="1" ht="33" customHeight="1">
      <c r="B35" s="56"/>
      <c r="C35" s="56" t="s">
        <v>275</v>
      </c>
      <c r="D35" s="56"/>
      <c r="E35" s="126"/>
      <c r="F35" s="126"/>
      <c r="G35" s="126"/>
      <c r="H35" s="126"/>
      <c r="I35" s="126"/>
      <c r="J35" s="56"/>
      <c r="K35" s="56"/>
      <c r="L35" s="56"/>
    </row>
    <row r="36" spans="2:12" s="53" customFormat="1" ht="24.95" customHeight="1">
      <c r="B36" s="56"/>
      <c r="C36" s="56"/>
      <c r="D36" s="56" t="s">
        <v>59</v>
      </c>
      <c r="E36" s="56"/>
      <c r="F36" s="56" t="s">
        <v>5</v>
      </c>
      <c r="G36" s="56"/>
      <c r="H36" s="56"/>
      <c r="I36" s="56"/>
      <c r="J36" s="56"/>
      <c r="K36" s="56"/>
      <c r="L36" s="56"/>
    </row>
    <row r="37" spans="2:12" s="53" customFormat="1" ht="24.95" customHeight="1">
      <c r="B37" s="56"/>
      <c r="C37" s="56"/>
      <c r="D37" s="56" t="s">
        <v>334</v>
      </c>
      <c r="E37" s="56"/>
      <c r="F37" s="56" t="s">
        <v>4</v>
      </c>
      <c r="G37" s="56"/>
      <c r="H37" s="56"/>
      <c r="I37" s="56"/>
      <c r="J37" s="56"/>
      <c r="K37" s="56"/>
      <c r="L37" s="56"/>
    </row>
    <row r="38" spans="2:12" s="53" customFormat="1" ht="24.95" customHeight="1">
      <c r="B38" s="56"/>
      <c r="C38" s="56"/>
      <c r="D38" s="56" t="s">
        <v>460</v>
      </c>
      <c r="E38" s="56"/>
      <c r="F38" s="56"/>
      <c r="G38" s="56"/>
      <c r="H38" s="56"/>
      <c r="I38" s="56"/>
      <c r="J38" s="56"/>
      <c r="K38" s="56"/>
      <c r="L38" s="56"/>
    </row>
    <row r="39" spans="2:12" s="53" customFormat="1" ht="24.95" customHeight="1">
      <c r="B39" s="56"/>
      <c r="C39" s="56"/>
      <c r="D39" s="56" t="s">
        <v>311</v>
      </c>
      <c r="E39" s="56"/>
      <c r="F39" s="56"/>
      <c r="G39" s="56"/>
      <c r="H39" s="56"/>
      <c r="I39" s="56"/>
      <c r="J39" s="56"/>
      <c r="K39" s="56"/>
      <c r="L39" s="56"/>
    </row>
    <row r="40" spans="2:12" s="53" customFormat="1" ht="24.95" customHeight="1">
      <c r="B40" s="56"/>
      <c r="C40" s="56"/>
      <c r="D40" s="56" t="s">
        <v>152</v>
      </c>
      <c r="E40" s="56"/>
      <c r="F40" s="56"/>
      <c r="G40" s="56"/>
      <c r="H40" s="56"/>
      <c r="I40" s="56"/>
      <c r="J40" s="56"/>
      <c r="K40" s="56"/>
      <c r="L40" s="56"/>
    </row>
    <row r="41" spans="2:12" s="53" customFormat="1" ht="57.75" customHeight="1">
      <c r="B41" s="56"/>
      <c r="C41" s="56"/>
      <c r="D41" s="56"/>
      <c r="E41" s="56"/>
      <c r="F41" s="56"/>
      <c r="G41" s="56"/>
      <c r="H41" s="56"/>
      <c r="I41" s="56"/>
      <c r="J41" s="56"/>
      <c r="K41" s="56"/>
      <c r="L41" s="56"/>
    </row>
    <row r="42" spans="2:12" s="53" customFormat="1" ht="24.95" customHeight="1">
      <c r="B42" s="56"/>
      <c r="C42" s="56"/>
      <c r="D42" s="56" t="s">
        <v>309</v>
      </c>
      <c r="E42" s="56"/>
      <c r="F42" s="56"/>
      <c r="G42" s="56"/>
      <c r="H42" s="56"/>
      <c r="I42" s="56"/>
      <c r="J42" s="56"/>
      <c r="K42" s="56"/>
      <c r="L42" s="56"/>
    </row>
    <row r="43" spans="2:12" s="53" customFormat="1" ht="24.95" customHeight="1">
      <c r="B43" s="56"/>
      <c r="C43" s="56"/>
      <c r="D43" s="56" t="s">
        <v>344</v>
      </c>
      <c r="E43" s="56"/>
      <c r="F43" s="56"/>
      <c r="G43" s="56"/>
      <c r="H43" s="56"/>
      <c r="I43" s="56"/>
      <c r="J43" s="56"/>
      <c r="K43" s="56"/>
      <c r="L43" s="56"/>
    </row>
    <row r="44" spans="2:12" s="53" customFormat="1" ht="24.95" customHeight="1">
      <c r="B44" s="56"/>
      <c r="C44" s="56"/>
      <c r="D44" s="56" t="s">
        <v>345</v>
      </c>
      <c r="E44" s="56"/>
      <c r="F44" s="56"/>
      <c r="G44" s="56"/>
      <c r="H44" s="56"/>
      <c r="I44" s="56"/>
      <c r="J44" s="56"/>
      <c r="K44" s="56"/>
      <c r="L44" s="56"/>
    </row>
    <row r="45" spans="2:12" s="53" customFormat="1" ht="18" customHeight="1">
      <c r="B45" s="56"/>
      <c r="C45" s="56"/>
      <c r="D45" s="56"/>
      <c r="E45" s="123"/>
      <c r="F45" s="123"/>
      <c r="G45" s="123"/>
      <c r="H45" s="123"/>
      <c r="I45" s="123"/>
      <c r="J45" s="56"/>
      <c r="K45" s="56"/>
      <c r="L45" s="56"/>
    </row>
    <row r="46" spans="2:12" s="53" customFormat="1" ht="33" customHeight="1">
      <c r="B46" s="56"/>
      <c r="C46" s="61" t="s">
        <v>209</v>
      </c>
      <c r="D46" s="56"/>
      <c r="E46" s="56"/>
      <c r="F46" s="56"/>
      <c r="G46" s="56"/>
      <c r="H46" s="56"/>
      <c r="I46" s="56"/>
      <c r="J46" s="56"/>
      <c r="K46" s="56"/>
      <c r="L46" s="56"/>
    </row>
    <row r="47" spans="2:12" s="53" customFormat="1" ht="33" customHeight="1">
      <c r="B47" s="56"/>
      <c r="C47" s="56" t="s">
        <v>348</v>
      </c>
      <c r="D47" s="56"/>
      <c r="E47" s="56"/>
      <c r="F47" s="56"/>
      <c r="G47" s="56"/>
      <c r="H47" s="56"/>
      <c r="I47" s="56"/>
      <c r="J47" s="56"/>
      <c r="K47" s="56"/>
      <c r="L47" s="56"/>
    </row>
    <row r="48" spans="2:12" s="53" customFormat="1" ht="33" customHeight="1">
      <c r="B48" s="56"/>
      <c r="C48" s="56"/>
      <c r="D48" s="56" t="s">
        <v>350</v>
      </c>
      <c r="E48" s="56"/>
      <c r="F48" s="56"/>
      <c r="G48" s="56"/>
      <c r="H48" s="56"/>
      <c r="I48" s="56"/>
      <c r="J48" s="56"/>
      <c r="K48" s="56"/>
      <c r="L48" s="56"/>
    </row>
    <row r="49" spans="2:27" s="2" customFormat="1" ht="33" customHeight="1">
      <c r="B49" s="56"/>
      <c r="C49" s="56"/>
      <c r="D49" s="56" t="s">
        <v>63</v>
      </c>
      <c r="E49" s="56"/>
      <c r="F49" s="56"/>
      <c r="G49" s="56"/>
      <c r="H49" s="56"/>
      <c r="I49" s="56"/>
      <c r="J49" s="56"/>
      <c r="K49" s="56"/>
      <c r="L49" s="56"/>
      <c r="M49" s="2"/>
      <c r="N49" s="2"/>
      <c r="R49" s="2"/>
      <c r="S49" s="2"/>
      <c r="T49" s="2"/>
      <c r="U49" s="2"/>
      <c r="V49" s="2"/>
      <c r="W49" s="2"/>
      <c r="X49" s="2"/>
      <c r="Y49" s="2"/>
      <c r="Z49" s="2"/>
      <c r="AA49" s="2"/>
    </row>
    <row r="50" spans="2:27" s="2" customFormat="1" ht="33" customHeight="1">
      <c r="B50" s="56"/>
      <c r="C50" s="56"/>
      <c r="D50" s="56" t="s">
        <v>352</v>
      </c>
      <c r="E50" s="56"/>
      <c r="F50" s="56"/>
      <c r="G50" s="56"/>
      <c r="H50" s="56"/>
      <c r="I50" s="56"/>
      <c r="J50" s="56"/>
      <c r="K50" s="56"/>
      <c r="L50" s="56"/>
      <c r="M50" s="2"/>
      <c r="N50" s="2"/>
      <c r="R50" s="2"/>
      <c r="S50" s="2"/>
      <c r="T50" s="2"/>
      <c r="U50" s="2"/>
      <c r="V50" s="2"/>
      <c r="W50" s="2"/>
      <c r="X50" s="2"/>
      <c r="Y50" s="2"/>
      <c r="Z50" s="2"/>
      <c r="AA50" s="2"/>
    </row>
    <row r="51" spans="2:27" s="2" customFormat="1" ht="33" customHeight="1">
      <c r="B51" s="56"/>
      <c r="C51" s="56"/>
      <c r="D51" s="56" t="s">
        <v>354</v>
      </c>
      <c r="E51" s="56"/>
      <c r="F51" s="56"/>
      <c r="G51" s="56"/>
      <c r="H51" s="56"/>
      <c r="I51" s="56"/>
      <c r="J51" s="56"/>
      <c r="K51" s="56"/>
      <c r="L51" s="56"/>
      <c r="M51" s="2"/>
      <c r="N51" s="2"/>
      <c r="R51" s="2"/>
      <c r="S51" s="2"/>
      <c r="T51" s="2"/>
      <c r="U51" s="2"/>
      <c r="V51" s="2"/>
      <c r="W51" s="2"/>
      <c r="X51" s="2"/>
      <c r="Y51" s="2"/>
      <c r="Z51" s="2"/>
      <c r="AA51" s="2"/>
    </row>
    <row r="52" spans="2:27" s="2" customFormat="1" ht="25.5" customHeight="1">
      <c r="B52" s="56"/>
      <c r="C52" s="56"/>
      <c r="D52" s="56"/>
      <c r="E52" s="56"/>
      <c r="F52" s="56"/>
      <c r="G52" s="56"/>
      <c r="H52" s="56"/>
      <c r="I52" s="56"/>
      <c r="J52" s="56"/>
      <c r="K52" s="56"/>
      <c r="L52" s="56"/>
      <c r="M52" s="2"/>
      <c r="N52" s="2"/>
      <c r="R52" s="2"/>
      <c r="S52" s="2"/>
      <c r="T52" s="2"/>
      <c r="U52" s="2"/>
      <c r="V52" s="2"/>
      <c r="W52" s="2"/>
      <c r="X52" s="2"/>
      <c r="Y52" s="2"/>
      <c r="Z52" s="2"/>
      <c r="AA52" s="2"/>
    </row>
    <row r="53" spans="2:27">
      <c r="C53" s="59" t="s">
        <v>538</v>
      </c>
      <c r="D53" s="56"/>
      <c r="R53" s="57"/>
    </row>
    <row r="54" spans="2:27" ht="18.75" customHeight="1">
      <c r="C54" s="339" t="s">
        <v>248</v>
      </c>
      <c r="D54" s="352"/>
      <c r="E54" s="352"/>
      <c r="F54" s="352"/>
      <c r="G54" s="341"/>
      <c r="H54" s="339" t="s">
        <v>251</v>
      </c>
      <c r="I54" s="352"/>
      <c r="J54" s="352"/>
      <c r="K54" s="394"/>
      <c r="M54" s="56"/>
      <c r="N54" s="0"/>
      <c r="R54" s="57"/>
    </row>
    <row r="55" spans="2:27" ht="20.100000000000001" customHeight="1">
      <c r="C55" s="340"/>
      <c r="D55" s="345"/>
      <c r="E55" s="345"/>
      <c r="F55" s="345"/>
      <c r="G55" s="341"/>
      <c r="H55" s="340"/>
      <c r="I55" s="345"/>
      <c r="J55" s="345"/>
      <c r="K55" s="395"/>
      <c r="R55" s="57"/>
    </row>
    <row r="56" spans="2:27" ht="20.100000000000001" customHeight="1">
      <c r="C56" s="341"/>
      <c r="G56" s="341"/>
      <c r="H56" s="341"/>
      <c r="K56" s="396"/>
      <c r="R56" s="57"/>
    </row>
    <row r="57" spans="2:27" ht="20.100000000000001" customHeight="1">
      <c r="C57" s="341"/>
      <c r="G57" s="341"/>
      <c r="H57" s="341"/>
      <c r="K57" s="396"/>
      <c r="R57" s="57"/>
      <c r="S57" s="95"/>
      <c r="T57" s="95"/>
      <c r="U57" s="95"/>
      <c r="V57" s="95"/>
      <c r="W57" s="95"/>
      <c r="X57" s="95"/>
      <c r="Y57" s="95"/>
      <c r="Z57" s="95"/>
      <c r="AA57" s="95"/>
    </row>
    <row r="58" spans="2:27" ht="20.100000000000001" customHeight="1">
      <c r="C58" s="341"/>
      <c r="E58" s="56"/>
      <c r="G58" s="341"/>
      <c r="H58" s="341"/>
      <c r="K58" s="396"/>
      <c r="R58" s="57"/>
    </row>
    <row r="59" spans="2:27" ht="20.100000000000001" customHeight="1">
      <c r="C59" s="75" t="s">
        <v>535</v>
      </c>
      <c r="D59" s="119"/>
      <c r="E59" s="119"/>
      <c r="F59" s="119"/>
      <c r="G59" s="341"/>
      <c r="H59" s="382" t="s">
        <v>537</v>
      </c>
      <c r="I59" s="386"/>
      <c r="J59" s="386"/>
      <c r="K59" s="397"/>
      <c r="R59" s="57"/>
    </row>
    <row r="60" spans="2:27" ht="20.100000000000001" customHeight="1">
      <c r="D60" s="123"/>
      <c r="E60" s="123"/>
      <c r="F60" s="123"/>
      <c r="G60" s="123"/>
      <c r="H60" s="123"/>
    </row>
    <row r="61" spans="2:27" s="2" customFormat="1" ht="33" customHeight="1">
      <c r="B61" s="56"/>
      <c r="C61" s="56"/>
      <c r="D61" s="56"/>
      <c r="E61" s="56"/>
      <c r="F61" s="56"/>
      <c r="G61" s="56"/>
      <c r="H61" s="56"/>
      <c r="I61" s="56"/>
      <c r="J61" s="56"/>
      <c r="K61" s="56"/>
      <c r="L61" s="56"/>
      <c r="M61" s="2"/>
      <c r="N61" s="2"/>
      <c r="R61" s="2"/>
      <c r="S61" s="2"/>
      <c r="T61" s="2"/>
      <c r="U61" s="2"/>
      <c r="V61" s="2"/>
      <c r="W61" s="2"/>
      <c r="X61" s="2"/>
      <c r="Y61" s="2"/>
      <c r="Z61" s="2"/>
      <c r="AA61" s="2"/>
    </row>
    <row r="62" spans="2:27" s="2" customFormat="1" ht="33" customHeight="1">
      <c r="B62" s="56"/>
      <c r="C62" s="58" t="s">
        <v>676</v>
      </c>
      <c r="D62" s="56"/>
      <c r="E62" s="56"/>
      <c r="F62" s="56"/>
      <c r="G62" s="56"/>
      <c r="H62" s="56"/>
      <c r="I62" s="56"/>
      <c r="J62" s="56"/>
      <c r="K62" s="56"/>
      <c r="L62" s="56"/>
      <c r="M62" s="2"/>
      <c r="N62" s="2"/>
      <c r="R62" s="2"/>
      <c r="S62" s="2"/>
      <c r="T62" s="2"/>
      <c r="U62" s="2"/>
      <c r="V62" s="2"/>
      <c r="W62" s="2"/>
      <c r="X62" s="2"/>
      <c r="Y62" s="2"/>
      <c r="Z62" s="2"/>
      <c r="AA62" s="2"/>
    </row>
    <row r="63" spans="2:27" s="2" customFormat="1" ht="115.5" customHeight="1">
      <c r="B63" s="56"/>
      <c r="C63" s="76"/>
      <c r="D63" s="105"/>
      <c r="E63" s="105"/>
      <c r="F63" s="105"/>
      <c r="G63" s="105"/>
      <c r="H63" s="105"/>
      <c r="I63" s="105"/>
      <c r="J63" s="105"/>
      <c r="K63" s="223"/>
      <c r="L63" s="398"/>
      <c r="M63" s="2"/>
      <c r="N63" s="2"/>
      <c r="R63" s="2"/>
      <c r="S63" s="2"/>
      <c r="T63" s="2"/>
      <c r="U63" s="2"/>
      <c r="V63" s="2"/>
      <c r="W63" s="2"/>
      <c r="X63" s="2"/>
      <c r="Y63" s="2"/>
      <c r="Z63" s="2"/>
      <c r="AA63" s="2"/>
    </row>
    <row r="64" spans="2:27" s="2" customFormat="1" ht="33" customHeight="1">
      <c r="B64" s="56"/>
      <c r="C64" s="56" t="s">
        <v>677</v>
      </c>
      <c r="D64" s="56"/>
      <c r="E64" s="56"/>
      <c r="F64" s="56"/>
      <c r="G64" s="56"/>
      <c r="H64" s="56"/>
      <c r="I64" s="56"/>
      <c r="J64" s="56"/>
      <c r="K64" s="56"/>
      <c r="L64" s="56"/>
      <c r="M64" s="2"/>
      <c r="N64" s="2"/>
      <c r="R64" s="2"/>
      <c r="S64" s="2"/>
      <c r="T64" s="2"/>
      <c r="U64" s="2"/>
      <c r="V64" s="2"/>
      <c r="W64" s="2"/>
      <c r="X64" s="2"/>
      <c r="Y64" s="2"/>
      <c r="Z64" s="2"/>
      <c r="AA64" s="2"/>
    </row>
    <row r="65" spans="2:12" s="2" customFormat="1" ht="124.5" customHeight="1">
      <c r="B65" s="56"/>
      <c r="C65" s="76"/>
      <c r="D65" s="105"/>
      <c r="E65" s="105"/>
      <c r="F65" s="105"/>
      <c r="G65" s="105"/>
      <c r="H65" s="105"/>
      <c r="I65" s="105"/>
      <c r="J65" s="105"/>
      <c r="K65" s="223"/>
      <c r="L65" s="398"/>
    </row>
    <row r="66" spans="2:12" s="2" customFormat="1" ht="18.600000000000001" customHeight="1">
      <c r="B66" s="56"/>
      <c r="C66" s="56"/>
      <c r="D66" s="56"/>
      <c r="E66" s="123"/>
      <c r="F66" s="123"/>
      <c r="G66" s="123"/>
      <c r="H66" s="123"/>
      <c r="I66" s="123"/>
      <c r="J66" s="56"/>
      <c r="K66" s="56"/>
      <c r="L66" s="56"/>
    </row>
    <row r="67" spans="2:12" s="2" customFormat="1" ht="33" customHeight="1">
      <c r="B67" s="56"/>
      <c r="C67" s="56" t="s">
        <v>286</v>
      </c>
      <c r="D67" s="56"/>
      <c r="E67" s="56"/>
      <c r="F67" s="56"/>
      <c r="G67" s="56"/>
      <c r="H67" s="56"/>
      <c r="I67" s="56"/>
      <c r="J67" s="56"/>
      <c r="K67" s="56"/>
      <c r="L67" s="56"/>
    </row>
    <row r="68" spans="2:12" s="2" customFormat="1" ht="17.45" customHeight="1">
      <c r="B68" s="56"/>
      <c r="C68" s="56" t="s">
        <v>678</v>
      </c>
      <c r="D68" s="232"/>
      <c r="E68" s="56"/>
      <c r="F68" s="56"/>
      <c r="G68" s="56"/>
      <c r="H68" s="2"/>
      <c r="I68" s="2"/>
      <c r="J68" s="56"/>
      <c r="K68" s="56"/>
      <c r="L68" s="56"/>
    </row>
    <row r="69" spans="2:12" s="2" customFormat="1" ht="33" customHeight="1">
      <c r="B69" s="56"/>
      <c r="C69" s="342" t="s">
        <v>281</v>
      </c>
      <c r="D69" s="342" t="s">
        <v>33</v>
      </c>
      <c r="E69" s="367" t="s">
        <v>289</v>
      </c>
      <c r="F69" s="374"/>
      <c r="G69" s="380" t="s">
        <v>357</v>
      </c>
      <c r="H69" s="380" t="s">
        <v>358</v>
      </c>
      <c r="I69" s="380" t="s">
        <v>359</v>
      </c>
      <c r="J69" s="56"/>
      <c r="K69" s="56"/>
      <c r="L69" s="56"/>
    </row>
    <row r="70" spans="2:12" s="2" customFormat="1" ht="33" customHeight="1">
      <c r="B70" s="56"/>
      <c r="C70" s="343"/>
      <c r="D70" s="343"/>
      <c r="E70" s="342" t="s">
        <v>113</v>
      </c>
      <c r="F70" s="375" t="s">
        <v>361</v>
      </c>
      <c r="G70" s="381"/>
      <c r="H70" s="381"/>
      <c r="I70" s="387"/>
      <c r="J70" s="56"/>
      <c r="K70" s="56"/>
      <c r="L70" s="56"/>
    </row>
    <row r="71" spans="2:12" s="2" customFormat="1" ht="33" customHeight="1">
      <c r="B71" s="56"/>
      <c r="C71" s="109" t="s">
        <v>540</v>
      </c>
      <c r="D71" s="353"/>
      <c r="E71" s="152"/>
      <c r="F71" s="376">
        <f>E71*12</f>
        <v>0</v>
      </c>
      <c r="G71" s="181"/>
      <c r="H71" s="383">
        <f>$F$71*$G$71/60</f>
        <v>0</v>
      </c>
      <c r="I71" s="388" t="e">
        <f>$H$71/$D$71</f>
        <v>#DIV/0!</v>
      </c>
      <c r="J71" s="56"/>
      <c r="K71" s="56"/>
      <c r="L71" s="56"/>
    </row>
    <row r="72" spans="2:12" s="2" customFormat="1" ht="33" customHeight="1">
      <c r="B72" s="56"/>
      <c r="C72" s="110" t="s">
        <v>164</v>
      </c>
      <c r="D72" s="354"/>
      <c r="E72" s="149"/>
      <c r="F72" s="377">
        <f>E72*12</f>
        <v>0</v>
      </c>
      <c r="G72" s="175"/>
      <c r="H72" s="384">
        <f>$F$72*$G$72/60</f>
        <v>0</v>
      </c>
      <c r="I72" s="384" t="e">
        <f>$H$72/$D$72</f>
        <v>#DIV/0!</v>
      </c>
      <c r="J72" s="56"/>
      <c r="K72" s="56"/>
      <c r="L72" s="56"/>
    </row>
    <row r="73" spans="2:12" s="2" customFormat="1" ht="33" customHeight="1">
      <c r="B73" s="56"/>
      <c r="C73" s="110" t="s">
        <v>534</v>
      </c>
      <c r="D73" s="355"/>
      <c r="E73" s="368"/>
      <c r="F73" s="377">
        <f>E73*12</f>
        <v>0</v>
      </c>
      <c r="G73" s="175"/>
      <c r="H73" s="384">
        <f>$F$73*$G$73/60</f>
        <v>0</v>
      </c>
      <c r="I73" s="389" t="e">
        <f>H73/D73</f>
        <v>#DIV/0!</v>
      </c>
      <c r="J73" s="56"/>
      <c r="K73" s="56"/>
      <c r="L73" s="56"/>
    </row>
    <row r="74" spans="2:12" s="2" customFormat="1" ht="33" customHeight="1">
      <c r="B74" s="56"/>
      <c r="C74" s="110" t="s">
        <v>539</v>
      </c>
      <c r="D74" s="356"/>
      <c r="E74" s="151"/>
      <c r="F74" s="377">
        <f>E74*12</f>
        <v>0</v>
      </c>
      <c r="G74" s="175"/>
      <c r="H74" s="384">
        <f>$F$74*$G$74/60</f>
        <v>0</v>
      </c>
      <c r="I74" s="390" t="e">
        <f>H74/D74</f>
        <v>#DIV/0!</v>
      </c>
      <c r="J74" s="56"/>
      <c r="K74" s="56"/>
      <c r="L74" s="56"/>
    </row>
    <row r="75" spans="2:12" s="2" customFormat="1" ht="33" customHeight="1">
      <c r="B75" s="56"/>
      <c r="C75" s="344"/>
      <c r="D75" s="357"/>
      <c r="E75" s="154">
        <f>SUM(E71:E74)</f>
        <v>0</v>
      </c>
      <c r="F75" s="378">
        <f>SUM(F71:F74)</f>
        <v>0</v>
      </c>
      <c r="G75" s="179">
        <f>SUM(G71:G74)</f>
        <v>0</v>
      </c>
      <c r="H75" s="385">
        <f>SUM(H71:H74)</f>
        <v>0</v>
      </c>
      <c r="I75" s="391" t="e">
        <f>SUM(I71:I74)</f>
        <v>#DIV/0!</v>
      </c>
      <c r="J75" s="56"/>
      <c r="K75" s="56"/>
      <c r="L75" s="56"/>
    </row>
    <row r="76" spans="2:12" s="2" customFormat="1" ht="24.95" customHeight="1">
      <c r="B76" s="56"/>
      <c r="C76" s="345" t="s">
        <v>679</v>
      </c>
      <c r="D76" s="2"/>
      <c r="E76" s="56"/>
      <c r="F76" s="56"/>
      <c r="G76" s="2"/>
      <c r="H76" s="56"/>
      <c r="I76" s="2"/>
      <c r="J76" s="56"/>
      <c r="K76" s="56"/>
      <c r="L76" s="56"/>
    </row>
    <row r="77" spans="2:12" s="2" customFormat="1" ht="33" customHeight="1">
      <c r="B77" s="56"/>
      <c r="C77" s="342" t="s">
        <v>281</v>
      </c>
      <c r="D77" s="342" t="s">
        <v>33</v>
      </c>
      <c r="E77" s="367" t="s">
        <v>289</v>
      </c>
      <c r="F77" s="374"/>
      <c r="G77" s="380" t="s">
        <v>357</v>
      </c>
      <c r="H77" s="380" t="s">
        <v>358</v>
      </c>
      <c r="I77" s="380" t="s">
        <v>359</v>
      </c>
      <c r="J77" s="56"/>
      <c r="K77" s="56"/>
      <c r="L77" s="56"/>
    </row>
    <row r="78" spans="2:12" s="2" customFormat="1" ht="33" customHeight="1">
      <c r="B78" s="56"/>
      <c r="C78" s="343"/>
      <c r="D78" s="343"/>
      <c r="E78" s="342" t="s">
        <v>113</v>
      </c>
      <c r="F78" s="375" t="s">
        <v>361</v>
      </c>
      <c r="G78" s="381"/>
      <c r="H78" s="381"/>
      <c r="I78" s="387"/>
      <c r="J78" s="56"/>
      <c r="K78" s="56"/>
      <c r="L78" s="56"/>
    </row>
    <row r="79" spans="2:12" s="2" customFormat="1" ht="33" customHeight="1">
      <c r="B79" s="56"/>
      <c r="C79" s="109" t="s">
        <v>540</v>
      </c>
      <c r="D79" s="353"/>
      <c r="E79" s="152"/>
      <c r="F79" s="376">
        <f>E79*12</f>
        <v>0</v>
      </c>
      <c r="G79" s="175"/>
      <c r="H79" s="384">
        <f>F79*G79/60</f>
        <v>0</v>
      </c>
      <c r="I79" s="392" t="e">
        <f>H79/D79</f>
        <v>#DIV/0!</v>
      </c>
      <c r="J79" s="56"/>
      <c r="K79" s="56"/>
      <c r="L79" s="56"/>
    </row>
    <row r="80" spans="2:12" s="2" customFormat="1" ht="33" customHeight="1">
      <c r="B80" s="56"/>
      <c r="C80" s="110" t="s">
        <v>164</v>
      </c>
      <c r="D80" s="354"/>
      <c r="E80" s="149"/>
      <c r="F80" s="377">
        <f>E80*12</f>
        <v>0</v>
      </c>
      <c r="G80" s="175"/>
      <c r="H80" s="384">
        <f>F80*G80/60</f>
        <v>0</v>
      </c>
      <c r="I80" s="384" t="e">
        <f>H80/D80</f>
        <v>#DIV/0!</v>
      </c>
      <c r="J80" s="56"/>
      <c r="K80" s="56"/>
      <c r="L80" s="56"/>
    </row>
    <row r="81" spans="2:12" s="2" customFormat="1" ht="33" customHeight="1">
      <c r="B81" s="56"/>
      <c r="C81" s="110" t="s">
        <v>534</v>
      </c>
      <c r="D81" s="354"/>
      <c r="E81" s="149"/>
      <c r="F81" s="377">
        <f>E81*12</f>
        <v>0</v>
      </c>
      <c r="G81" s="175"/>
      <c r="H81" s="384">
        <f>F81*G81/60</f>
        <v>0</v>
      </c>
      <c r="I81" s="384" t="e">
        <f>H81/D81</f>
        <v>#DIV/0!</v>
      </c>
      <c r="J81" s="56"/>
      <c r="K81" s="56"/>
      <c r="L81" s="56"/>
    </row>
    <row r="82" spans="2:12" s="2" customFormat="1" ht="33" customHeight="1">
      <c r="B82" s="56"/>
      <c r="C82" s="110" t="s">
        <v>539</v>
      </c>
      <c r="D82" s="358"/>
      <c r="E82" s="149"/>
      <c r="F82" s="377">
        <f>E82*12</f>
        <v>0</v>
      </c>
      <c r="G82" s="175"/>
      <c r="H82" s="384">
        <f>F82*G82/60</f>
        <v>0</v>
      </c>
      <c r="I82" s="393" t="e">
        <f>H82/D82</f>
        <v>#DIV/0!</v>
      </c>
      <c r="J82" s="56"/>
      <c r="K82" s="56"/>
      <c r="L82" s="56"/>
    </row>
    <row r="83" spans="2:12" s="2" customFormat="1" ht="33" customHeight="1">
      <c r="B83" s="56"/>
      <c r="C83" s="344"/>
      <c r="D83" s="357"/>
      <c r="E83" s="154">
        <f>SUM(E79:E82)</f>
        <v>0</v>
      </c>
      <c r="F83" s="378">
        <f>SUM(F79:F82)</f>
        <v>0</v>
      </c>
      <c r="G83" s="179">
        <f>SUM(G79:G82)</f>
        <v>0</v>
      </c>
      <c r="H83" s="385">
        <f>SUM(H79:H82)</f>
        <v>0</v>
      </c>
      <c r="I83" s="385" t="e">
        <f>SUM(I80:I82)</f>
        <v>#DIV/0!</v>
      </c>
      <c r="J83" s="56"/>
      <c r="K83" s="56"/>
      <c r="L83" s="56"/>
    </row>
    <row r="84" spans="2:12" s="2" customFormat="1" ht="33" customHeight="1">
      <c r="B84" s="56"/>
      <c r="C84" s="194" t="s">
        <v>304</v>
      </c>
      <c r="D84" s="56"/>
      <c r="E84" s="56"/>
      <c r="F84" s="56"/>
      <c r="G84" s="56"/>
      <c r="H84" s="56"/>
      <c r="I84" s="56"/>
      <c r="J84" s="56"/>
      <c r="K84" s="56"/>
      <c r="L84" s="56"/>
    </row>
    <row r="85" spans="2:12" s="2" customFormat="1" ht="33" customHeight="1">
      <c r="B85" s="56"/>
      <c r="C85" s="56"/>
      <c r="D85" s="359" t="e">
        <f>($H$75-$H$83)/$H$75</f>
        <v>#DIV/0!</v>
      </c>
      <c r="E85" s="56"/>
      <c r="F85" s="56"/>
      <c r="G85" s="56"/>
      <c r="H85" s="56"/>
      <c r="I85" s="56"/>
      <c r="J85" s="56"/>
      <c r="K85" s="56"/>
      <c r="L85" s="56"/>
    </row>
    <row r="86" spans="2:12" s="2" customFormat="1" ht="33" customHeight="1">
      <c r="B86" s="56"/>
      <c r="C86" s="56" t="s">
        <v>171</v>
      </c>
      <c r="D86" s="360"/>
      <c r="E86" s="56"/>
      <c r="F86" s="56"/>
      <c r="G86" s="56"/>
      <c r="H86" s="56"/>
      <c r="I86" s="56"/>
      <c r="J86" s="56"/>
      <c r="K86" s="56"/>
      <c r="L86" s="56"/>
    </row>
    <row r="87" spans="2:12" s="2" customFormat="1" ht="33" customHeight="1">
      <c r="B87" s="56"/>
      <c r="C87" s="56"/>
      <c r="D87" s="360"/>
      <c r="E87" s="56"/>
      <c r="F87" s="56"/>
      <c r="G87" s="56"/>
      <c r="H87" s="56"/>
      <c r="I87" s="56"/>
      <c r="J87" s="56"/>
      <c r="K87" s="56"/>
      <c r="L87" s="56"/>
    </row>
    <row r="88" spans="2:12" s="2" customFormat="1" ht="33" customHeight="1">
      <c r="B88" s="56"/>
      <c r="C88" s="56" t="s">
        <v>680</v>
      </c>
      <c r="D88" s="56"/>
      <c r="E88" s="56"/>
      <c r="F88" s="56"/>
      <c r="G88" s="56"/>
      <c r="H88" s="56"/>
      <c r="I88" s="56"/>
      <c r="J88" s="56"/>
      <c r="K88" s="56"/>
      <c r="L88" s="56"/>
    </row>
    <row r="89" spans="2:12" s="2" customFormat="1" ht="33" customHeight="1">
      <c r="B89" s="56"/>
      <c r="C89" s="346" t="s">
        <v>174</v>
      </c>
      <c r="D89" s="361" t="s">
        <v>201</v>
      </c>
      <c r="E89" s="369"/>
      <c r="F89" s="56"/>
      <c r="G89" s="56"/>
      <c r="H89" s="56"/>
      <c r="I89" s="56"/>
      <c r="J89" s="56"/>
      <c r="K89" s="56"/>
      <c r="L89" s="56"/>
    </row>
    <row r="90" spans="2:12" s="2" customFormat="1" ht="33" customHeight="1">
      <c r="B90" s="56"/>
      <c r="C90" s="347"/>
      <c r="D90" s="362" t="s">
        <v>113</v>
      </c>
      <c r="E90" s="370" t="s">
        <v>362</v>
      </c>
      <c r="F90" s="56"/>
      <c r="G90" s="56"/>
      <c r="H90" s="56"/>
      <c r="I90" s="56"/>
      <c r="J90" s="56"/>
      <c r="K90" s="56"/>
      <c r="L90" s="56"/>
    </row>
    <row r="91" spans="2:12" s="2" customFormat="1" ht="33" customHeight="1">
      <c r="B91" s="56"/>
      <c r="C91" s="109" t="s">
        <v>543</v>
      </c>
      <c r="D91" s="363"/>
      <c r="E91" s="371">
        <f>D91*12</f>
        <v>0</v>
      </c>
      <c r="F91" s="56"/>
      <c r="G91" s="56"/>
      <c r="H91" s="56"/>
      <c r="I91" s="56"/>
      <c r="J91" s="56"/>
      <c r="K91" s="56"/>
      <c r="L91" s="56"/>
    </row>
    <row r="92" spans="2:12" s="2" customFormat="1" ht="33" customHeight="1">
      <c r="B92" s="56"/>
      <c r="C92" s="110" t="s">
        <v>542</v>
      </c>
      <c r="D92" s="364"/>
      <c r="E92" s="372">
        <f>D92*12</f>
        <v>0</v>
      </c>
      <c r="F92" s="56"/>
      <c r="G92" s="56"/>
      <c r="H92" s="56"/>
      <c r="I92" s="56"/>
      <c r="J92" s="56"/>
      <c r="K92" s="56"/>
      <c r="L92" s="56"/>
    </row>
    <row r="93" spans="2:12" s="2" customFormat="1" ht="33" customHeight="1">
      <c r="B93" s="56"/>
      <c r="C93" s="110" t="s">
        <v>541</v>
      </c>
      <c r="D93" s="364"/>
      <c r="E93" s="372">
        <f>D93*12</f>
        <v>0</v>
      </c>
      <c r="F93" s="56"/>
      <c r="G93" s="56"/>
      <c r="H93" s="56"/>
      <c r="I93" s="56"/>
      <c r="J93" s="56"/>
      <c r="K93" s="56"/>
      <c r="L93" s="56"/>
    </row>
    <row r="94" spans="2:12" s="2" customFormat="1" ht="33" customHeight="1">
      <c r="B94" s="56"/>
      <c r="C94" s="348"/>
      <c r="D94" s="365">
        <f>SUM(D91:D93)</f>
        <v>0</v>
      </c>
      <c r="E94" s="373">
        <f>SUM(E91:E93)</f>
        <v>0</v>
      </c>
      <c r="F94" s="56"/>
      <c r="G94" s="56"/>
      <c r="H94" s="56"/>
      <c r="I94" s="56"/>
      <c r="J94" s="56"/>
      <c r="K94" s="56"/>
      <c r="L94" s="56"/>
    </row>
    <row r="95" spans="2:12" s="2" customFormat="1" ht="33" customHeight="1">
      <c r="B95" s="56"/>
      <c r="C95" s="345" t="s">
        <v>681</v>
      </c>
      <c r="D95" s="56"/>
      <c r="E95" s="56"/>
      <c r="F95" s="56"/>
      <c r="G95" s="56"/>
      <c r="H95" s="56"/>
      <c r="I95" s="56"/>
      <c r="J95" s="56"/>
      <c r="K95" s="56"/>
      <c r="L95" s="56"/>
    </row>
    <row r="96" spans="2:12" s="2" customFormat="1" ht="33" customHeight="1">
      <c r="B96" s="56"/>
      <c r="C96" s="349" t="s">
        <v>174</v>
      </c>
      <c r="D96" s="361" t="s">
        <v>317</v>
      </c>
      <c r="E96" s="369"/>
      <c r="F96" s="56"/>
      <c r="G96" s="56"/>
      <c r="H96" s="56"/>
      <c r="I96" s="56"/>
      <c r="J96" s="56"/>
      <c r="K96" s="56"/>
      <c r="L96" s="56"/>
    </row>
    <row r="97" spans="2:12" s="2" customFormat="1" ht="33" customHeight="1">
      <c r="B97" s="56"/>
      <c r="C97" s="350"/>
      <c r="D97" s="362" t="s">
        <v>113</v>
      </c>
      <c r="E97" s="370" t="s">
        <v>362</v>
      </c>
      <c r="F97" s="56"/>
      <c r="G97" s="56"/>
      <c r="H97" s="56"/>
      <c r="I97" s="56"/>
      <c r="J97" s="56"/>
      <c r="K97" s="56"/>
      <c r="L97" s="56"/>
    </row>
    <row r="98" spans="2:12" s="2" customFormat="1" ht="29.1" customHeight="1">
      <c r="B98" s="56"/>
      <c r="C98" s="109" t="s">
        <v>543</v>
      </c>
      <c r="D98" s="363"/>
      <c r="E98" s="371">
        <f>D98*12</f>
        <v>0</v>
      </c>
      <c r="F98" s="56"/>
      <c r="G98" s="56"/>
      <c r="H98" s="56"/>
      <c r="I98" s="56"/>
      <c r="J98" s="56"/>
      <c r="K98" s="56"/>
      <c r="L98" s="56"/>
    </row>
    <row r="99" spans="2:12" ht="29.1" customHeight="1">
      <c r="B99" s="56"/>
      <c r="C99" s="110" t="s">
        <v>542</v>
      </c>
      <c r="D99" s="364"/>
      <c r="E99" s="372">
        <f>D99*12</f>
        <v>0</v>
      </c>
      <c r="F99" s="56"/>
      <c r="G99" s="56"/>
      <c r="H99" s="56"/>
      <c r="I99" s="56"/>
      <c r="J99" s="56"/>
      <c r="K99" s="56"/>
      <c r="L99" s="56"/>
    </row>
    <row r="100" spans="2:12" ht="29.1" customHeight="1">
      <c r="B100" s="56"/>
      <c r="C100" s="110" t="s">
        <v>541</v>
      </c>
      <c r="D100" s="364"/>
      <c r="E100" s="372">
        <f>D100*12</f>
        <v>0</v>
      </c>
      <c r="F100" s="56"/>
      <c r="G100" s="56"/>
      <c r="H100" s="56"/>
      <c r="I100" s="56"/>
      <c r="J100" s="56"/>
      <c r="K100" s="56"/>
      <c r="L100" s="56"/>
    </row>
    <row r="101" spans="2:12" ht="33.6" customHeight="1">
      <c r="B101" s="56"/>
      <c r="C101" s="348"/>
      <c r="D101" s="365">
        <f>SUM(D98:D100)</f>
        <v>0</v>
      </c>
      <c r="E101" s="373">
        <f>SUM(E98:E100)</f>
        <v>0</v>
      </c>
      <c r="F101" s="56"/>
      <c r="G101" s="56"/>
      <c r="H101" s="56"/>
      <c r="I101" s="56"/>
      <c r="J101" s="56"/>
      <c r="K101" s="56"/>
      <c r="L101" s="56"/>
    </row>
    <row r="102" spans="2:12">
      <c r="B102" s="56"/>
      <c r="C102" s="194" t="s">
        <v>267</v>
      </c>
      <c r="D102" s="56"/>
      <c r="E102" s="56"/>
      <c r="F102" s="56"/>
      <c r="G102" s="56"/>
      <c r="H102" s="56"/>
      <c r="I102" s="56"/>
      <c r="J102" s="56"/>
      <c r="K102" s="56"/>
      <c r="L102" s="56"/>
    </row>
    <row r="103" spans="2:12" ht="23.25" customHeight="1">
      <c r="B103" s="56"/>
      <c r="C103" s="56"/>
      <c r="D103" s="359" t="e">
        <f>($E$94-$E$101)/E94</f>
        <v>#DIV/0!</v>
      </c>
      <c r="E103" s="56"/>
      <c r="F103" s="56"/>
      <c r="G103" s="56"/>
      <c r="H103" s="56"/>
      <c r="I103" s="56"/>
      <c r="J103" s="56"/>
      <c r="K103" s="56"/>
      <c r="L103" s="56"/>
    </row>
    <row r="104" spans="2:12" ht="27.75" customHeight="1">
      <c r="B104" s="56"/>
      <c r="C104" s="56"/>
      <c r="D104" s="56"/>
      <c r="E104" s="56"/>
      <c r="F104" s="56"/>
      <c r="G104" s="56"/>
      <c r="H104" s="56"/>
      <c r="I104" s="56"/>
      <c r="J104" s="56"/>
      <c r="K104" s="56"/>
      <c r="L104" s="56"/>
    </row>
    <row r="105" spans="2:12">
      <c r="B105" s="56"/>
      <c r="C105" s="56" t="s">
        <v>682</v>
      </c>
      <c r="D105" s="56"/>
      <c r="E105" s="56"/>
      <c r="F105" s="56"/>
      <c r="G105" s="56"/>
      <c r="H105" s="56"/>
      <c r="I105" s="56"/>
      <c r="J105" s="56"/>
      <c r="K105" s="56"/>
      <c r="L105" s="56"/>
    </row>
    <row r="106" spans="2:12" ht="88.5" customHeight="1">
      <c r="B106" s="56"/>
      <c r="C106" s="86"/>
      <c r="D106" s="115"/>
      <c r="E106" s="115"/>
      <c r="F106" s="115"/>
      <c r="G106" s="115"/>
      <c r="H106" s="115"/>
      <c r="I106" s="115"/>
      <c r="J106" s="115"/>
      <c r="K106" s="224"/>
      <c r="L106" s="399"/>
    </row>
    <row r="107" spans="2:12">
      <c r="B107" s="56"/>
      <c r="C107" s="56"/>
      <c r="D107" s="56"/>
      <c r="E107" s="56"/>
      <c r="F107" s="56"/>
      <c r="G107" s="56"/>
      <c r="H107" s="56"/>
      <c r="I107" s="56"/>
      <c r="J107" s="56"/>
      <c r="K107" s="56"/>
      <c r="L107" s="56"/>
    </row>
  </sheetData>
  <mergeCells count="43">
    <mergeCell ref="B2:L2"/>
    <mergeCell ref="D5:K5"/>
    <mergeCell ref="D6:K6"/>
    <mergeCell ref="D7:K7"/>
    <mergeCell ref="D8:K8"/>
    <mergeCell ref="C9:K9"/>
    <mergeCell ref="C10:K10"/>
    <mergeCell ref="C11:K11"/>
    <mergeCell ref="C12:K12"/>
    <mergeCell ref="C13:K13"/>
    <mergeCell ref="E14:F14"/>
    <mergeCell ref="G14:K14"/>
    <mergeCell ref="C19:J19"/>
    <mergeCell ref="E27:G27"/>
    <mergeCell ref="E29:G29"/>
    <mergeCell ref="E31:G31"/>
    <mergeCell ref="E32:G32"/>
    <mergeCell ref="E33:G33"/>
    <mergeCell ref="E34:G34"/>
    <mergeCell ref="C54:F54"/>
    <mergeCell ref="H54:K54"/>
    <mergeCell ref="S57:AA57"/>
    <mergeCell ref="C59:F59"/>
    <mergeCell ref="C63:K63"/>
    <mergeCell ref="C65:K65"/>
    <mergeCell ref="E69:F69"/>
    <mergeCell ref="E76:F76"/>
    <mergeCell ref="E77:F77"/>
    <mergeCell ref="D89:E89"/>
    <mergeCell ref="D96:E96"/>
    <mergeCell ref="C106:K106"/>
    <mergeCell ref="C69:C70"/>
    <mergeCell ref="D69:D70"/>
    <mergeCell ref="G69:G70"/>
    <mergeCell ref="H69:H70"/>
    <mergeCell ref="I69:I70"/>
    <mergeCell ref="C77:C78"/>
    <mergeCell ref="D77:D78"/>
    <mergeCell ref="G77:G78"/>
    <mergeCell ref="H77:H78"/>
    <mergeCell ref="I77:I78"/>
    <mergeCell ref="C89:C90"/>
    <mergeCell ref="C96:C97"/>
  </mergeCells>
  <phoneticPr fontId="22"/>
  <conditionalFormatting sqref="D14">
    <cfRule type="expression" dxfId="69" priority="1" stopIfTrue="1">
      <formula>NOT(ISERROR(SEARCH("あり",D14)))</formula>
    </cfRule>
    <cfRule type="expression" dxfId="68" priority="2" stopIfTrue="1">
      <formula>NOT(ISERROR(SEARCH("なし",D14)))</formula>
    </cfRule>
    <cfRule type="expression" dxfId="67" priority="3" stopIfTrue="1">
      <formula>NOT(ISERROR(SEARCH("あり",D14)))</formula>
    </cfRule>
  </conditionalFormatting>
  <conditionalFormatting sqref="E31">
    <cfRule type="cellIs" dxfId="66" priority="6" stopIfTrue="1" operator="greaterThan">
      <formula>666000</formula>
    </cfRule>
    <cfRule type="cellIs" dxfId="65" priority="7" stopIfTrue="1" operator="greaterThan">
      <formula>1000000</formula>
    </cfRule>
  </conditionalFormatting>
  <conditionalFormatting sqref="E33 E35:I35">
    <cfRule type="cellIs" dxfId="64" priority="5" stopIfTrue="1" operator="greaterThan">
      <formula>1000000</formula>
    </cfRule>
  </conditionalFormatting>
  <conditionalFormatting sqref="E33">
    <cfRule type="cellIs" dxfId="63" priority="4" stopIfTrue="1" operator="greaterThan">
      <formula>666000</formula>
    </cfRule>
  </conditionalFormatting>
  <dataValidations count="5">
    <dataValidation imeMode="halfKatakana" allowBlank="1" showDropDown="0" showInputMessage="1" showErrorMessage="1" sqref="D7:I7 D5"/>
    <dataValidation type="list" allowBlank="1" showDropDown="0" showInputMessage="1" showErrorMessage="1" sqref="D14">
      <formula1>"あり,なし"</formula1>
    </dataValidation>
    <dataValidation type="list" allowBlank="1" showDropDown="0" showInputMessage="1" showErrorMessage="1" sqref="L10">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DropDown="0" showInputMessage="1" showErrorMessage="1" sqref="C12:L12 G14:N14"/>
    <dataValidation type="list" allowBlank="1" showDropDown="0" showInputMessage="1" showErrorMessage="1" sqref="C10:K10">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s>
  <pageMargins left="0.70866141732283472" right="0.70866141732283472" top="0.74803149606299213" bottom="0.74803149606299213" header="0.31496062992125984" footer="0.31496062992125984"/>
  <pageSetup paperSize="9" scale="39" fitToWidth="1" fitToHeight="0" orientation="portrait" usePrinterDefaults="1" r:id="rId1"/>
  <rowBreaks count="1" manualBreakCount="1">
    <brk id="60" max="11" man="1"/>
  </rowBreaks>
  <drawing r:id="rId2"/>
  <legacyDrawing r:id="rId3"/>
  <mc:AlternateContent>
    <mc:Choice xmlns:x14="http://schemas.microsoft.com/office/spreadsheetml/2009/9/main" Requires="x14">
      <controls>
        <mc:AlternateContent>
          <mc:Choice Requires="x14">
            <control shapeId="60422" r:id="rId4" name="チェック 27">
              <controlPr defaultSize="0" autoFill="0" autoLine="0" autoPict="0">
                <anchor moveWithCells="1" sizeWithCells="1">
                  <from xmlns:xdr="http://schemas.openxmlformats.org/drawingml/2006/spreadsheetDrawing">
                    <xdr:col>2</xdr:col>
                    <xdr:colOff>797560</xdr:colOff>
                    <xdr:row>47</xdr:row>
                    <xdr:rowOff>36195</xdr:rowOff>
                  </from>
                  <to xmlns:xdr="http://schemas.openxmlformats.org/drawingml/2006/spreadsheetDrawing">
                    <xdr:col>2</xdr:col>
                    <xdr:colOff>1115060</xdr:colOff>
                    <xdr:row>48</xdr:row>
                    <xdr:rowOff>19685</xdr:rowOff>
                  </to>
                </anchor>
              </controlPr>
            </control>
          </mc:Choice>
        </mc:AlternateContent>
        <mc:AlternateContent>
          <mc:Choice Requires="x14">
            <control shapeId="60423" r:id="rId5" name="チェック 28">
              <controlPr defaultSize="0" autoFill="0" autoLine="0" autoPict="0">
                <anchor moveWithCells="1" sizeWithCells="1">
                  <from xmlns:xdr="http://schemas.openxmlformats.org/drawingml/2006/spreadsheetDrawing">
                    <xdr:col>2</xdr:col>
                    <xdr:colOff>797560</xdr:colOff>
                    <xdr:row>47</xdr:row>
                    <xdr:rowOff>408940</xdr:rowOff>
                  </from>
                  <to xmlns:xdr="http://schemas.openxmlformats.org/drawingml/2006/spreadsheetDrawing">
                    <xdr:col>2</xdr:col>
                    <xdr:colOff>1115060</xdr:colOff>
                    <xdr:row>48</xdr:row>
                    <xdr:rowOff>377825</xdr:rowOff>
                  </to>
                </anchor>
              </controlPr>
            </control>
          </mc:Choice>
        </mc:AlternateContent>
        <mc:AlternateContent>
          <mc:Choice Requires="x14">
            <control shapeId="60431" r:id="rId6" name="チェック 535">
              <controlPr defaultSize="0" autoFill="0" autoLine="0" autoPict="0">
                <anchor moveWithCells="1" sizeWithCells="1">
                  <from xmlns:xdr="http://schemas.openxmlformats.org/drawingml/2006/spreadsheetDrawing">
                    <xdr:col>2</xdr:col>
                    <xdr:colOff>811530</xdr:colOff>
                    <xdr:row>40</xdr:row>
                    <xdr:rowOff>699135</xdr:rowOff>
                  </from>
                  <to xmlns:xdr="http://schemas.openxmlformats.org/drawingml/2006/spreadsheetDrawing">
                    <xdr:col>2</xdr:col>
                    <xdr:colOff>1097915</xdr:colOff>
                    <xdr:row>42</xdr:row>
                    <xdr:rowOff>62230</xdr:rowOff>
                  </to>
                </anchor>
              </controlPr>
            </control>
          </mc:Choice>
        </mc:AlternateContent>
        <mc:AlternateContent>
          <mc:Choice Requires="x14">
            <control shapeId="60432" r:id="rId7" name="チェック 536">
              <controlPr defaultSize="0" autoFill="0" autoLine="0" autoPict="0">
                <anchor moveWithCells="1" sizeWithCells="1">
                  <from xmlns:xdr="http://schemas.openxmlformats.org/drawingml/2006/spreadsheetDrawing">
                    <xdr:col>2</xdr:col>
                    <xdr:colOff>811530</xdr:colOff>
                    <xdr:row>41</xdr:row>
                    <xdr:rowOff>278130</xdr:rowOff>
                  </from>
                  <to xmlns:xdr="http://schemas.openxmlformats.org/drawingml/2006/spreadsheetDrawing">
                    <xdr:col>2</xdr:col>
                    <xdr:colOff>1097915</xdr:colOff>
                    <xdr:row>43</xdr:row>
                    <xdr:rowOff>43180</xdr:rowOff>
                  </to>
                </anchor>
              </controlPr>
            </control>
          </mc:Choice>
        </mc:AlternateContent>
        <mc:AlternateContent>
          <mc:Choice Requires="x14">
            <control shapeId="60433" r:id="rId8" name="チェック 559">
              <controlPr defaultSize="0" autoFill="0" autoLine="0" autoPict="0">
                <anchor moveWithCells="1" sizeWithCells="1">
                  <from xmlns:xdr="http://schemas.openxmlformats.org/drawingml/2006/spreadsheetDrawing">
                    <xdr:col>2</xdr:col>
                    <xdr:colOff>805815</xdr:colOff>
                    <xdr:row>42</xdr:row>
                    <xdr:rowOff>254635</xdr:rowOff>
                  </from>
                  <to xmlns:xdr="http://schemas.openxmlformats.org/drawingml/2006/spreadsheetDrawing">
                    <xdr:col>2</xdr:col>
                    <xdr:colOff>1092200</xdr:colOff>
                    <xdr:row>44</xdr:row>
                    <xdr:rowOff>19050</xdr:rowOff>
                  </to>
                </anchor>
              </controlPr>
            </control>
          </mc:Choice>
        </mc:AlternateContent>
        <mc:AlternateContent>
          <mc:Choice Requires="x14">
            <control shapeId="60435" r:id="rId9" name="チェック 613">
              <controlPr defaultSize="0" autoFill="0" autoLine="0" autoPict="0">
                <anchor moveWithCells="1" sizeWithCells="1">
                  <from xmlns:xdr="http://schemas.openxmlformats.org/drawingml/2006/spreadsheetDrawing">
                    <xdr:col>2</xdr:col>
                    <xdr:colOff>790575</xdr:colOff>
                    <xdr:row>48</xdr:row>
                    <xdr:rowOff>410845</xdr:rowOff>
                  </from>
                  <to xmlns:xdr="http://schemas.openxmlformats.org/drawingml/2006/spreadsheetDrawing">
                    <xdr:col>2</xdr:col>
                    <xdr:colOff>1106170</xdr:colOff>
                    <xdr:row>50</xdr:row>
                    <xdr:rowOff>16510</xdr:rowOff>
                  </to>
                </anchor>
              </controlPr>
            </control>
          </mc:Choice>
        </mc:AlternateContent>
        <mc:AlternateContent>
          <mc:Choice Requires="x14">
            <control shapeId="60436" r:id="rId10" name="チェック 614">
              <controlPr defaultSize="0" autoFill="0" autoLine="0" autoPict="0">
                <anchor moveWithCells="1" sizeWithCells="1">
                  <from xmlns:xdr="http://schemas.openxmlformats.org/drawingml/2006/spreadsheetDrawing">
                    <xdr:col>2</xdr:col>
                    <xdr:colOff>790575</xdr:colOff>
                    <xdr:row>49</xdr:row>
                    <xdr:rowOff>402590</xdr:rowOff>
                  </from>
                  <to xmlns:xdr="http://schemas.openxmlformats.org/drawingml/2006/spreadsheetDrawing">
                    <xdr:col>2</xdr:col>
                    <xdr:colOff>1106170</xdr:colOff>
                    <xdr:row>50</xdr:row>
                    <xdr:rowOff>410845</xdr:rowOff>
                  </to>
                </anchor>
              </controlPr>
            </control>
          </mc:Choice>
        </mc:AlternateContent>
        <mc:AlternateContent>
          <mc:Choice Requires="x14">
            <control shapeId="60440" r:id="rId11" name="チェック 1281">
              <controlPr defaultSize="0" autoFill="0" autoLine="0" autoPict="0">
                <anchor moveWithCells="1" sizeWithCells="1">
                  <from xmlns:xdr="http://schemas.openxmlformats.org/drawingml/2006/spreadsheetDrawing">
                    <xdr:col>2</xdr:col>
                    <xdr:colOff>782320</xdr:colOff>
                    <xdr:row>34</xdr:row>
                    <xdr:rowOff>323850</xdr:rowOff>
                  </from>
                  <to xmlns:xdr="http://schemas.openxmlformats.org/drawingml/2006/spreadsheetDrawing">
                    <xdr:col>2</xdr:col>
                    <xdr:colOff>1087120</xdr:colOff>
                    <xdr:row>36</xdr:row>
                    <xdr:rowOff>83185</xdr:rowOff>
                  </to>
                </anchor>
              </controlPr>
            </control>
          </mc:Choice>
        </mc:AlternateContent>
        <mc:AlternateContent>
          <mc:Choice Requires="x14">
            <control shapeId="60441" r:id="rId12" name="チェック 1282">
              <controlPr defaultSize="0" autoFill="0" autoLine="0" autoPict="0">
                <anchor moveWithCells="1" sizeWithCells="1">
                  <from xmlns:xdr="http://schemas.openxmlformats.org/drawingml/2006/spreadsheetDrawing">
                    <xdr:col>2</xdr:col>
                    <xdr:colOff>782320</xdr:colOff>
                    <xdr:row>35</xdr:row>
                    <xdr:rowOff>217170</xdr:rowOff>
                  </from>
                  <to xmlns:xdr="http://schemas.openxmlformats.org/drawingml/2006/spreadsheetDrawing">
                    <xdr:col>2</xdr:col>
                    <xdr:colOff>1087120</xdr:colOff>
                    <xdr:row>37</xdr:row>
                    <xdr:rowOff>78105</xdr:rowOff>
                  </to>
                </anchor>
              </controlPr>
            </control>
          </mc:Choice>
        </mc:AlternateContent>
        <mc:AlternateContent>
          <mc:Choice Requires="x14">
            <control shapeId="60443" r:id="rId13" name="チェック 1283">
              <controlPr defaultSize="0" autoFill="0" autoLine="0" autoPict="0">
                <anchor moveWithCells="1" sizeWithCells="1">
                  <from xmlns:xdr="http://schemas.openxmlformats.org/drawingml/2006/spreadsheetDrawing">
                    <xdr:col>2</xdr:col>
                    <xdr:colOff>805815</xdr:colOff>
                    <xdr:row>38</xdr:row>
                    <xdr:rowOff>38735</xdr:rowOff>
                  </from>
                  <to xmlns:xdr="http://schemas.openxmlformats.org/drawingml/2006/spreadsheetDrawing">
                    <xdr:col>2</xdr:col>
                    <xdr:colOff>1056640</xdr:colOff>
                    <xdr:row>39</xdr:row>
                    <xdr:rowOff>58420</xdr:rowOff>
                  </to>
                </anchor>
              </controlPr>
            </control>
          </mc:Choice>
        </mc:AlternateContent>
        <mc:AlternateContent>
          <mc:Choice Requires="x14">
            <control shapeId="60444" r:id="rId14" name="チェック 1284">
              <controlPr defaultSize="0" autoFill="0" autoLine="0" autoPict="0">
                <anchor moveWithCells="1" sizeWithCells="1">
                  <from xmlns:xdr="http://schemas.openxmlformats.org/drawingml/2006/spreadsheetDrawing">
                    <xdr:col>2</xdr:col>
                    <xdr:colOff>805815</xdr:colOff>
                    <xdr:row>39</xdr:row>
                    <xdr:rowOff>58420</xdr:rowOff>
                  </from>
                  <to xmlns:xdr="http://schemas.openxmlformats.org/drawingml/2006/spreadsheetDrawing">
                    <xdr:col>2</xdr:col>
                    <xdr:colOff>1056640</xdr:colOff>
                    <xdr:row>40</xdr:row>
                    <xdr:rowOff>77470</xdr:rowOff>
                  </to>
                </anchor>
              </controlPr>
            </control>
          </mc:Choice>
        </mc:AlternateContent>
        <mc:AlternateContent>
          <mc:Choice Requires="x14">
            <control shapeId="60445" r:id="rId15" name="チェック 1868">
              <controlPr defaultSize="0" autoPict="0">
                <anchor moveWithCells="1">
                  <from xmlns:xdr="http://schemas.openxmlformats.org/drawingml/2006/spreadsheetDrawing">
                    <xdr:col>1</xdr:col>
                    <xdr:colOff>0</xdr:colOff>
                    <xdr:row>19</xdr:row>
                    <xdr:rowOff>381000</xdr:rowOff>
                  </from>
                  <to xmlns:xdr="http://schemas.openxmlformats.org/drawingml/2006/spreadsheetDrawing">
                    <xdr:col>2</xdr:col>
                    <xdr:colOff>543560</xdr:colOff>
                    <xdr:row>20</xdr:row>
                    <xdr:rowOff>372110</xdr:rowOff>
                  </to>
                </anchor>
              </controlPr>
            </control>
          </mc:Choice>
        </mc:AlternateContent>
        <mc:AlternateContent>
          <mc:Choice Requires="x14">
            <control shapeId="60446" r:id="rId16" name="チェック 1865">
              <controlPr defaultSize="0" autoPict="0">
                <anchor moveWithCells="1" sizeWithCells="1">
                  <from xmlns:xdr="http://schemas.openxmlformats.org/drawingml/2006/spreadsheetDrawing">
                    <xdr:col>1</xdr:col>
                    <xdr:colOff>0</xdr:colOff>
                    <xdr:row>17</xdr:row>
                    <xdr:rowOff>0</xdr:rowOff>
                  </from>
                  <to xmlns:xdr="http://schemas.openxmlformats.org/drawingml/2006/spreadsheetDrawing">
                    <xdr:col>2</xdr:col>
                    <xdr:colOff>543560</xdr:colOff>
                    <xdr:row>17</xdr:row>
                    <xdr:rowOff>361315</xdr:rowOff>
                  </to>
                </anchor>
              </controlPr>
            </control>
          </mc:Choice>
        </mc:AlternateContent>
        <mc:AlternateContent>
          <mc:Choice Requires="x14">
            <control shapeId="60447" r:id="rId17" name="チェック 1866">
              <controlPr defaultSize="0" autoPict="0">
                <anchor moveWithCells="1" sizeWithCells="1">
                  <from xmlns:xdr="http://schemas.openxmlformats.org/drawingml/2006/spreadsheetDrawing">
                    <xdr:col>1</xdr:col>
                    <xdr:colOff>0</xdr:colOff>
                    <xdr:row>18</xdr:row>
                    <xdr:rowOff>0</xdr:rowOff>
                  </from>
                  <to xmlns:xdr="http://schemas.openxmlformats.org/drawingml/2006/spreadsheetDrawing">
                    <xdr:col>2</xdr:col>
                    <xdr:colOff>543560</xdr:colOff>
                    <xdr:row>18</xdr:row>
                    <xdr:rowOff>372110</xdr:rowOff>
                  </to>
                </anchor>
              </controlPr>
            </control>
          </mc:Choice>
        </mc:AlternateContent>
        <mc:AlternateContent>
          <mc:Choice Requires="x14">
            <control shapeId="60448" r:id="rId18" name="チェック 1867">
              <controlPr defaultSize="0" autoPict="0">
                <anchor moveWithCells="1" sizeWithCells="1">
                  <from xmlns:xdr="http://schemas.openxmlformats.org/drawingml/2006/spreadsheetDrawing">
                    <xdr:col>1</xdr:col>
                    <xdr:colOff>0</xdr:colOff>
                    <xdr:row>19</xdr:row>
                    <xdr:rowOff>0</xdr:rowOff>
                  </from>
                  <to xmlns:xdr="http://schemas.openxmlformats.org/drawingml/2006/spreadsheetDrawing">
                    <xdr:col>2</xdr:col>
                    <xdr:colOff>543560</xdr:colOff>
                    <xdr:row>19</xdr:row>
                    <xdr:rowOff>372110</xdr:rowOff>
                  </to>
                </anchor>
              </controlPr>
            </control>
          </mc:Choice>
        </mc:AlternateContent>
        <mc:AlternateContent>
          <mc:Choice Requires="x14">
            <control shapeId="60449" r:id="rId19" name="チェック 1869">
              <controlPr defaultSize="0" autoPict="0">
                <anchor moveWithCells="1" sizeWithCells="1">
                  <from xmlns:xdr="http://schemas.openxmlformats.org/drawingml/2006/spreadsheetDrawing">
                    <xdr:col>1</xdr:col>
                    <xdr:colOff>0</xdr:colOff>
                    <xdr:row>20</xdr:row>
                    <xdr:rowOff>0</xdr:rowOff>
                  </from>
                  <to xmlns:xdr="http://schemas.openxmlformats.org/drawingml/2006/spreadsheetDrawing">
                    <xdr:col>2</xdr:col>
                    <xdr:colOff>543560</xdr:colOff>
                    <xdr:row>20</xdr:row>
                    <xdr:rowOff>372110</xdr:rowOff>
                  </to>
                </anchor>
              </controlPr>
            </control>
          </mc:Choice>
        </mc:AlternateContent>
        <mc:AlternateContent>
          <mc:Choice Requires="x14">
            <control shapeId="60450" r:id="rId20" name="チェック 1872">
              <controlPr defaultSize="0" autoPict="0">
                <anchor moveWithCells="1" sizeWithCells="1">
                  <from xmlns:xdr="http://schemas.openxmlformats.org/drawingml/2006/spreadsheetDrawing">
                    <xdr:col>1</xdr:col>
                    <xdr:colOff>0</xdr:colOff>
                    <xdr:row>23</xdr:row>
                    <xdr:rowOff>0</xdr:rowOff>
                  </from>
                  <to xmlns:xdr="http://schemas.openxmlformats.org/drawingml/2006/spreadsheetDrawing">
                    <xdr:col>2</xdr:col>
                    <xdr:colOff>543560</xdr:colOff>
                    <xdr:row>23</xdr:row>
                    <xdr:rowOff>372110</xdr:rowOff>
                  </to>
                </anchor>
              </controlPr>
            </control>
          </mc:Choice>
        </mc:AlternateContent>
        <mc:AlternateContent>
          <mc:Choice Requires="x14">
            <control shapeId="60451" r:id="rId21" name="チェック 1874">
              <controlPr defaultSize="0" autoPict="0">
                <anchor moveWithCells="1" sizeWithCells="1">
                  <from xmlns:xdr="http://schemas.openxmlformats.org/drawingml/2006/spreadsheetDrawing">
                    <xdr:col>1</xdr:col>
                    <xdr:colOff>0</xdr:colOff>
                    <xdr:row>18</xdr:row>
                    <xdr:rowOff>0</xdr:rowOff>
                  </from>
                  <to xmlns:xdr="http://schemas.openxmlformats.org/drawingml/2006/spreadsheetDrawing">
                    <xdr:col>2</xdr:col>
                    <xdr:colOff>543560</xdr:colOff>
                    <xdr:row>18</xdr:row>
                    <xdr:rowOff>361315</xdr:rowOff>
                  </to>
                </anchor>
              </controlPr>
            </control>
          </mc:Choice>
        </mc:AlternateContent>
        <mc:AlternateContent>
          <mc:Choice Requires="x14">
            <control shapeId="60454" r:id="rId22" name="チェック 38">
              <controlPr defaultSize="0" autoFill="0" autoLine="0" autoPict="0">
                <anchor moveWithCells="1">
                  <from xmlns:xdr="http://schemas.openxmlformats.org/drawingml/2006/spreadsheetDrawing">
                    <xdr:col>0</xdr:col>
                    <xdr:colOff>104775</xdr:colOff>
                    <xdr:row>15</xdr:row>
                    <xdr:rowOff>196215</xdr:rowOff>
                  </from>
                  <to xmlns:xdr="http://schemas.openxmlformats.org/drawingml/2006/spreadsheetDrawing">
                    <xdr:col>2</xdr:col>
                    <xdr:colOff>161290</xdr:colOff>
                    <xdr:row>17</xdr:row>
                    <xdr:rowOff>144780</xdr:rowOff>
                  </to>
                </anchor>
              </controlPr>
            </control>
          </mc:Choice>
        </mc:AlternateContent>
        <mc:AlternateContent>
          <mc:Choice Requires="x14">
            <control shapeId="60461" r:id="rId23" name="チェック 1281">
              <controlPr defaultSize="0" autoFill="0" autoLine="0" autoPict="0">
                <anchor moveWithCells="1" sizeWithCells="1">
                  <from xmlns:xdr="http://schemas.openxmlformats.org/drawingml/2006/spreadsheetDrawing">
                    <xdr:col>4</xdr:col>
                    <xdr:colOff>245745</xdr:colOff>
                    <xdr:row>34</xdr:row>
                    <xdr:rowOff>307340</xdr:rowOff>
                  </from>
                  <to xmlns:xdr="http://schemas.openxmlformats.org/drawingml/2006/spreadsheetDrawing">
                    <xdr:col>4</xdr:col>
                    <xdr:colOff>550545</xdr:colOff>
                    <xdr:row>36</xdr:row>
                    <xdr:rowOff>59690</xdr:rowOff>
                  </to>
                </anchor>
              </controlPr>
            </control>
          </mc:Choice>
        </mc:AlternateContent>
        <mc:AlternateContent>
          <mc:Choice Requires="x14">
            <control shapeId="60462" r:id="rId24" name="チェック 1282">
              <controlPr defaultSize="0" autoFill="0" autoLine="0" autoPict="0">
                <anchor moveWithCells="1" sizeWithCells="1">
                  <from xmlns:xdr="http://schemas.openxmlformats.org/drawingml/2006/spreadsheetDrawing">
                    <xdr:col>4</xdr:col>
                    <xdr:colOff>245745</xdr:colOff>
                    <xdr:row>35</xdr:row>
                    <xdr:rowOff>193675</xdr:rowOff>
                  </from>
                  <to xmlns:xdr="http://schemas.openxmlformats.org/drawingml/2006/spreadsheetDrawing">
                    <xdr:col>4</xdr:col>
                    <xdr:colOff>550545</xdr:colOff>
                    <xdr:row>37</xdr:row>
                    <xdr:rowOff>54610</xdr:rowOff>
                  </to>
                </anchor>
              </controlPr>
            </control>
          </mc:Choice>
        </mc:AlternateContent>
        <mc:AlternateContent>
          <mc:Choice Requires="x14">
            <control shapeId="60463" r:id="rId25" name="チェック 1281">
              <controlPr defaultSize="0" autoFill="0" autoLine="0" autoPict="0">
                <anchor moveWithCells="1" sizeWithCells="1">
                  <from xmlns:xdr="http://schemas.openxmlformats.org/drawingml/2006/spreadsheetDrawing">
                    <xdr:col>2</xdr:col>
                    <xdr:colOff>780415</xdr:colOff>
                    <xdr:row>36</xdr:row>
                    <xdr:rowOff>220980</xdr:rowOff>
                  </from>
                  <to xmlns:xdr="http://schemas.openxmlformats.org/drawingml/2006/spreadsheetDrawing">
                    <xdr:col>2</xdr:col>
                    <xdr:colOff>1085850</xdr:colOff>
                    <xdr:row>38</xdr:row>
                    <xdr:rowOff>74295</xdr:rowOff>
                  </to>
                </anchor>
              </controlPr>
            </control>
          </mc:Choice>
        </mc:AlternateContent>
        <mc:AlternateContent>
          <mc:Choice Requires="x14">
            <control shapeId="60464" r:id="rId26" name="チェック 48">
              <controlPr defaultSize="0" autoFill="0" autoLine="0" autoPict="0">
                <anchor moveWithCells="1">
                  <from xmlns:xdr="http://schemas.openxmlformats.org/drawingml/2006/spreadsheetDrawing">
                    <xdr:col>2</xdr:col>
                    <xdr:colOff>68580</xdr:colOff>
                    <xdr:row>54</xdr:row>
                    <xdr:rowOff>0</xdr:rowOff>
                  </from>
                  <to xmlns:xdr="http://schemas.openxmlformats.org/drawingml/2006/spreadsheetDrawing">
                    <xdr:col>3</xdr:col>
                    <xdr:colOff>319405</xdr:colOff>
                    <xdr:row>55</xdr:row>
                    <xdr:rowOff>0</xdr:rowOff>
                  </to>
                </anchor>
              </controlPr>
            </control>
          </mc:Choice>
        </mc:AlternateContent>
        <mc:AlternateContent>
          <mc:Choice Requires="x14">
            <control shapeId="60465" r:id="rId27" name="チェック 49">
              <controlPr defaultSize="0" autoFill="0" autoLine="0" autoPict="0">
                <anchor moveWithCells="1">
                  <from xmlns:xdr="http://schemas.openxmlformats.org/drawingml/2006/spreadsheetDrawing">
                    <xdr:col>2</xdr:col>
                    <xdr:colOff>68580</xdr:colOff>
                    <xdr:row>54</xdr:row>
                    <xdr:rowOff>219075</xdr:rowOff>
                  </from>
                  <to xmlns:xdr="http://schemas.openxmlformats.org/drawingml/2006/spreadsheetDrawing">
                    <xdr:col>3</xdr:col>
                    <xdr:colOff>548005</xdr:colOff>
                    <xdr:row>55</xdr:row>
                    <xdr:rowOff>219075</xdr:rowOff>
                  </to>
                </anchor>
              </controlPr>
            </control>
          </mc:Choice>
        </mc:AlternateContent>
        <mc:AlternateContent>
          <mc:Choice Requires="x14">
            <control shapeId="60466" r:id="rId28" name="チェック 50">
              <controlPr defaultSize="0" autoFill="0" autoLine="0" autoPict="0">
                <anchor moveWithCells="1">
                  <from xmlns:xdr="http://schemas.openxmlformats.org/drawingml/2006/spreadsheetDrawing">
                    <xdr:col>2</xdr:col>
                    <xdr:colOff>68580</xdr:colOff>
                    <xdr:row>55</xdr:row>
                    <xdr:rowOff>208915</xdr:rowOff>
                  </from>
                  <to xmlns:xdr="http://schemas.openxmlformats.org/drawingml/2006/spreadsheetDrawing">
                    <xdr:col>3</xdr:col>
                    <xdr:colOff>358140</xdr:colOff>
                    <xdr:row>56</xdr:row>
                    <xdr:rowOff>219075</xdr:rowOff>
                  </to>
                </anchor>
              </controlPr>
            </control>
          </mc:Choice>
        </mc:AlternateContent>
        <mc:AlternateContent>
          <mc:Choice Requires="x14">
            <control shapeId="60467" r:id="rId29" name="チェック 51">
              <controlPr defaultSize="0" autoFill="0" autoLine="0" autoPict="0">
                <anchor moveWithCells="1">
                  <from xmlns:xdr="http://schemas.openxmlformats.org/drawingml/2006/spreadsheetDrawing">
                    <xdr:col>3</xdr:col>
                    <xdr:colOff>1144905</xdr:colOff>
                    <xdr:row>54</xdr:row>
                    <xdr:rowOff>10160</xdr:rowOff>
                  </from>
                  <to xmlns:xdr="http://schemas.openxmlformats.org/drawingml/2006/spreadsheetDrawing">
                    <xdr:col>5</xdr:col>
                    <xdr:colOff>5715</xdr:colOff>
                    <xdr:row>55</xdr:row>
                    <xdr:rowOff>0</xdr:rowOff>
                  </to>
                </anchor>
              </controlPr>
            </control>
          </mc:Choice>
        </mc:AlternateContent>
        <mc:AlternateContent>
          <mc:Choice Requires="x14">
            <control shapeId="60468" r:id="rId30" name="チェック 52">
              <controlPr defaultSize="0" autoFill="0" autoLine="0" autoPict="0">
                <anchor moveWithCells="1">
                  <from xmlns:xdr="http://schemas.openxmlformats.org/drawingml/2006/spreadsheetDrawing">
                    <xdr:col>3</xdr:col>
                    <xdr:colOff>1144905</xdr:colOff>
                    <xdr:row>54</xdr:row>
                    <xdr:rowOff>227965</xdr:rowOff>
                  </from>
                  <to xmlns:xdr="http://schemas.openxmlformats.org/drawingml/2006/spreadsheetDrawing">
                    <xdr:col>5</xdr:col>
                    <xdr:colOff>5715</xdr:colOff>
                    <xdr:row>55</xdr:row>
                    <xdr:rowOff>227965</xdr:rowOff>
                  </to>
                </anchor>
              </controlPr>
            </control>
          </mc:Choice>
        </mc:AlternateContent>
        <mc:AlternateContent>
          <mc:Choice Requires="x14">
            <control shapeId="60469" r:id="rId31" name="チェック 53">
              <controlPr defaultSize="0" autoFill="0" autoLine="0" autoPict="0">
                <anchor moveWithCells="1">
                  <from xmlns:xdr="http://schemas.openxmlformats.org/drawingml/2006/spreadsheetDrawing">
                    <xdr:col>3</xdr:col>
                    <xdr:colOff>1144905</xdr:colOff>
                    <xdr:row>55</xdr:row>
                    <xdr:rowOff>227965</xdr:rowOff>
                  </from>
                  <to xmlns:xdr="http://schemas.openxmlformats.org/drawingml/2006/spreadsheetDrawing">
                    <xdr:col>5</xdr:col>
                    <xdr:colOff>5715</xdr:colOff>
                    <xdr:row>56</xdr:row>
                    <xdr:rowOff>227965</xdr:rowOff>
                  </to>
                </anchor>
              </controlPr>
            </control>
          </mc:Choice>
        </mc:AlternateContent>
        <mc:AlternateContent>
          <mc:Choice Requires="x14">
            <control shapeId="60470" r:id="rId32" name="チェック 54">
              <controlPr defaultSize="0" autoFill="0" autoLine="0" autoPict="0">
                <anchor moveWithCells="1">
                  <from xmlns:xdr="http://schemas.openxmlformats.org/drawingml/2006/spreadsheetDrawing">
                    <xdr:col>2</xdr:col>
                    <xdr:colOff>68580</xdr:colOff>
                    <xdr:row>56</xdr:row>
                    <xdr:rowOff>219075</xdr:rowOff>
                  </from>
                  <to xmlns:xdr="http://schemas.openxmlformats.org/drawingml/2006/spreadsheetDrawing">
                    <xdr:col>2</xdr:col>
                    <xdr:colOff>1116330</xdr:colOff>
                    <xdr:row>57</xdr:row>
                    <xdr:rowOff>227965</xdr:rowOff>
                  </to>
                </anchor>
              </controlPr>
            </control>
          </mc:Choice>
        </mc:AlternateContent>
        <mc:AlternateContent>
          <mc:Choice Requires="x14">
            <control shapeId="60471" r:id="rId33" name="チェック 55">
              <controlPr defaultSize="0" autoFill="0" autoLine="0" autoPict="0">
                <anchor moveWithCells="1">
                  <from xmlns:xdr="http://schemas.openxmlformats.org/drawingml/2006/spreadsheetDrawing">
                    <xdr:col>7</xdr:col>
                    <xdr:colOff>74930</xdr:colOff>
                    <xdr:row>54</xdr:row>
                    <xdr:rowOff>38100</xdr:rowOff>
                  </from>
                  <to xmlns:xdr="http://schemas.openxmlformats.org/drawingml/2006/spreadsheetDrawing">
                    <xdr:col>7</xdr:col>
                    <xdr:colOff>1318895</xdr:colOff>
                    <xdr:row>54</xdr:row>
                    <xdr:rowOff>227965</xdr:rowOff>
                  </to>
                </anchor>
              </controlPr>
            </control>
          </mc:Choice>
        </mc:AlternateContent>
        <mc:AlternateContent>
          <mc:Choice Requires="x14">
            <control shapeId="60472" r:id="rId34" name="チェック 56">
              <controlPr defaultSize="0" autoFill="0" autoLine="0" autoPict="0">
                <anchor moveWithCells="1">
                  <from xmlns:xdr="http://schemas.openxmlformats.org/drawingml/2006/spreadsheetDrawing">
                    <xdr:col>9</xdr:col>
                    <xdr:colOff>313055</xdr:colOff>
                    <xdr:row>55</xdr:row>
                    <xdr:rowOff>123825</xdr:rowOff>
                  </from>
                  <to xmlns:xdr="http://schemas.openxmlformats.org/drawingml/2006/spreadsheetDrawing">
                    <xdr:col>11</xdr:col>
                    <xdr:colOff>73660</xdr:colOff>
                    <xdr:row>56</xdr:row>
                    <xdr:rowOff>123825</xdr:rowOff>
                  </to>
                </anchor>
              </controlPr>
            </control>
          </mc:Choice>
        </mc:AlternateContent>
        <mc:AlternateContent>
          <mc:Choice Requires="x14">
            <control shapeId="60473" r:id="rId35" name="チェック 57">
              <controlPr defaultSize="0" autoFill="0" autoLine="0" autoPict="0">
                <anchor moveWithCells="1">
                  <from xmlns:xdr="http://schemas.openxmlformats.org/drawingml/2006/spreadsheetDrawing">
                    <xdr:col>9</xdr:col>
                    <xdr:colOff>313055</xdr:colOff>
                    <xdr:row>56</xdr:row>
                    <xdr:rowOff>76200</xdr:rowOff>
                  </from>
                  <to xmlns:xdr="http://schemas.openxmlformats.org/drawingml/2006/spreadsheetDrawing">
                    <xdr:col>10</xdr:col>
                    <xdr:colOff>836295</xdr:colOff>
                    <xdr:row>57</xdr:row>
                    <xdr:rowOff>29210</xdr:rowOff>
                  </to>
                </anchor>
              </controlPr>
            </control>
          </mc:Choice>
        </mc:AlternateContent>
        <mc:AlternateContent>
          <mc:Choice Requires="x14">
            <control shapeId="60474" r:id="rId36" name="チェック 58">
              <controlPr defaultSize="0" autoFill="0" autoLine="0" autoPict="0">
                <anchor moveWithCells="1">
                  <from xmlns:xdr="http://schemas.openxmlformats.org/drawingml/2006/spreadsheetDrawing">
                    <xdr:col>9</xdr:col>
                    <xdr:colOff>313055</xdr:colOff>
                    <xdr:row>57</xdr:row>
                    <xdr:rowOff>29210</xdr:rowOff>
                  </from>
                  <to xmlns:xdr="http://schemas.openxmlformats.org/drawingml/2006/spreadsheetDrawing">
                    <xdr:col>9</xdr:col>
                    <xdr:colOff>1254125</xdr:colOff>
                    <xdr:row>58</xdr:row>
                    <xdr:rowOff>48260</xdr:rowOff>
                  </to>
                </anchor>
              </controlPr>
            </control>
          </mc:Choice>
        </mc:AlternateContent>
        <mc:AlternateContent>
          <mc:Choice Requires="x14">
            <control shapeId="60475" r:id="rId37" name="チェック 59">
              <controlPr defaultSize="0" autoFill="0" autoLine="0" autoPict="0">
                <anchor moveWithCells="1">
                  <from xmlns:xdr="http://schemas.openxmlformats.org/drawingml/2006/spreadsheetDrawing">
                    <xdr:col>7</xdr:col>
                    <xdr:colOff>74930</xdr:colOff>
                    <xdr:row>57</xdr:row>
                    <xdr:rowOff>10160</xdr:rowOff>
                  </from>
                  <to xmlns:xdr="http://schemas.openxmlformats.org/drawingml/2006/spreadsheetDrawing">
                    <xdr:col>8</xdr:col>
                    <xdr:colOff>610235</xdr:colOff>
                    <xdr:row>58</xdr:row>
                    <xdr:rowOff>10160</xdr:rowOff>
                  </to>
                </anchor>
              </controlPr>
            </control>
          </mc:Choice>
        </mc:AlternateContent>
        <mc:AlternateContent>
          <mc:Choice Requires="x14">
            <control shapeId="60477" r:id="rId38" name="チェック 61">
              <controlPr defaultSize="0" autoFill="0" autoLine="0" autoPict="0">
                <anchor moveWithCells="1">
                  <from xmlns:xdr="http://schemas.openxmlformats.org/drawingml/2006/spreadsheetDrawing">
                    <xdr:col>7</xdr:col>
                    <xdr:colOff>83820</xdr:colOff>
                    <xdr:row>55</xdr:row>
                    <xdr:rowOff>57150</xdr:rowOff>
                  </from>
                  <to xmlns:xdr="http://schemas.openxmlformats.org/drawingml/2006/spreadsheetDrawing">
                    <xdr:col>7</xdr:col>
                    <xdr:colOff>1270000</xdr:colOff>
                    <xdr:row>56</xdr:row>
                    <xdr:rowOff>57150</xdr:rowOff>
                  </to>
                </anchor>
              </controlPr>
            </control>
          </mc:Choice>
        </mc:AlternateContent>
        <mc:AlternateContent>
          <mc:Choice Requires="x14">
            <control shapeId="60478" r:id="rId39" name="チェック 62">
              <controlPr defaultSize="0" autoFill="0" autoLine="0" autoPict="0">
                <anchor moveWithCells="1">
                  <from xmlns:xdr="http://schemas.openxmlformats.org/drawingml/2006/spreadsheetDrawing">
                    <xdr:col>7</xdr:col>
                    <xdr:colOff>74930</xdr:colOff>
                    <xdr:row>56</xdr:row>
                    <xdr:rowOff>67310</xdr:rowOff>
                  </from>
                  <to xmlns:xdr="http://schemas.openxmlformats.org/drawingml/2006/spreadsheetDrawing">
                    <xdr:col>7</xdr:col>
                    <xdr:colOff>1175385</xdr:colOff>
                    <xdr:row>57</xdr:row>
                    <xdr:rowOff>10160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W56"/>
  <sheetViews>
    <sheetView showGridLines="0" view="pageBreakPreview" topLeftCell="A4" zoomScale="50" zoomScaleNormal="38" zoomScaleSheetLayoutView="50" workbookViewId="0">
      <selection activeCell="B34" sqref="B34:U35"/>
    </sheetView>
  </sheetViews>
  <sheetFormatPr defaultColWidth="8" defaultRowHeight="14"/>
  <cols>
    <col min="1" max="1" width="6.25" style="1" customWidth="1"/>
    <col min="2" max="2" width="10.875" style="2" customWidth="1"/>
    <col min="3" max="3" width="15.625" style="53" customWidth="1"/>
    <col min="4" max="4" width="5.5" style="53" customWidth="1"/>
    <col min="5" max="7" width="10.875" style="53" customWidth="1"/>
    <col min="8" max="8" width="13.25" style="53" customWidth="1"/>
    <col min="9" max="9" width="7.375" style="53" customWidth="1"/>
    <col min="10" max="10" width="7.125" style="1" customWidth="1"/>
    <col min="11" max="11" width="10.875" style="1" customWidth="1"/>
    <col min="12" max="13" width="5.75" style="1" customWidth="1"/>
    <col min="14" max="15" width="7.875" style="1" customWidth="1"/>
    <col min="16" max="18" width="7.5" style="1" customWidth="1"/>
    <col min="19" max="21" width="7.125" style="1" customWidth="1"/>
    <col min="22" max="22" width="5.75" style="1" customWidth="1"/>
    <col min="23" max="23" width="8" style="1" bestFit="1" customWidth="0"/>
    <col min="24" max="16384" width="8" style="1"/>
  </cols>
  <sheetData>
    <row r="1" spans="1:23" ht="32.1" customHeight="1">
      <c r="A1" s="54" t="s">
        <v>363</v>
      </c>
      <c r="B1" s="226"/>
      <c r="C1" s="226"/>
      <c r="D1" s="226"/>
      <c r="E1" s="226"/>
      <c r="F1" s="226"/>
      <c r="G1" s="226"/>
      <c r="H1" s="226"/>
      <c r="I1" s="226"/>
      <c r="J1" s="226"/>
      <c r="K1" s="226"/>
      <c r="L1" s="226"/>
      <c r="M1" s="226"/>
      <c r="N1" s="226"/>
      <c r="O1" s="226"/>
      <c r="P1" s="226"/>
      <c r="Q1" s="226"/>
      <c r="R1" s="226"/>
      <c r="S1" s="226"/>
      <c r="T1" s="226"/>
      <c r="U1" s="226"/>
      <c r="V1" s="226"/>
      <c r="W1" s="226"/>
    </row>
    <row r="2" spans="1:23" ht="33" customHeight="1">
      <c r="A2" s="225" t="s">
        <v>544</v>
      </c>
      <c r="B2" s="225"/>
      <c r="C2" s="225"/>
      <c r="D2" s="225"/>
      <c r="E2" s="225"/>
      <c r="F2" s="225"/>
      <c r="G2" s="225"/>
      <c r="H2" s="225"/>
      <c r="I2" s="225"/>
      <c r="J2" s="225"/>
      <c r="K2" s="225"/>
      <c r="L2" s="225"/>
      <c r="M2" s="225"/>
      <c r="N2" s="225"/>
      <c r="O2" s="225"/>
      <c r="P2" s="225"/>
      <c r="Q2" s="225"/>
      <c r="R2" s="225"/>
      <c r="S2" s="225"/>
      <c r="T2" s="225"/>
      <c r="U2" s="225"/>
      <c r="V2" s="225"/>
      <c r="W2" s="226"/>
    </row>
    <row r="3" spans="1:23" ht="39" customHeight="1">
      <c r="A3" s="225"/>
      <c r="B3" s="225"/>
      <c r="C3" s="225"/>
      <c r="D3" s="225"/>
      <c r="E3" s="225"/>
      <c r="F3" s="225"/>
      <c r="G3" s="225"/>
      <c r="H3" s="225"/>
      <c r="I3" s="225"/>
      <c r="J3" s="225"/>
      <c r="K3" s="225"/>
      <c r="L3" s="225"/>
      <c r="M3" s="225"/>
      <c r="N3" s="225"/>
      <c r="O3" s="225"/>
      <c r="P3" s="225"/>
      <c r="Q3" s="225"/>
      <c r="R3" s="225"/>
      <c r="S3" s="225"/>
      <c r="T3" s="225"/>
      <c r="U3" s="225"/>
      <c r="V3" s="225"/>
      <c r="W3" s="226"/>
    </row>
    <row r="4" spans="1:23" ht="40.15" customHeight="1">
      <c r="A4" s="56"/>
      <c r="B4" s="56"/>
      <c r="C4" s="232" t="s">
        <v>189</v>
      </c>
      <c r="D4" s="56"/>
      <c r="E4" s="56"/>
      <c r="F4" s="56"/>
      <c r="G4" s="56"/>
      <c r="H4" s="56"/>
      <c r="I4" s="56"/>
      <c r="J4" s="56"/>
      <c r="K4" s="56"/>
      <c r="L4" s="56"/>
      <c r="M4" s="56"/>
      <c r="N4" s="56"/>
      <c r="O4" s="56"/>
      <c r="P4" s="56"/>
      <c r="Q4" s="56"/>
      <c r="R4" s="56"/>
      <c r="S4" s="56"/>
      <c r="T4" s="56"/>
      <c r="U4" s="56"/>
      <c r="V4" s="56"/>
      <c r="W4" s="56"/>
    </row>
    <row r="5" spans="1:23" ht="40.15" customHeight="1">
      <c r="A5" s="56"/>
      <c r="B5" s="56"/>
      <c r="C5" s="233" t="s">
        <v>193</v>
      </c>
      <c r="D5" s="240"/>
      <c r="E5" s="247"/>
      <c r="F5" s="247"/>
      <c r="G5" s="247"/>
      <c r="H5" s="247"/>
      <c r="I5" s="247"/>
      <c r="J5" s="247"/>
      <c r="K5" s="264"/>
      <c r="L5" s="56"/>
      <c r="M5" s="56"/>
      <c r="N5" s="56"/>
      <c r="O5" s="56"/>
      <c r="P5" s="56"/>
      <c r="Q5" s="56"/>
      <c r="R5" s="56"/>
      <c r="S5" s="56"/>
      <c r="T5" s="56"/>
      <c r="U5" s="56"/>
      <c r="V5" s="56"/>
      <c r="W5" s="56"/>
    </row>
    <row r="6" spans="1:23" s="53" customFormat="1" ht="39.6" customHeight="1">
      <c r="A6" s="56"/>
      <c r="B6" s="56"/>
      <c r="C6" s="234" t="s">
        <v>194</v>
      </c>
      <c r="D6" s="241"/>
      <c r="E6" s="248"/>
      <c r="F6" s="248"/>
      <c r="G6" s="248"/>
      <c r="H6" s="248"/>
      <c r="I6" s="248"/>
      <c r="J6" s="248"/>
      <c r="K6" s="265"/>
      <c r="L6" s="56"/>
      <c r="M6" s="56"/>
      <c r="N6" s="56"/>
      <c r="O6" s="56"/>
      <c r="P6" s="56"/>
      <c r="Q6" s="56"/>
      <c r="R6" s="56"/>
      <c r="S6" s="56"/>
      <c r="T6" s="56"/>
      <c r="U6" s="56"/>
      <c r="V6" s="56"/>
      <c r="W6" s="56"/>
    </row>
    <row r="7" spans="1:23" s="53" customFormat="1" ht="40.15" customHeight="1">
      <c r="A7" s="56"/>
      <c r="B7" s="56"/>
      <c r="C7" s="235" t="s">
        <v>95</v>
      </c>
      <c r="D7" s="242"/>
      <c r="E7" s="249"/>
      <c r="F7" s="255" t="s">
        <v>310</v>
      </c>
      <c r="G7" s="255"/>
      <c r="H7" s="255"/>
      <c r="I7" s="255"/>
      <c r="J7" s="255"/>
      <c r="K7" s="266"/>
      <c r="L7" s="56"/>
      <c r="M7" s="56"/>
      <c r="N7" s="56"/>
      <c r="O7" s="56"/>
      <c r="P7" s="56"/>
      <c r="Q7" s="56"/>
      <c r="R7" s="56"/>
      <c r="S7" s="56"/>
      <c r="T7" s="56"/>
      <c r="U7" s="56"/>
      <c r="V7" s="56"/>
      <c r="W7" s="56"/>
    </row>
    <row r="8" spans="1:23" s="53" customFormat="1" ht="40.15" customHeight="1">
      <c r="A8" s="56"/>
      <c r="B8" s="56"/>
      <c r="C8" s="236" t="s">
        <v>41</v>
      </c>
      <c r="D8" s="243"/>
      <c r="E8" s="250"/>
      <c r="F8" s="256" t="s">
        <v>310</v>
      </c>
      <c r="G8" s="256"/>
      <c r="H8" s="256"/>
      <c r="I8" s="256"/>
      <c r="J8" s="256"/>
      <c r="K8" s="267"/>
      <c r="L8" s="56"/>
      <c r="M8" s="56"/>
      <c r="N8" s="56"/>
      <c r="O8" s="56"/>
      <c r="P8" s="56"/>
      <c r="Q8" s="56"/>
      <c r="R8" s="56"/>
      <c r="S8" s="56"/>
      <c r="T8" s="56"/>
      <c r="U8" s="56"/>
      <c r="V8" s="56"/>
      <c r="W8" s="56"/>
    </row>
    <row r="9" spans="1:23" s="53" customFormat="1" ht="22.5" customHeight="1">
      <c r="A9" s="226"/>
      <c r="B9" s="226"/>
      <c r="C9" s="226"/>
      <c r="D9" s="226"/>
      <c r="E9" s="226"/>
      <c r="F9" s="226"/>
      <c r="G9" s="226"/>
      <c r="H9" s="226"/>
      <c r="I9" s="226"/>
      <c r="J9" s="226"/>
      <c r="K9" s="226"/>
      <c r="L9" s="226"/>
      <c r="M9" s="226"/>
      <c r="N9" s="226"/>
      <c r="O9" s="226"/>
      <c r="P9" s="226"/>
      <c r="Q9" s="226"/>
      <c r="R9" s="226"/>
      <c r="S9" s="226"/>
      <c r="T9" s="226"/>
      <c r="U9" s="226"/>
      <c r="V9" s="226"/>
      <c r="W9" s="226"/>
    </row>
    <row r="10" spans="1:23" s="53" customFormat="1" ht="17.45" customHeight="1">
      <c r="A10" s="226"/>
      <c r="B10" s="228" t="s">
        <v>62</v>
      </c>
      <c r="C10" s="228"/>
      <c r="D10" s="228"/>
      <c r="E10" s="251">
        <f>$C$14+$E$14-$G$14</f>
        <v>0</v>
      </c>
      <c r="F10" s="257"/>
      <c r="G10" s="257"/>
      <c r="H10" s="257"/>
      <c r="I10" s="257"/>
      <c r="J10" s="263" t="s">
        <v>31</v>
      </c>
      <c r="K10" s="263"/>
      <c r="L10" s="226"/>
      <c r="M10" s="226"/>
      <c r="N10" s="226"/>
      <c r="O10" s="226"/>
      <c r="P10" s="226"/>
      <c r="Q10" s="226"/>
      <c r="R10" s="226"/>
      <c r="S10" s="226"/>
      <c r="T10" s="57"/>
      <c r="U10" s="57"/>
      <c r="V10" s="226"/>
      <c r="W10" s="226"/>
    </row>
    <row r="11" spans="1:23" s="53" customFormat="1" ht="17.45" customHeight="1">
      <c r="A11" s="226"/>
      <c r="B11" s="228"/>
      <c r="C11" s="228"/>
      <c r="D11" s="228"/>
      <c r="E11" s="252"/>
      <c r="F11" s="252"/>
      <c r="G11" s="252"/>
      <c r="H11" s="252"/>
      <c r="I11" s="252"/>
      <c r="J11" s="263"/>
      <c r="K11" s="263"/>
      <c r="L11" s="226"/>
      <c r="M11" s="226"/>
      <c r="N11" s="226"/>
      <c r="O11" s="226"/>
      <c r="P11" s="226"/>
      <c r="Q11" s="226"/>
      <c r="R11" s="226"/>
      <c r="S11" s="226"/>
      <c r="T11" s="57"/>
      <c r="U11" s="57"/>
      <c r="V11" s="226"/>
      <c r="W11" s="226"/>
    </row>
    <row r="12" spans="1:23" s="53" customFormat="1" ht="24" customHeight="1">
      <c r="A12" s="226"/>
      <c r="B12" s="226"/>
      <c r="C12" s="226"/>
      <c r="D12" s="226"/>
      <c r="E12" s="226"/>
      <c r="F12" s="226"/>
      <c r="G12" s="226"/>
      <c r="H12" s="226"/>
      <c r="I12" s="226"/>
      <c r="J12" s="226"/>
      <c r="K12" s="226"/>
      <c r="L12" s="226"/>
      <c r="M12" s="226"/>
      <c r="N12" s="226"/>
      <c r="O12" s="226"/>
      <c r="P12" s="226"/>
      <c r="Q12" s="226"/>
      <c r="R12" s="226"/>
      <c r="S12" s="226"/>
      <c r="T12" s="226"/>
      <c r="U12" s="226"/>
      <c r="V12" s="226"/>
      <c r="W12" s="226"/>
    </row>
    <row r="13" spans="1:23" s="53" customFormat="1" ht="54" customHeight="1">
      <c r="A13" s="226"/>
      <c r="B13" s="226"/>
      <c r="C13" s="237" t="s">
        <v>202</v>
      </c>
      <c r="D13" s="237"/>
      <c r="E13" s="253" t="s">
        <v>312</v>
      </c>
      <c r="F13" s="258"/>
      <c r="G13" s="253" t="s">
        <v>108</v>
      </c>
      <c r="H13" s="258"/>
      <c r="I13" s="227"/>
      <c r="J13" s="227"/>
      <c r="K13" s="226"/>
      <c r="L13" s="226"/>
      <c r="M13" s="226"/>
      <c r="N13" s="226"/>
      <c r="O13" s="226"/>
      <c r="P13" s="226"/>
      <c r="Q13" s="226"/>
      <c r="R13" s="226"/>
      <c r="S13" s="226"/>
      <c r="T13" s="226"/>
      <c r="U13" s="226"/>
      <c r="V13" s="226"/>
      <c r="W13" s="226"/>
    </row>
    <row r="14" spans="1:23" s="53" customFormat="1" ht="28.5" customHeight="1">
      <c r="A14" s="226"/>
      <c r="B14" s="226"/>
      <c r="C14" s="238">
        <f>$P$27</f>
        <v>0</v>
      </c>
      <c r="D14" s="244"/>
      <c r="E14" s="254">
        <f>$S$27</f>
        <v>0</v>
      </c>
      <c r="F14" s="259"/>
      <c r="G14" s="260"/>
      <c r="H14" s="261"/>
      <c r="I14" s="262"/>
      <c r="J14" s="262"/>
      <c r="K14" s="226"/>
      <c r="L14" s="226"/>
      <c r="M14" s="226"/>
      <c r="N14" s="226"/>
      <c r="O14" s="226"/>
      <c r="P14" s="226"/>
      <c r="Q14" s="226"/>
      <c r="R14" s="226"/>
      <c r="S14" s="226"/>
      <c r="T14" s="226"/>
      <c r="U14" s="226"/>
      <c r="V14" s="226"/>
      <c r="W14" s="226"/>
    </row>
    <row r="15" spans="1:23" s="53" customFormat="1" ht="26.1" customHeight="1">
      <c r="A15" s="226"/>
      <c r="B15" s="226"/>
      <c r="C15" s="226"/>
      <c r="D15" s="226"/>
      <c r="E15" s="226"/>
      <c r="F15" s="226"/>
      <c r="G15" s="226"/>
      <c r="H15" s="226"/>
      <c r="I15" s="226"/>
      <c r="J15" s="226"/>
      <c r="K15" s="226"/>
      <c r="L15" s="226"/>
      <c r="M15" s="226"/>
      <c r="N15" s="226"/>
      <c r="O15" s="226"/>
      <c r="P15" s="226"/>
      <c r="Q15" s="226"/>
      <c r="R15" s="226"/>
      <c r="S15" s="226"/>
      <c r="T15" s="226"/>
      <c r="U15" s="226"/>
      <c r="V15" s="226"/>
      <c r="W15" s="226"/>
    </row>
    <row r="16" spans="1:23" s="53" customFormat="1" ht="44.25" customHeight="1">
      <c r="A16" s="227"/>
      <c r="B16" s="229" t="s">
        <v>226</v>
      </c>
      <c r="C16" s="229" t="s">
        <v>314</v>
      </c>
      <c r="D16" s="229"/>
      <c r="E16" s="229"/>
      <c r="F16" s="229"/>
      <c r="G16" s="229"/>
      <c r="H16" s="229"/>
      <c r="I16" s="229"/>
      <c r="J16" s="229"/>
      <c r="K16" s="229" t="s">
        <v>316</v>
      </c>
      <c r="L16" s="229"/>
      <c r="M16" s="229" t="s">
        <v>319</v>
      </c>
      <c r="N16" s="229"/>
      <c r="O16" s="229"/>
      <c r="P16" s="229" t="s">
        <v>321</v>
      </c>
      <c r="Q16" s="229"/>
      <c r="R16" s="229"/>
      <c r="S16" s="237" t="s">
        <v>322</v>
      </c>
      <c r="T16" s="237"/>
      <c r="U16" s="237"/>
      <c r="V16" s="227"/>
      <c r="W16" s="227"/>
    </row>
    <row r="17" spans="1:23" s="53" customFormat="1" ht="30.95" customHeight="1">
      <c r="A17" s="226"/>
      <c r="B17" s="230">
        <v>1</v>
      </c>
      <c r="C17" s="239"/>
      <c r="D17" s="239"/>
      <c r="E17" s="239"/>
      <c r="F17" s="239"/>
      <c r="G17" s="239"/>
      <c r="H17" s="239"/>
      <c r="I17" s="239"/>
      <c r="J17" s="239"/>
      <c r="K17" s="268"/>
      <c r="L17" s="269"/>
      <c r="M17" s="270"/>
      <c r="N17" s="270"/>
      <c r="O17" s="270"/>
      <c r="P17" s="272">
        <f t="shared" ref="P17:P26" si="0">K17*M17</f>
        <v>0</v>
      </c>
      <c r="Q17" s="272"/>
      <c r="R17" s="272"/>
      <c r="S17" s="270"/>
      <c r="T17" s="270"/>
      <c r="U17" s="270"/>
      <c r="V17" s="226"/>
      <c r="W17" s="226"/>
    </row>
    <row r="18" spans="1:23" s="2" customFormat="1" ht="33" customHeight="1">
      <c r="A18" s="226"/>
      <c r="B18" s="230">
        <v>2</v>
      </c>
      <c r="C18" s="239"/>
      <c r="D18" s="239"/>
      <c r="E18" s="239"/>
      <c r="F18" s="239"/>
      <c r="G18" s="239"/>
      <c r="H18" s="239"/>
      <c r="I18" s="239"/>
      <c r="J18" s="239"/>
      <c r="K18" s="268"/>
      <c r="L18" s="269"/>
      <c r="M18" s="270"/>
      <c r="N18" s="270"/>
      <c r="O18" s="270"/>
      <c r="P18" s="272">
        <f t="shared" si="0"/>
        <v>0</v>
      </c>
      <c r="Q18" s="272"/>
      <c r="R18" s="272"/>
      <c r="S18" s="270"/>
      <c r="T18" s="270"/>
      <c r="U18" s="270"/>
      <c r="V18" s="226"/>
      <c r="W18" s="226"/>
    </row>
    <row r="19" spans="1:23" s="2" customFormat="1" ht="33" customHeight="1">
      <c r="A19" s="226"/>
      <c r="B19" s="230">
        <v>3</v>
      </c>
      <c r="C19" s="239"/>
      <c r="D19" s="239"/>
      <c r="E19" s="239"/>
      <c r="F19" s="239"/>
      <c r="G19" s="239"/>
      <c r="H19" s="239"/>
      <c r="I19" s="239"/>
      <c r="J19" s="239"/>
      <c r="K19" s="268"/>
      <c r="L19" s="269"/>
      <c r="M19" s="270"/>
      <c r="N19" s="270"/>
      <c r="O19" s="270"/>
      <c r="P19" s="272">
        <f t="shared" si="0"/>
        <v>0</v>
      </c>
      <c r="Q19" s="272"/>
      <c r="R19" s="272"/>
      <c r="S19" s="270"/>
      <c r="T19" s="270"/>
      <c r="U19" s="270"/>
      <c r="V19" s="226"/>
      <c r="W19" s="226"/>
    </row>
    <row r="20" spans="1:23" s="2" customFormat="1" ht="33" customHeight="1">
      <c r="A20" s="226"/>
      <c r="B20" s="230">
        <v>4</v>
      </c>
      <c r="C20" s="239"/>
      <c r="D20" s="239"/>
      <c r="E20" s="239"/>
      <c r="F20" s="239"/>
      <c r="G20" s="239"/>
      <c r="H20" s="239"/>
      <c r="I20" s="239"/>
      <c r="J20" s="239"/>
      <c r="K20" s="268"/>
      <c r="L20" s="269"/>
      <c r="M20" s="270"/>
      <c r="N20" s="270"/>
      <c r="O20" s="270"/>
      <c r="P20" s="272">
        <f t="shared" si="0"/>
        <v>0</v>
      </c>
      <c r="Q20" s="272"/>
      <c r="R20" s="272"/>
      <c r="S20" s="270"/>
      <c r="T20" s="270"/>
      <c r="U20" s="270"/>
      <c r="V20" s="226"/>
      <c r="W20" s="226"/>
    </row>
    <row r="21" spans="1:23" s="2" customFormat="1" ht="33" customHeight="1">
      <c r="A21" s="226"/>
      <c r="B21" s="230">
        <v>5</v>
      </c>
      <c r="C21" s="239"/>
      <c r="D21" s="239"/>
      <c r="E21" s="239"/>
      <c r="F21" s="239"/>
      <c r="G21" s="239"/>
      <c r="H21" s="239"/>
      <c r="I21" s="239"/>
      <c r="J21" s="239"/>
      <c r="K21" s="268"/>
      <c r="L21" s="269"/>
      <c r="M21" s="270"/>
      <c r="N21" s="270"/>
      <c r="O21" s="270"/>
      <c r="P21" s="272">
        <f t="shared" si="0"/>
        <v>0</v>
      </c>
      <c r="Q21" s="272"/>
      <c r="R21" s="272"/>
      <c r="S21" s="270"/>
      <c r="T21" s="270"/>
      <c r="U21" s="270"/>
      <c r="V21" s="226"/>
      <c r="W21" s="226"/>
    </row>
    <row r="22" spans="1:23" s="2" customFormat="1" ht="33" customHeight="1">
      <c r="A22" s="226"/>
      <c r="B22" s="230">
        <v>6</v>
      </c>
      <c r="C22" s="239"/>
      <c r="D22" s="239"/>
      <c r="E22" s="239"/>
      <c r="F22" s="239"/>
      <c r="G22" s="239"/>
      <c r="H22" s="239"/>
      <c r="I22" s="239"/>
      <c r="J22" s="239"/>
      <c r="K22" s="268"/>
      <c r="L22" s="269"/>
      <c r="M22" s="270"/>
      <c r="N22" s="270"/>
      <c r="O22" s="270"/>
      <c r="P22" s="272">
        <f t="shared" si="0"/>
        <v>0</v>
      </c>
      <c r="Q22" s="272"/>
      <c r="R22" s="272"/>
      <c r="S22" s="270"/>
      <c r="T22" s="270"/>
      <c r="U22" s="270"/>
      <c r="V22" s="226"/>
      <c r="W22" s="226"/>
    </row>
    <row r="23" spans="1:23" s="2" customFormat="1" ht="33" customHeight="1">
      <c r="A23" s="226"/>
      <c r="B23" s="230">
        <v>7</v>
      </c>
      <c r="C23" s="239"/>
      <c r="D23" s="239"/>
      <c r="E23" s="239"/>
      <c r="F23" s="239"/>
      <c r="G23" s="239"/>
      <c r="H23" s="239"/>
      <c r="I23" s="239"/>
      <c r="J23" s="239"/>
      <c r="K23" s="268"/>
      <c r="L23" s="269"/>
      <c r="M23" s="270"/>
      <c r="N23" s="270"/>
      <c r="O23" s="270"/>
      <c r="P23" s="272">
        <f t="shared" si="0"/>
        <v>0</v>
      </c>
      <c r="Q23" s="272"/>
      <c r="R23" s="272"/>
      <c r="S23" s="270"/>
      <c r="T23" s="270"/>
      <c r="U23" s="270"/>
      <c r="V23" s="226"/>
      <c r="W23" s="226"/>
    </row>
    <row r="24" spans="1:23" s="2" customFormat="1" ht="33" customHeight="1">
      <c r="A24" s="226"/>
      <c r="B24" s="230">
        <v>8</v>
      </c>
      <c r="C24" s="239"/>
      <c r="D24" s="239"/>
      <c r="E24" s="239"/>
      <c r="F24" s="239"/>
      <c r="G24" s="239"/>
      <c r="H24" s="239"/>
      <c r="I24" s="239"/>
      <c r="J24" s="239"/>
      <c r="K24" s="268"/>
      <c r="L24" s="269"/>
      <c r="M24" s="270"/>
      <c r="N24" s="270"/>
      <c r="O24" s="270"/>
      <c r="P24" s="272">
        <f t="shared" si="0"/>
        <v>0</v>
      </c>
      <c r="Q24" s="272"/>
      <c r="R24" s="272"/>
      <c r="S24" s="270"/>
      <c r="T24" s="270"/>
      <c r="U24" s="270"/>
      <c r="V24" s="226"/>
      <c r="W24" s="226"/>
    </row>
    <row r="25" spans="1:23" s="2" customFormat="1" ht="33" customHeight="1">
      <c r="A25" s="226"/>
      <c r="B25" s="230">
        <v>9</v>
      </c>
      <c r="C25" s="239"/>
      <c r="D25" s="239"/>
      <c r="E25" s="239"/>
      <c r="F25" s="239"/>
      <c r="G25" s="239"/>
      <c r="H25" s="239"/>
      <c r="I25" s="239"/>
      <c r="J25" s="239"/>
      <c r="K25" s="268"/>
      <c r="L25" s="269"/>
      <c r="M25" s="270"/>
      <c r="N25" s="270"/>
      <c r="O25" s="270"/>
      <c r="P25" s="272">
        <f t="shared" si="0"/>
        <v>0</v>
      </c>
      <c r="Q25" s="272"/>
      <c r="R25" s="272"/>
      <c r="S25" s="270"/>
      <c r="T25" s="270"/>
      <c r="U25" s="270"/>
      <c r="V25" s="226"/>
      <c r="W25" s="226"/>
    </row>
    <row r="26" spans="1:23" s="2" customFormat="1" ht="33" customHeight="1">
      <c r="A26" s="226"/>
      <c r="B26" s="230">
        <v>10</v>
      </c>
      <c r="C26" s="239"/>
      <c r="D26" s="239"/>
      <c r="E26" s="239"/>
      <c r="F26" s="239"/>
      <c r="G26" s="239"/>
      <c r="H26" s="239"/>
      <c r="I26" s="239"/>
      <c r="J26" s="239"/>
      <c r="K26" s="268"/>
      <c r="L26" s="269"/>
      <c r="M26" s="270"/>
      <c r="N26" s="270"/>
      <c r="O26" s="270"/>
      <c r="P26" s="272">
        <f t="shared" si="0"/>
        <v>0</v>
      </c>
      <c r="Q26" s="272"/>
      <c r="R26" s="272"/>
      <c r="S26" s="270"/>
      <c r="T26" s="270"/>
      <c r="U26" s="270"/>
      <c r="V26" s="226"/>
      <c r="W26" s="226"/>
    </row>
    <row r="27" spans="1:23" s="2" customFormat="1" ht="33" customHeight="1">
      <c r="A27" s="226"/>
      <c r="B27" s="226"/>
      <c r="C27" s="226"/>
      <c r="D27" s="226"/>
      <c r="E27" s="226"/>
      <c r="F27" s="226"/>
      <c r="G27" s="226"/>
      <c r="H27" s="226"/>
      <c r="I27" s="226"/>
      <c r="J27" s="226"/>
      <c r="K27" s="226"/>
      <c r="L27" s="226"/>
      <c r="M27" s="229" t="s">
        <v>323</v>
      </c>
      <c r="N27" s="229"/>
      <c r="O27" s="229"/>
      <c r="P27" s="273">
        <f>SUM(P17:R26)</f>
        <v>0</v>
      </c>
      <c r="Q27" s="275"/>
      <c r="R27" s="276"/>
      <c r="S27" s="273">
        <f>SUM(S17:U26)</f>
        <v>0</v>
      </c>
      <c r="T27" s="275"/>
      <c r="U27" s="276"/>
      <c r="V27" s="226"/>
      <c r="W27" s="226"/>
    </row>
    <row r="28" spans="1:23" s="2" customFormat="1" ht="33" customHeight="1">
      <c r="A28" s="226"/>
      <c r="B28" s="226"/>
      <c r="C28" s="226"/>
      <c r="D28" s="226"/>
      <c r="E28" s="226"/>
      <c r="F28" s="226"/>
      <c r="G28" s="226"/>
      <c r="H28" s="226"/>
      <c r="I28" s="226"/>
      <c r="J28" s="226"/>
      <c r="K28" s="226"/>
      <c r="L28" s="226"/>
      <c r="M28" s="226"/>
      <c r="N28" s="226"/>
      <c r="O28" s="226"/>
      <c r="P28" s="226"/>
      <c r="Q28" s="226"/>
      <c r="R28" s="226"/>
      <c r="S28" s="226"/>
      <c r="T28" s="226"/>
      <c r="U28" s="226"/>
      <c r="V28" s="226"/>
      <c r="W28" s="226"/>
    </row>
    <row r="29" spans="1:23" s="2" customFormat="1" ht="42.95" customHeight="1">
      <c r="A29" s="226"/>
      <c r="B29" s="231" t="s">
        <v>306</v>
      </c>
      <c r="C29" s="229"/>
      <c r="D29" s="245"/>
      <c r="E29" s="245"/>
      <c r="F29" s="245"/>
      <c r="G29" s="245"/>
      <c r="H29" s="245"/>
      <c r="I29" s="245"/>
      <c r="J29" s="245"/>
      <c r="K29" s="245"/>
      <c r="L29" s="245"/>
      <c r="M29" s="245"/>
      <c r="N29" s="245"/>
      <c r="O29" s="245"/>
      <c r="P29" s="245"/>
      <c r="Q29" s="245"/>
      <c r="R29" s="245"/>
      <c r="S29" s="245"/>
      <c r="T29" s="245"/>
      <c r="U29" s="245"/>
      <c r="V29" s="226"/>
      <c r="W29" s="226"/>
    </row>
    <row r="30" spans="1:23" s="2" customFormat="1" ht="42.95" customHeight="1">
      <c r="A30" s="226"/>
      <c r="B30" s="229"/>
      <c r="C30" s="229"/>
      <c r="D30" s="245"/>
      <c r="E30" s="245"/>
      <c r="F30" s="245"/>
      <c r="G30" s="245"/>
      <c r="H30" s="245"/>
      <c r="I30" s="245"/>
      <c r="J30" s="245"/>
      <c r="K30" s="245"/>
      <c r="L30" s="245"/>
      <c r="M30" s="245"/>
      <c r="N30" s="245"/>
      <c r="O30" s="245"/>
      <c r="P30" s="245"/>
      <c r="Q30" s="245"/>
      <c r="R30" s="245"/>
      <c r="S30" s="245"/>
      <c r="T30" s="245"/>
      <c r="U30" s="245"/>
      <c r="V30" s="226"/>
      <c r="W30" s="226"/>
    </row>
    <row r="31" spans="1:23" s="2" customFormat="1" ht="42.95" customHeight="1">
      <c r="A31" s="226"/>
      <c r="B31" s="229"/>
      <c r="C31" s="229"/>
      <c r="D31" s="245"/>
      <c r="E31" s="245"/>
      <c r="F31" s="245"/>
      <c r="G31" s="245"/>
      <c r="H31" s="245"/>
      <c r="I31" s="245"/>
      <c r="J31" s="245"/>
      <c r="K31" s="245"/>
      <c r="L31" s="245"/>
      <c r="M31" s="245"/>
      <c r="N31" s="245"/>
      <c r="O31" s="245"/>
      <c r="P31" s="245"/>
      <c r="Q31" s="245"/>
      <c r="R31" s="245"/>
      <c r="S31" s="245"/>
      <c r="T31" s="245"/>
      <c r="U31" s="245"/>
      <c r="V31" s="226"/>
      <c r="W31" s="226"/>
    </row>
    <row r="32" spans="1:23" s="2" customFormat="1" ht="42.95" customHeight="1">
      <c r="A32" s="226"/>
      <c r="B32" s="229"/>
      <c r="C32" s="229"/>
      <c r="D32" s="245"/>
      <c r="E32" s="245"/>
      <c r="F32" s="245"/>
      <c r="G32" s="245"/>
      <c r="H32" s="245"/>
      <c r="I32" s="245"/>
      <c r="J32" s="245"/>
      <c r="K32" s="245"/>
      <c r="L32" s="245"/>
      <c r="M32" s="245"/>
      <c r="N32" s="245"/>
      <c r="O32" s="245"/>
      <c r="P32" s="245"/>
      <c r="Q32" s="245"/>
      <c r="R32" s="245"/>
      <c r="S32" s="245"/>
      <c r="T32" s="245"/>
      <c r="U32" s="245"/>
      <c r="V32" s="226"/>
      <c r="W32" s="226"/>
    </row>
    <row r="33" spans="1:23" s="2" customFormat="1" ht="33" customHeight="1">
      <c r="A33" s="400"/>
      <c r="B33" s="401" t="s">
        <v>697</v>
      </c>
      <c r="C33" s="402"/>
      <c r="D33" s="402"/>
      <c r="E33" s="402"/>
      <c r="F33" s="402"/>
      <c r="G33" s="402"/>
      <c r="H33" s="402"/>
      <c r="I33" s="402"/>
      <c r="J33" s="402"/>
      <c r="K33" s="402"/>
      <c r="L33" s="402"/>
      <c r="M33" s="402"/>
      <c r="N33" s="402"/>
      <c r="O33" s="402"/>
      <c r="P33" s="402"/>
      <c r="Q33" s="402"/>
      <c r="R33" s="402"/>
      <c r="S33" s="402"/>
      <c r="T33" s="402"/>
      <c r="U33" s="402"/>
      <c r="V33" s="226"/>
      <c r="W33" s="226"/>
    </row>
    <row r="34" spans="1:23" s="2" customFormat="1" ht="33" customHeight="1">
      <c r="A34" s="2"/>
      <c r="B34" s="401" t="s">
        <v>364</v>
      </c>
      <c r="C34" s="402"/>
      <c r="D34" s="402"/>
      <c r="E34" s="402"/>
      <c r="F34" s="402"/>
      <c r="G34" s="402"/>
      <c r="H34" s="402"/>
      <c r="I34" s="402"/>
      <c r="J34" s="402"/>
      <c r="K34" s="402"/>
      <c r="L34" s="402"/>
      <c r="M34" s="402"/>
      <c r="N34" s="402"/>
      <c r="O34" s="402"/>
      <c r="P34" s="402"/>
      <c r="Q34" s="402"/>
      <c r="R34" s="402"/>
      <c r="S34" s="402"/>
      <c r="T34" s="402"/>
      <c r="U34" s="402"/>
      <c r="V34" s="2"/>
      <c r="W34" s="2"/>
    </row>
    <row r="35" spans="1:23" s="2" customFormat="1" ht="33" customHeight="1">
      <c r="A35" s="2"/>
      <c r="B35" s="402"/>
      <c r="C35" s="402"/>
      <c r="D35" s="402"/>
      <c r="E35" s="402"/>
      <c r="F35" s="402"/>
      <c r="G35" s="402"/>
      <c r="H35" s="402"/>
      <c r="I35" s="402"/>
      <c r="J35" s="402"/>
      <c r="K35" s="402"/>
      <c r="L35" s="402"/>
      <c r="M35" s="402"/>
      <c r="N35" s="402"/>
      <c r="O35" s="402"/>
      <c r="P35" s="402"/>
      <c r="Q35" s="402"/>
      <c r="R35" s="402"/>
      <c r="S35" s="402"/>
      <c r="T35" s="402"/>
      <c r="U35" s="402"/>
      <c r="V35" s="2"/>
      <c r="W35" s="2"/>
    </row>
    <row r="36" spans="1:23" s="2" customFormat="1" ht="33" customHeight="1">
      <c r="A36" s="2"/>
      <c r="B36" s="2"/>
      <c r="C36" s="53"/>
      <c r="D36" s="53"/>
      <c r="E36" s="53"/>
      <c r="F36" s="53"/>
      <c r="G36" s="53"/>
      <c r="H36" s="53"/>
      <c r="I36" s="53"/>
      <c r="J36" s="2"/>
      <c r="K36" s="2"/>
      <c r="L36" s="2"/>
      <c r="M36" s="2"/>
      <c r="N36" s="2"/>
      <c r="O36" s="2"/>
      <c r="P36" s="2"/>
      <c r="Q36" s="2"/>
      <c r="R36" s="2"/>
      <c r="S36" s="2"/>
      <c r="T36" s="2"/>
      <c r="U36" s="2"/>
      <c r="V36" s="2"/>
      <c r="W36" s="2"/>
    </row>
    <row r="37" spans="1:23" s="2" customFormat="1" ht="33" customHeight="1">
      <c r="A37" s="2"/>
      <c r="B37" s="2"/>
      <c r="C37" s="53"/>
      <c r="D37" s="53"/>
      <c r="E37" s="53"/>
      <c r="F37" s="53"/>
      <c r="G37" s="53"/>
      <c r="H37" s="53"/>
      <c r="I37" s="53"/>
      <c r="J37" s="2"/>
      <c r="K37" s="2"/>
      <c r="L37" s="2"/>
      <c r="M37" s="2"/>
      <c r="N37" s="2"/>
      <c r="O37" s="2"/>
      <c r="P37" s="2"/>
      <c r="Q37" s="2"/>
      <c r="R37" s="2"/>
      <c r="S37" s="2"/>
      <c r="T37" s="2"/>
      <c r="U37" s="2"/>
      <c r="V37" s="2"/>
      <c r="W37" s="2"/>
    </row>
    <row r="38" spans="1:23" s="2" customFormat="1" ht="33" customHeight="1">
      <c r="A38" s="2"/>
      <c r="B38" s="2"/>
      <c r="C38" s="53"/>
      <c r="D38" s="53"/>
      <c r="E38" s="53"/>
      <c r="F38" s="53"/>
      <c r="G38" s="53"/>
      <c r="H38" s="53"/>
      <c r="I38" s="53"/>
      <c r="J38" s="2"/>
      <c r="K38" s="2"/>
      <c r="L38" s="2"/>
      <c r="M38" s="2"/>
      <c r="N38" s="2"/>
      <c r="O38" s="2"/>
      <c r="P38" s="2"/>
      <c r="Q38" s="2"/>
      <c r="R38" s="2"/>
      <c r="S38" s="2"/>
      <c r="T38" s="2"/>
      <c r="U38" s="2"/>
      <c r="V38" s="2"/>
      <c r="W38" s="2"/>
    </row>
    <row r="39" spans="1:23" s="2" customFormat="1" ht="33" customHeight="1">
      <c r="A39" s="2"/>
      <c r="B39" s="2"/>
      <c r="C39" s="53"/>
      <c r="D39" s="53"/>
      <c r="E39" s="53"/>
      <c r="F39" s="53"/>
      <c r="G39" s="53"/>
      <c r="H39" s="53"/>
      <c r="I39" s="53"/>
      <c r="J39" s="2"/>
      <c r="K39" s="2"/>
      <c r="L39" s="2"/>
      <c r="M39" s="2"/>
      <c r="N39" s="2"/>
      <c r="O39" s="2"/>
      <c r="P39" s="2"/>
      <c r="Q39" s="2"/>
      <c r="R39" s="2"/>
      <c r="S39" s="2"/>
      <c r="T39" s="2"/>
      <c r="U39" s="2"/>
      <c r="V39" s="2"/>
      <c r="W39" s="2"/>
    </row>
    <row r="40" spans="1:23" s="2" customFormat="1" ht="33" customHeight="1">
      <c r="A40" s="2"/>
      <c r="B40" s="2"/>
      <c r="C40" s="53"/>
      <c r="D40" s="53"/>
      <c r="E40" s="53"/>
      <c r="F40" s="53"/>
      <c r="G40" s="53"/>
      <c r="H40" s="53"/>
      <c r="I40" s="53"/>
      <c r="J40" s="2"/>
      <c r="K40" s="2"/>
      <c r="L40" s="2"/>
      <c r="M40" s="2"/>
      <c r="N40" s="2"/>
      <c r="O40" s="2"/>
      <c r="P40" s="2"/>
      <c r="Q40" s="2"/>
      <c r="R40" s="2"/>
      <c r="S40" s="2"/>
      <c r="T40" s="2"/>
      <c r="U40" s="2"/>
      <c r="V40" s="2"/>
      <c r="W40" s="2"/>
    </row>
    <row r="41" spans="1:23" s="2" customFormat="1" ht="33" customHeight="1">
      <c r="A41" s="2"/>
      <c r="B41" s="2"/>
      <c r="C41" s="53"/>
      <c r="D41" s="53"/>
      <c r="E41" s="53"/>
      <c r="F41" s="53"/>
      <c r="G41" s="53"/>
      <c r="H41" s="53"/>
      <c r="I41" s="53"/>
      <c r="J41" s="2"/>
      <c r="K41" s="2"/>
      <c r="L41" s="2"/>
      <c r="M41" s="2"/>
      <c r="N41" s="2"/>
      <c r="O41" s="2"/>
      <c r="P41" s="2"/>
      <c r="Q41" s="2"/>
      <c r="R41" s="2"/>
      <c r="S41" s="2"/>
      <c r="T41" s="2"/>
      <c r="U41" s="2"/>
      <c r="V41" s="2"/>
      <c r="W41" s="2"/>
    </row>
    <row r="42" spans="1:23" s="2" customFormat="1" ht="33" customHeight="1">
      <c r="A42" s="2"/>
      <c r="B42" s="2"/>
      <c r="C42" s="53"/>
      <c r="D42" s="53"/>
      <c r="E42" s="53"/>
      <c r="F42" s="53"/>
      <c r="G42" s="53"/>
      <c r="H42" s="53"/>
      <c r="I42" s="53"/>
      <c r="J42" s="2"/>
      <c r="K42" s="2"/>
      <c r="L42" s="2"/>
      <c r="M42" s="2"/>
      <c r="N42" s="2"/>
      <c r="O42" s="2"/>
      <c r="P42" s="2"/>
      <c r="Q42" s="2"/>
      <c r="R42" s="2"/>
      <c r="S42" s="2"/>
      <c r="T42" s="2"/>
      <c r="U42" s="2"/>
      <c r="V42" s="2"/>
      <c r="W42" s="2"/>
    </row>
    <row r="43" spans="1:23" s="2" customFormat="1" ht="33" customHeight="1">
      <c r="A43" s="2"/>
      <c r="B43" s="2"/>
      <c r="C43" s="53"/>
      <c r="D43" s="53"/>
      <c r="E43" s="53"/>
      <c r="F43" s="53"/>
      <c r="G43" s="53"/>
      <c r="H43" s="53"/>
      <c r="I43" s="53"/>
      <c r="J43" s="2"/>
      <c r="K43" s="2"/>
      <c r="L43" s="2"/>
      <c r="M43" s="2"/>
      <c r="N43" s="2"/>
      <c r="O43" s="2"/>
      <c r="P43" s="2"/>
      <c r="Q43" s="2"/>
      <c r="R43" s="2"/>
      <c r="S43" s="2"/>
      <c r="T43" s="2"/>
      <c r="U43" s="2"/>
      <c r="V43" s="2"/>
      <c r="W43" s="2"/>
    </row>
    <row r="44" spans="1:23" s="2" customFormat="1" ht="33" customHeight="1">
      <c r="A44" s="2"/>
      <c r="B44" s="2"/>
      <c r="C44" s="53"/>
      <c r="D44" s="53"/>
      <c r="E44" s="53"/>
      <c r="F44" s="53"/>
      <c r="G44" s="53"/>
      <c r="H44" s="53"/>
      <c r="I44" s="53"/>
      <c r="J44" s="2"/>
      <c r="K44" s="2"/>
      <c r="L44" s="2"/>
      <c r="M44" s="2"/>
      <c r="N44" s="2"/>
      <c r="O44" s="2"/>
      <c r="P44" s="2"/>
      <c r="Q44" s="2"/>
      <c r="R44" s="2"/>
      <c r="S44" s="2"/>
      <c r="T44" s="2"/>
      <c r="U44" s="2"/>
      <c r="V44" s="2"/>
      <c r="W44" s="2"/>
    </row>
    <row r="45" spans="1:23" s="2" customFormat="1" ht="33" customHeight="1">
      <c r="A45" s="2"/>
      <c r="B45" s="2"/>
      <c r="C45" s="53"/>
      <c r="D45" s="53"/>
      <c r="E45" s="53"/>
      <c r="F45" s="53"/>
      <c r="G45" s="53"/>
      <c r="H45" s="53"/>
      <c r="I45" s="53"/>
      <c r="J45" s="2"/>
      <c r="K45" s="2"/>
      <c r="L45" s="2"/>
      <c r="M45" s="2"/>
      <c r="N45" s="2"/>
      <c r="O45" s="2"/>
      <c r="P45" s="2"/>
      <c r="Q45" s="2"/>
      <c r="R45" s="2"/>
      <c r="S45" s="2"/>
      <c r="T45" s="2"/>
      <c r="U45" s="2"/>
      <c r="V45" s="2"/>
      <c r="W45" s="2"/>
    </row>
    <row r="46" spans="1:23" s="2" customFormat="1" ht="33" customHeight="1">
      <c r="A46" s="2"/>
      <c r="B46" s="2"/>
      <c r="C46" s="53"/>
      <c r="D46" s="53"/>
      <c r="E46" s="53"/>
      <c r="F46" s="53"/>
      <c r="G46" s="53"/>
      <c r="H46" s="53"/>
      <c r="I46" s="53"/>
      <c r="J46" s="2"/>
      <c r="K46" s="2"/>
      <c r="L46" s="2"/>
      <c r="M46" s="2"/>
      <c r="N46" s="2"/>
      <c r="O46" s="2"/>
      <c r="P46" s="2"/>
      <c r="Q46" s="2"/>
      <c r="R46" s="2"/>
      <c r="S46" s="2"/>
      <c r="T46" s="2"/>
      <c r="U46" s="2"/>
      <c r="V46" s="2"/>
      <c r="W46" s="2"/>
    </row>
    <row r="47" spans="1:23" s="2" customFormat="1" ht="33" customHeight="1">
      <c r="A47" s="2"/>
      <c r="B47" s="2"/>
      <c r="C47" s="53"/>
      <c r="D47" s="53"/>
      <c r="E47" s="53"/>
      <c r="F47" s="53"/>
      <c r="G47" s="53"/>
      <c r="H47" s="53"/>
      <c r="I47" s="53"/>
      <c r="J47" s="2"/>
      <c r="K47" s="2"/>
      <c r="L47" s="2"/>
      <c r="M47" s="2"/>
      <c r="N47" s="2"/>
      <c r="O47" s="2"/>
      <c r="P47" s="2"/>
      <c r="Q47" s="2"/>
      <c r="R47" s="2"/>
      <c r="S47" s="2"/>
      <c r="T47" s="2"/>
      <c r="U47" s="2"/>
      <c r="V47" s="2"/>
      <c r="W47" s="2"/>
    </row>
    <row r="48" spans="1:23" s="2" customFormat="1" ht="33" customHeight="1">
      <c r="A48" s="2"/>
      <c r="B48" s="2"/>
      <c r="C48" s="53"/>
      <c r="D48" s="53"/>
      <c r="E48" s="53"/>
      <c r="F48" s="53"/>
      <c r="G48" s="53"/>
      <c r="H48" s="53"/>
      <c r="I48" s="53"/>
      <c r="J48" s="2"/>
      <c r="K48" s="2"/>
      <c r="L48" s="2"/>
      <c r="M48" s="2"/>
      <c r="N48" s="2"/>
      <c r="O48" s="2"/>
      <c r="P48" s="2"/>
      <c r="Q48" s="2"/>
      <c r="R48" s="2"/>
      <c r="S48" s="2"/>
      <c r="T48" s="2"/>
      <c r="U48" s="2"/>
      <c r="V48" s="2"/>
      <c r="W48" s="2"/>
    </row>
    <row r="49" spans="3:9" s="2" customFormat="1" ht="33" customHeight="1">
      <c r="C49" s="53"/>
      <c r="D49" s="53"/>
      <c r="E49" s="53"/>
      <c r="F49" s="53"/>
      <c r="G49" s="53"/>
      <c r="H49" s="53"/>
      <c r="I49" s="53"/>
    </row>
    <row r="50" spans="3:9" s="2" customFormat="1" ht="33" customHeight="1">
      <c r="C50" s="53"/>
      <c r="D50" s="53"/>
      <c r="E50" s="53"/>
      <c r="F50" s="53"/>
      <c r="G50" s="53"/>
      <c r="H50" s="53"/>
      <c r="I50" s="53"/>
    </row>
    <row r="51" spans="3:9" s="2" customFormat="1" ht="33" customHeight="1">
      <c r="C51" s="53"/>
      <c r="D51" s="53"/>
      <c r="E51" s="53"/>
      <c r="F51" s="53"/>
      <c r="G51" s="53"/>
      <c r="H51" s="53"/>
      <c r="I51" s="53"/>
    </row>
    <row r="52" spans="3:9" s="2" customFormat="1" ht="33" customHeight="1">
      <c r="C52" s="53"/>
      <c r="D52" s="53"/>
      <c r="E52" s="53"/>
      <c r="F52" s="53"/>
      <c r="G52" s="53"/>
      <c r="H52" s="53"/>
      <c r="I52" s="53"/>
    </row>
    <row r="53" spans="3:9" s="2" customFormat="1" ht="33" customHeight="1">
      <c r="C53" s="53"/>
      <c r="D53" s="53"/>
      <c r="E53" s="53"/>
      <c r="F53" s="53"/>
      <c r="G53" s="53"/>
      <c r="H53" s="53"/>
      <c r="I53" s="53"/>
    </row>
    <row r="54" spans="3:9" s="2" customFormat="1" ht="33" customHeight="1">
      <c r="C54" s="53"/>
      <c r="D54" s="53"/>
      <c r="E54" s="53"/>
      <c r="F54" s="53"/>
      <c r="G54" s="53"/>
      <c r="H54" s="53"/>
      <c r="I54" s="53"/>
    </row>
    <row r="55" spans="3:9" s="2" customFormat="1" ht="33" customHeight="1">
      <c r="C55" s="53"/>
      <c r="D55" s="53"/>
      <c r="E55" s="53"/>
      <c r="F55" s="53"/>
      <c r="G55" s="53"/>
      <c r="H55" s="53"/>
      <c r="I55" s="53"/>
    </row>
    <row r="56" spans="3:9" s="2" customFormat="1" ht="33" customHeight="1">
      <c r="C56" s="53"/>
      <c r="D56" s="53"/>
      <c r="E56" s="53"/>
      <c r="F56" s="53"/>
      <c r="G56" s="53"/>
      <c r="H56" s="53"/>
      <c r="I56" s="53"/>
    </row>
  </sheetData>
  <mergeCells count="70">
    <mergeCell ref="D5:K5"/>
    <mergeCell ref="D6:K6"/>
    <mergeCell ref="D7:E7"/>
    <mergeCell ref="F7:K7"/>
    <mergeCell ref="D8:E8"/>
    <mergeCell ref="F8:K8"/>
    <mergeCell ref="M10:R10"/>
    <mergeCell ref="M11:R11"/>
    <mergeCell ref="C13:D13"/>
    <mergeCell ref="E13:F13"/>
    <mergeCell ref="G13:H13"/>
    <mergeCell ref="C14:D14"/>
    <mergeCell ref="E14:F14"/>
    <mergeCell ref="G14:H14"/>
    <mergeCell ref="C16:J16"/>
    <mergeCell ref="K16:L16"/>
    <mergeCell ref="M16:O16"/>
    <mergeCell ref="P16:R16"/>
    <mergeCell ref="S16:U16"/>
    <mergeCell ref="C17:J17"/>
    <mergeCell ref="M17:O17"/>
    <mergeCell ref="P17:R17"/>
    <mergeCell ref="S17:U17"/>
    <mergeCell ref="C18:J18"/>
    <mergeCell ref="M18:O18"/>
    <mergeCell ref="P18:R18"/>
    <mergeCell ref="S18:U18"/>
    <mergeCell ref="C19:J19"/>
    <mergeCell ref="M19:O19"/>
    <mergeCell ref="P19:R19"/>
    <mergeCell ref="S19:U19"/>
    <mergeCell ref="C20:J20"/>
    <mergeCell ref="M20:O20"/>
    <mergeCell ref="P20:R20"/>
    <mergeCell ref="S20:U20"/>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M27:O27"/>
    <mergeCell ref="P27:R27"/>
    <mergeCell ref="S27:U27"/>
    <mergeCell ref="B33:U33"/>
    <mergeCell ref="A2:V3"/>
    <mergeCell ref="B10:D11"/>
    <mergeCell ref="E10:I11"/>
    <mergeCell ref="J10:K11"/>
    <mergeCell ref="B29:C32"/>
    <mergeCell ref="D29:U32"/>
    <mergeCell ref="B34:U35"/>
  </mergeCells>
  <phoneticPr fontId="22"/>
  <dataValidations count="4">
    <dataValidation type="whole" allowBlank="1" showDropDown="0" showInputMessage="1" showErrorMessage="1" sqref="D7:D8">
      <formula1>0</formula1>
      <formula2>9999</formula2>
    </dataValidation>
    <dataValidation imeMode="halfAlpha" allowBlank="1" showDropDown="0" showInputMessage="1" showErrorMessage="1" sqref="M17:R26"/>
    <dataValidation type="whole" allowBlank="1" showDropDown="0" showInputMessage="1" showErrorMessage="1" sqref="K17:K26">
      <formula1>1</formula1>
      <formula2>100</formula2>
    </dataValidation>
    <dataValidation type="list" allowBlank="1" showDropDown="0" showInputMessage="1" showErrorMessage="1" sqref="L17:L26">
      <formula1>"式,台"</formula1>
    </dataValidation>
  </dataValidations>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Z127"/>
  <sheetViews>
    <sheetView showGridLines="0" view="pageBreakPreview" topLeftCell="A13" zoomScale="85" zoomScaleNormal="32" zoomScaleSheetLayoutView="85" workbookViewId="0">
      <selection activeCell="B35" sqref="B35"/>
    </sheetView>
  </sheetViews>
  <sheetFormatPr defaultRowHeight="13"/>
  <cols>
    <col min="1" max="1" width="3.375" style="56" customWidth="1"/>
    <col min="2" max="2" width="12.75" style="56" customWidth="1"/>
    <col min="3" max="3" width="27.375" style="56" customWidth="1"/>
    <col min="4" max="4" width="16" style="56" customWidth="1"/>
    <col min="5" max="5" width="14.375" style="56" customWidth="1"/>
    <col min="6" max="7" width="10.54296875" style="56" customWidth="1"/>
    <col min="8" max="8" width="7.125" style="56" customWidth="1"/>
    <col min="9" max="10" width="12.625" style="56" customWidth="1"/>
    <col min="11" max="11" width="12.25" style="56" customWidth="1"/>
    <col min="12" max="12" width="8.7265625" style="56" customWidth="1"/>
    <col min="13" max="13" width="18.125" style="56" customWidth="1"/>
    <col min="14" max="14" width="2.25" style="56" customWidth="1"/>
    <col min="15" max="15" width="15" style="56" customWidth="1"/>
    <col min="16" max="16" width="2.25" style="56" customWidth="1"/>
    <col min="17" max="17" width="8.7265625" style="56" customWidth="1"/>
    <col min="18" max="18" width="8.7265625" style="56" hidden="1" customWidth="1"/>
    <col min="19" max="16384" width="8.7265625" style="56" customWidth="1"/>
  </cols>
  <sheetData>
    <row r="1" spans="1:13" ht="16.5">
      <c r="A1" s="54" t="s">
        <v>80</v>
      </c>
      <c r="B1" s="59"/>
      <c r="C1" s="59"/>
    </row>
    <row r="2" spans="1:13" ht="58.5" customHeight="1">
      <c r="B2" s="279" t="s">
        <v>71</v>
      </c>
      <c r="C2" s="279"/>
      <c r="D2" s="279"/>
      <c r="E2" s="279"/>
      <c r="F2" s="279"/>
      <c r="G2" s="279"/>
      <c r="H2" s="279"/>
      <c r="I2" s="279"/>
      <c r="J2" s="279"/>
      <c r="K2" s="279"/>
      <c r="L2" s="279"/>
      <c r="M2" s="279"/>
    </row>
    <row r="3" spans="1:13" ht="23.1" customHeight="1">
      <c r="B3" s="279"/>
      <c r="C3" s="279"/>
      <c r="D3" s="279"/>
      <c r="E3" s="279"/>
      <c r="F3" s="279"/>
      <c r="G3" s="279"/>
      <c r="H3" s="279"/>
      <c r="I3" s="279"/>
      <c r="J3" s="279"/>
      <c r="K3" s="279"/>
      <c r="L3" s="279"/>
      <c r="M3" s="279"/>
    </row>
    <row r="4" spans="1:13" ht="19">
      <c r="B4" s="403"/>
      <c r="C4" s="403"/>
      <c r="D4" s="403"/>
      <c r="E4" s="403"/>
      <c r="F4" s="403"/>
      <c r="G4" s="403"/>
      <c r="H4" s="403"/>
      <c r="I4" s="403"/>
      <c r="J4" s="403"/>
      <c r="K4" s="507"/>
      <c r="L4" s="517"/>
      <c r="M4" s="517"/>
    </row>
    <row r="5" spans="1:13" ht="14.75">
      <c r="B5" s="61" t="s">
        <v>189</v>
      </c>
      <c r="C5" s="61"/>
    </row>
    <row r="6" spans="1:13" ht="24.95" customHeight="1">
      <c r="B6" s="404" t="s">
        <v>192</v>
      </c>
      <c r="C6" s="426"/>
      <c r="D6" s="444"/>
      <c r="E6" s="460"/>
      <c r="F6" s="460"/>
      <c r="G6" s="460"/>
      <c r="H6" s="460"/>
      <c r="I6" s="460"/>
      <c r="J6" s="460"/>
      <c r="K6" s="460"/>
      <c r="L6" s="460"/>
      <c r="M6" s="526"/>
    </row>
    <row r="7" spans="1:13" ht="30" customHeight="1">
      <c r="B7" s="405" t="s">
        <v>193</v>
      </c>
      <c r="C7" s="427"/>
      <c r="D7" s="445"/>
      <c r="E7" s="461"/>
      <c r="F7" s="461"/>
      <c r="G7" s="461"/>
      <c r="H7" s="461"/>
      <c r="I7" s="461"/>
      <c r="J7" s="461"/>
      <c r="K7" s="461"/>
      <c r="L7" s="461"/>
      <c r="M7" s="527"/>
    </row>
    <row r="8" spans="1:13" ht="24.95" customHeight="1">
      <c r="B8" s="406" t="s">
        <v>192</v>
      </c>
      <c r="C8" s="428"/>
      <c r="D8" s="446"/>
      <c r="E8" s="462"/>
      <c r="F8" s="462"/>
      <c r="G8" s="462"/>
      <c r="H8" s="462"/>
      <c r="I8" s="462"/>
      <c r="J8" s="462"/>
      <c r="K8" s="462"/>
      <c r="L8" s="462"/>
      <c r="M8" s="528"/>
    </row>
    <row r="9" spans="1:13" ht="30" customHeight="1">
      <c r="B9" s="405" t="s">
        <v>194</v>
      </c>
      <c r="C9" s="427"/>
      <c r="D9" s="447"/>
      <c r="E9" s="463"/>
      <c r="F9" s="463"/>
      <c r="G9" s="463"/>
      <c r="H9" s="463"/>
      <c r="I9" s="463"/>
      <c r="J9" s="463"/>
      <c r="K9" s="463"/>
      <c r="L9" s="463"/>
      <c r="M9" s="529"/>
    </row>
    <row r="10" spans="1:13" ht="24.95" customHeight="1">
      <c r="B10" s="407" t="s">
        <v>178</v>
      </c>
      <c r="C10" s="429"/>
      <c r="D10" s="429"/>
      <c r="E10" s="429"/>
      <c r="F10" s="429"/>
      <c r="G10" s="429"/>
      <c r="H10" s="429"/>
      <c r="I10" s="429"/>
      <c r="J10" s="429"/>
      <c r="K10" s="429"/>
      <c r="L10" s="429"/>
      <c r="M10" s="530"/>
    </row>
    <row r="11" spans="1:13" ht="30" customHeight="1">
      <c r="B11" s="66"/>
      <c r="C11" s="91"/>
      <c r="D11" s="91"/>
      <c r="E11" s="91"/>
      <c r="F11" s="91"/>
      <c r="G11" s="91"/>
      <c r="H11" s="91"/>
      <c r="I11" s="91"/>
      <c r="J11" s="91"/>
      <c r="K11" s="91"/>
      <c r="L11" s="91"/>
      <c r="M11" s="212"/>
    </row>
    <row r="12" spans="1:13" ht="24.95" customHeight="1">
      <c r="B12" s="408" t="s">
        <v>490</v>
      </c>
      <c r="C12" s="430"/>
      <c r="D12" s="430"/>
      <c r="E12" s="430"/>
      <c r="F12" s="430"/>
      <c r="G12" s="430"/>
      <c r="H12" s="430"/>
      <c r="I12" s="430"/>
      <c r="J12" s="430"/>
      <c r="K12" s="430"/>
      <c r="L12" s="430"/>
      <c r="M12" s="531"/>
    </row>
    <row r="13" spans="1:13" ht="30" customHeight="1">
      <c r="B13" s="68"/>
      <c r="C13" s="93"/>
      <c r="D13" s="93"/>
      <c r="E13" s="93"/>
      <c r="F13" s="93"/>
      <c r="G13" s="93"/>
      <c r="H13" s="93"/>
      <c r="I13" s="93"/>
      <c r="J13" s="93"/>
      <c r="K13" s="93"/>
      <c r="L13" s="93"/>
      <c r="M13" s="214"/>
    </row>
    <row r="14" spans="1:13" ht="24.95" customHeight="1">
      <c r="B14" s="408" t="s">
        <v>40</v>
      </c>
      <c r="C14" s="408"/>
      <c r="D14" s="430"/>
      <c r="E14" s="430"/>
      <c r="F14" s="430"/>
      <c r="G14" s="430"/>
      <c r="H14" s="430"/>
      <c r="I14" s="430"/>
      <c r="J14" s="430"/>
      <c r="K14" s="430"/>
      <c r="L14" s="430"/>
      <c r="M14" s="531"/>
    </row>
    <row r="15" spans="1:13" ht="30" customHeight="1">
      <c r="B15" s="69" t="s">
        <v>203</v>
      </c>
      <c r="C15" s="431"/>
      <c r="D15" s="448"/>
      <c r="E15" s="120" t="s">
        <v>206</v>
      </c>
      <c r="F15" s="475"/>
      <c r="G15" s="475"/>
      <c r="H15" s="139"/>
      <c r="I15" s="489"/>
      <c r="J15" s="489"/>
      <c r="K15" s="489"/>
      <c r="L15" s="489"/>
      <c r="M15" s="532"/>
    </row>
    <row r="16" spans="1:13" ht="9.75" customHeight="1">
      <c r="B16" s="409"/>
      <c r="C16" s="409"/>
      <c r="D16" s="220"/>
      <c r="E16" s="409"/>
      <c r="F16" s="409"/>
      <c r="G16" s="409"/>
      <c r="H16" s="409"/>
      <c r="I16" s="220"/>
      <c r="J16" s="220"/>
      <c r="K16" s="220"/>
      <c r="L16" s="220"/>
      <c r="M16" s="220"/>
    </row>
    <row r="17" spans="2:13" s="57" customFormat="1" ht="18" customHeight="1">
      <c r="B17" s="410" t="s">
        <v>156</v>
      </c>
      <c r="C17" s="410"/>
      <c r="D17" s="351"/>
      <c r="E17" s="351"/>
      <c r="F17" s="351"/>
      <c r="G17" s="351"/>
      <c r="H17" s="351"/>
      <c r="I17" s="351"/>
      <c r="J17" s="351"/>
      <c r="K17" s="351"/>
      <c r="L17" s="351"/>
      <c r="M17" s="337"/>
    </row>
    <row r="18" spans="2:13" s="57" customFormat="1" ht="30.75" customHeight="1">
      <c r="B18" s="95" t="s">
        <v>563</v>
      </c>
      <c r="C18" s="411"/>
      <c r="D18" s="337"/>
      <c r="E18" s="337"/>
      <c r="F18" s="337"/>
      <c r="G18" s="337"/>
      <c r="H18" s="337"/>
      <c r="I18" s="337"/>
      <c r="J18" s="411"/>
      <c r="K18" s="411"/>
      <c r="L18" s="337"/>
      <c r="M18" s="337"/>
    </row>
    <row r="19" spans="2:13" s="57" customFormat="1" ht="30.75" customHeight="1">
      <c r="B19" s="95" t="s">
        <v>230</v>
      </c>
      <c r="C19" s="95"/>
      <c r="J19" s="95"/>
      <c r="K19" s="95"/>
    </row>
    <row r="20" spans="2:13" s="57" customFormat="1" ht="33.75" customHeight="1">
      <c r="B20" s="96" t="s">
        <v>670</v>
      </c>
      <c r="C20" s="96"/>
      <c r="D20" s="449"/>
      <c r="E20" s="449"/>
      <c r="F20" s="449"/>
      <c r="G20" s="449"/>
      <c r="H20" s="449"/>
      <c r="I20" s="449"/>
      <c r="J20" s="449"/>
      <c r="K20" s="449"/>
      <c r="L20" s="449"/>
      <c r="M20" s="449"/>
    </row>
    <row r="21" spans="2:13" s="57" customFormat="1" ht="30.75" customHeight="1">
      <c r="B21" s="95" t="s">
        <v>562</v>
      </c>
      <c r="C21" s="95"/>
      <c r="J21" s="95"/>
      <c r="K21" s="95"/>
    </row>
    <row r="22" spans="2:13" s="57" customFormat="1" ht="30.75" customHeight="1">
      <c r="B22" s="411" t="s">
        <v>244</v>
      </c>
      <c r="C22" s="411"/>
      <c r="D22" s="337"/>
      <c r="E22" s="337"/>
      <c r="F22" s="337"/>
      <c r="G22" s="337"/>
      <c r="H22" s="337"/>
      <c r="I22" s="337"/>
      <c r="J22" s="411"/>
      <c r="K22" s="411"/>
      <c r="L22" s="337"/>
      <c r="M22" s="337"/>
    </row>
    <row r="23" spans="2:13" s="53" customFormat="1" ht="33" customHeight="1">
      <c r="B23" s="61" t="s">
        <v>216</v>
      </c>
      <c r="D23" s="56"/>
      <c r="E23" s="56"/>
      <c r="F23" s="56"/>
      <c r="G23" s="56"/>
      <c r="H23" s="56"/>
      <c r="I23" s="56"/>
      <c r="J23" s="56"/>
      <c r="K23" s="56"/>
      <c r="L23" s="56"/>
    </row>
    <row r="24" spans="2:13" s="53" customFormat="1" ht="33" customHeight="1">
      <c r="B24" s="56" t="s">
        <v>635</v>
      </c>
      <c r="D24" s="56"/>
      <c r="E24" s="122">
        <f>'様式第４号の２（パッケージ型導入支援積算内訳）'!E12</f>
        <v>0</v>
      </c>
      <c r="F24" s="140"/>
      <c r="G24" s="158"/>
      <c r="H24" s="56" t="s">
        <v>31</v>
      </c>
      <c r="I24" s="56"/>
      <c r="J24" s="56"/>
      <c r="K24" s="56"/>
      <c r="L24" s="56"/>
    </row>
    <row r="25" spans="2:13" s="53" customFormat="1" ht="25.5" customHeight="1">
      <c r="B25" s="56" t="s">
        <v>150</v>
      </c>
      <c r="D25" s="56"/>
      <c r="E25" s="123"/>
      <c r="F25" s="123"/>
      <c r="G25" s="123"/>
      <c r="H25" s="123"/>
      <c r="I25" s="123"/>
      <c r="J25" s="56"/>
      <c r="K25" s="56"/>
      <c r="L25" s="56"/>
    </row>
    <row r="26" spans="2:13" s="53" customFormat="1" ht="33" customHeight="1">
      <c r="B26" s="56" t="s">
        <v>220</v>
      </c>
      <c r="D26" s="56"/>
      <c r="E26" s="124"/>
      <c r="F26" s="141"/>
      <c r="G26" s="159"/>
      <c r="H26" s="56" t="s">
        <v>31</v>
      </c>
      <c r="I26" s="123"/>
      <c r="J26" s="56"/>
      <c r="K26" s="56"/>
      <c r="L26" s="56"/>
    </row>
    <row r="27" spans="2:13" s="53" customFormat="1" ht="25.5" customHeight="1">
      <c r="B27" s="71" t="s">
        <v>566</v>
      </c>
      <c r="D27" s="56"/>
      <c r="E27" s="123"/>
      <c r="F27" s="123"/>
      <c r="G27" s="123"/>
      <c r="H27" s="123"/>
      <c r="I27" s="123"/>
      <c r="J27" s="56"/>
      <c r="K27" s="56"/>
      <c r="L27" s="56"/>
    </row>
    <row r="28" spans="2:13" s="53" customFormat="1" ht="33" customHeight="1">
      <c r="B28" s="56" t="s">
        <v>228</v>
      </c>
      <c r="D28" s="56"/>
      <c r="E28" s="122">
        <f>ROUNDDOWN($E$26*3/4,-3)</f>
        <v>0</v>
      </c>
      <c r="F28" s="140"/>
      <c r="G28" s="158"/>
      <c r="H28" s="56" t="s">
        <v>31</v>
      </c>
      <c r="I28" s="56"/>
      <c r="J28" s="56"/>
      <c r="K28" s="56"/>
      <c r="L28" s="56"/>
    </row>
    <row r="29" spans="2:13" s="53" customFormat="1" ht="26.1" customHeight="1">
      <c r="B29" s="71" t="s">
        <v>231</v>
      </c>
      <c r="D29" s="56"/>
      <c r="E29" s="123"/>
      <c r="F29" s="123"/>
      <c r="G29" s="123"/>
      <c r="H29" s="123"/>
      <c r="I29" s="123"/>
      <c r="J29" s="56"/>
      <c r="K29" s="56"/>
      <c r="L29" s="56"/>
    </row>
    <row r="30" spans="2:13" s="53" customFormat="1" ht="33" customHeight="1">
      <c r="B30" s="56" t="s">
        <v>162</v>
      </c>
      <c r="D30" s="56"/>
      <c r="E30" s="122">
        <f>ROUNDDOWN($E$26*1/2,-3)</f>
        <v>0</v>
      </c>
      <c r="F30" s="140"/>
      <c r="G30" s="158"/>
      <c r="H30" s="56" t="s">
        <v>31</v>
      </c>
      <c r="I30" s="56"/>
      <c r="J30" s="56"/>
      <c r="K30" s="56"/>
      <c r="L30" s="56"/>
    </row>
    <row r="31" spans="2:13" s="53" customFormat="1" ht="25.5" customHeight="1">
      <c r="B31" s="56" t="s">
        <v>340</v>
      </c>
      <c r="D31" s="56"/>
      <c r="E31" s="123"/>
      <c r="F31" s="123"/>
      <c r="G31" s="123"/>
      <c r="H31" s="123"/>
      <c r="I31" s="123"/>
      <c r="J31" s="56"/>
      <c r="K31" s="56"/>
      <c r="L31" s="56"/>
    </row>
    <row r="32" spans="2:13" ht="14">
      <c r="B32" s="59"/>
      <c r="C32" s="59"/>
      <c r="D32" s="59"/>
      <c r="E32" s="59"/>
      <c r="F32" s="59"/>
      <c r="G32" s="59"/>
      <c r="H32" s="59"/>
      <c r="I32" s="59"/>
      <c r="J32" s="59"/>
      <c r="K32" s="59"/>
      <c r="L32" s="59"/>
      <c r="M32" s="59"/>
    </row>
    <row r="33" spans="2:18" ht="14">
      <c r="B33" s="61" t="s">
        <v>209</v>
      </c>
      <c r="C33" s="61"/>
      <c r="D33" s="59"/>
      <c r="E33" s="59"/>
      <c r="F33" s="59"/>
      <c r="G33" s="59"/>
      <c r="H33" s="59"/>
      <c r="I33" s="59"/>
      <c r="J33" s="59"/>
      <c r="K33" s="59"/>
      <c r="L33" s="59"/>
      <c r="M33" s="59"/>
    </row>
    <row r="34" spans="2:18" s="56" customFormat="1" ht="18" customHeight="1">
      <c r="B34" s="56" t="s">
        <v>514</v>
      </c>
      <c r="C34" s="59"/>
      <c r="D34" s="59"/>
      <c r="E34" s="464"/>
      <c r="F34" s="464"/>
      <c r="G34" s="464"/>
      <c r="H34" s="464"/>
      <c r="I34" s="464"/>
      <c r="J34" s="464"/>
      <c r="K34" s="464"/>
      <c r="L34" s="59"/>
      <c r="M34" s="59"/>
      <c r="N34" s="56"/>
      <c r="O34" s="56"/>
      <c r="Q34" s="56"/>
      <c r="R34" s="56"/>
    </row>
    <row r="35" spans="2:18" s="56" customFormat="1" ht="18" customHeight="1">
      <c r="B35" s="56" t="s">
        <v>257</v>
      </c>
      <c r="C35" s="59"/>
      <c r="D35" s="59"/>
      <c r="E35" s="464"/>
      <c r="F35" s="464"/>
      <c r="G35" s="464"/>
      <c r="H35" s="464"/>
      <c r="I35" s="464"/>
      <c r="J35" s="464"/>
      <c r="K35" s="464"/>
      <c r="L35" s="59"/>
      <c r="M35" s="59"/>
      <c r="N35" s="56"/>
      <c r="O35" s="56"/>
      <c r="Q35" s="56"/>
      <c r="R35" s="56"/>
    </row>
    <row r="36" spans="2:18" s="56" customFormat="1" ht="3" customHeight="1">
      <c r="B36" s="59"/>
      <c r="C36" s="59"/>
      <c r="D36" s="59"/>
      <c r="E36" s="464"/>
      <c r="F36" s="464"/>
      <c r="G36" s="464"/>
      <c r="H36" s="464"/>
      <c r="I36" s="464"/>
      <c r="J36" s="464"/>
      <c r="K36" s="464"/>
      <c r="L36" s="59"/>
      <c r="M36" s="59"/>
      <c r="N36" s="56"/>
      <c r="O36" s="56"/>
      <c r="Q36" s="56"/>
      <c r="R36" s="56"/>
    </row>
    <row r="37" spans="2:18" s="56" customFormat="1" ht="18" customHeight="1">
      <c r="B37" s="412" t="s">
        <v>38</v>
      </c>
      <c r="C37" s="56" t="s">
        <v>458</v>
      </c>
      <c r="D37" s="56" t="s">
        <v>239</v>
      </c>
      <c r="E37" s="56"/>
      <c r="F37" s="56" t="s">
        <v>92</v>
      </c>
      <c r="G37" s="59"/>
      <c r="H37" s="59"/>
      <c r="I37" s="59"/>
      <c r="J37" s="59"/>
      <c r="K37" s="59"/>
      <c r="L37" s="59"/>
      <c r="M37" s="59"/>
      <c r="N37" s="56"/>
      <c r="O37" s="56"/>
      <c r="Q37" s="56"/>
      <c r="R37" s="56" t="b">
        <v>0</v>
      </c>
    </row>
    <row r="38" spans="2:18" s="56" customFormat="1" ht="18" customHeight="1">
      <c r="B38" s="59"/>
      <c r="C38" s="56" t="s">
        <v>502</v>
      </c>
      <c r="D38" s="56" t="s">
        <v>243</v>
      </c>
      <c r="E38" s="59"/>
      <c r="F38" s="56" t="s">
        <v>147</v>
      </c>
      <c r="G38" s="59"/>
      <c r="H38" s="59"/>
      <c r="I38" s="56" t="s">
        <v>374</v>
      </c>
      <c r="J38" s="59"/>
      <c r="K38" s="59"/>
      <c r="L38" s="59"/>
      <c r="M38" s="59"/>
      <c r="N38" s="56"/>
      <c r="O38" s="56"/>
      <c r="Q38" s="56"/>
      <c r="R38" s="56" t="b">
        <v>0</v>
      </c>
    </row>
    <row r="39" spans="2:18" s="56" customFormat="1" ht="11.25" customHeight="1">
      <c r="B39" s="59"/>
      <c r="C39" s="59"/>
      <c r="D39" s="59"/>
      <c r="E39" s="59"/>
      <c r="F39" s="59"/>
      <c r="G39" s="59"/>
      <c r="H39" s="59"/>
      <c r="I39" s="59"/>
      <c r="J39" s="59"/>
      <c r="K39" s="59"/>
      <c r="L39" s="59"/>
      <c r="M39" s="59"/>
      <c r="N39" s="56"/>
      <c r="O39" s="56"/>
      <c r="Q39" s="56"/>
      <c r="R39" s="56" t="b">
        <v>0</v>
      </c>
    </row>
    <row r="40" spans="2:18" s="56" customFormat="1" ht="20.100000000000001" customHeight="1">
      <c r="B40" s="58" t="s">
        <v>545</v>
      </c>
      <c r="C40" s="432"/>
      <c r="D40" s="450"/>
      <c r="E40" s="450"/>
      <c r="F40" s="450"/>
      <c r="G40" s="450"/>
      <c r="H40" s="450"/>
      <c r="I40" s="450"/>
      <c r="J40" s="496"/>
      <c r="K40" s="59"/>
      <c r="L40" s="59"/>
      <c r="M40" s="59"/>
      <c r="N40" s="56"/>
      <c r="O40" s="56"/>
      <c r="Q40" s="56"/>
      <c r="R40" s="56" t="b">
        <v>0</v>
      </c>
    </row>
    <row r="41" spans="2:18" s="56" customFormat="1" ht="14">
      <c r="B41" s="59"/>
      <c r="C41" s="59"/>
      <c r="D41" s="59"/>
      <c r="E41" s="59"/>
      <c r="F41" s="59"/>
      <c r="G41" s="59"/>
      <c r="H41" s="59"/>
      <c r="I41" s="59"/>
      <c r="J41" s="59"/>
      <c r="K41" s="59"/>
      <c r="L41" s="59"/>
      <c r="M41" s="59"/>
      <c r="N41" s="56"/>
      <c r="O41" s="56"/>
      <c r="Q41" s="56"/>
      <c r="R41" s="56" t="b">
        <v>0</v>
      </c>
    </row>
    <row r="42" spans="2:18" s="56" customFormat="1" ht="24.95" customHeight="1">
      <c r="B42" s="58" t="s">
        <v>245</v>
      </c>
      <c r="C42" s="433"/>
      <c r="D42" s="451"/>
      <c r="E42" s="451"/>
      <c r="F42" s="451"/>
      <c r="G42" s="451"/>
      <c r="H42" s="451"/>
      <c r="I42" s="451"/>
      <c r="J42" s="451"/>
      <c r="K42" s="451"/>
      <c r="L42" s="451"/>
      <c r="M42" s="533"/>
      <c r="N42" s="58"/>
      <c r="O42" s="58"/>
      <c r="Q42" s="56"/>
      <c r="R42" s="56" t="b">
        <v>0</v>
      </c>
    </row>
    <row r="43" spans="2:18" s="56" customFormat="1" ht="24.95" customHeight="1">
      <c r="B43" s="59"/>
      <c r="C43" s="434"/>
      <c r="D43" s="452"/>
      <c r="E43" s="452"/>
      <c r="F43" s="452"/>
      <c r="G43" s="452"/>
      <c r="H43" s="452"/>
      <c r="I43" s="452"/>
      <c r="J43" s="452"/>
      <c r="K43" s="452"/>
      <c r="L43" s="452"/>
      <c r="M43" s="534"/>
      <c r="N43" s="58"/>
      <c r="O43" s="58"/>
      <c r="Q43" s="56"/>
      <c r="R43" s="56" t="b">
        <v>0</v>
      </c>
    </row>
    <row r="44" spans="2:18" s="56" customFormat="1" ht="24.95" customHeight="1">
      <c r="B44" s="59"/>
      <c r="C44" s="435"/>
      <c r="D44" s="453"/>
      <c r="E44" s="453"/>
      <c r="F44" s="453"/>
      <c r="G44" s="453"/>
      <c r="H44" s="453"/>
      <c r="I44" s="453"/>
      <c r="J44" s="453"/>
      <c r="K44" s="453"/>
      <c r="L44" s="453"/>
      <c r="M44" s="535"/>
      <c r="N44" s="58"/>
      <c r="O44" s="58"/>
      <c r="Q44" s="56"/>
      <c r="R44" s="56" t="b">
        <v>0</v>
      </c>
    </row>
    <row r="45" spans="2:18" s="56" customFormat="1" ht="18.75" customHeight="1">
      <c r="B45" s="59"/>
      <c r="C45" s="436"/>
      <c r="D45" s="436"/>
      <c r="E45" s="436"/>
      <c r="F45" s="436"/>
      <c r="G45" s="436"/>
      <c r="H45" s="436"/>
      <c r="I45" s="436"/>
      <c r="J45" s="436"/>
      <c r="K45" s="436"/>
      <c r="L45" s="436"/>
      <c r="M45" s="436"/>
      <c r="N45" s="58"/>
      <c r="O45" s="58"/>
      <c r="Q45" s="56"/>
      <c r="R45" s="56"/>
    </row>
    <row r="46" spans="2:18" s="56" customFormat="1" ht="18" customHeight="1">
      <c r="B46" s="56" t="s">
        <v>254</v>
      </c>
      <c r="C46" s="437" t="s">
        <v>568</v>
      </c>
      <c r="D46" s="438" t="s">
        <v>5</v>
      </c>
      <c r="E46" s="437" t="s">
        <v>334</v>
      </c>
      <c r="F46" s="437" t="s">
        <v>154</v>
      </c>
      <c r="G46" s="483" t="s">
        <v>4</v>
      </c>
      <c r="H46" s="483"/>
      <c r="I46" s="437"/>
      <c r="J46" s="437"/>
      <c r="K46" s="437"/>
      <c r="L46" s="436"/>
      <c r="M46" s="436"/>
      <c r="N46" s="58"/>
      <c r="O46" s="58"/>
      <c r="Q46" s="56"/>
      <c r="R46" s="56"/>
    </row>
    <row r="47" spans="2:18" s="56" customFormat="1" ht="18" customHeight="1">
      <c r="B47" s="59"/>
      <c r="C47" s="438" t="s">
        <v>551</v>
      </c>
      <c r="D47" s="438"/>
      <c r="E47" s="437"/>
      <c r="F47" s="437"/>
      <c r="G47" s="437"/>
      <c r="H47" s="437"/>
      <c r="I47" s="437"/>
      <c r="J47" s="437"/>
      <c r="K47" s="437"/>
      <c r="L47" s="436"/>
      <c r="M47" s="436"/>
      <c r="N47" s="58"/>
      <c r="O47" s="58"/>
      <c r="Q47" s="56"/>
      <c r="R47" s="56"/>
    </row>
    <row r="48" spans="2:18" s="56" customFormat="1" ht="18" customHeight="1">
      <c r="B48" s="59"/>
      <c r="C48" s="438" t="s">
        <v>249</v>
      </c>
      <c r="D48" s="438"/>
      <c r="E48" s="437"/>
      <c r="F48" s="437"/>
      <c r="G48" s="437"/>
      <c r="H48" s="437"/>
      <c r="I48" s="437"/>
      <c r="J48" s="437"/>
      <c r="K48" s="437"/>
      <c r="L48" s="436"/>
      <c r="M48" s="436"/>
      <c r="N48" s="58"/>
      <c r="O48" s="58"/>
      <c r="Q48" s="56"/>
      <c r="R48" s="56"/>
    </row>
    <row r="49" spans="2:26" s="56" customFormat="1" ht="18" customHeight="1">
      <c r="B49" s="59"/>
      <c r="C49" s="438" t="s">
        <v>671</v>
      </c>
      <c r="D49" s="438"/>
      <c r="E49" s="437"/>
      <c r="F49" s="437"/>
      <c r="G49" s="437"/>
      <c r="H49" s="437"/>
      <c r="I49" s="437"/>
      <c r="J49" s="437"/>
      <c r="K49" s="437"/>
      <c r="L49" s="436"/>
      <c r="M49" s="436"/>
      <c r="N49" s="58"/>
      <c r="O49" s="58"/>
      <c r="Q49" s="56"/>
      <c r="R49" s="56"/>
      <c r="S49" s="56"/>
      <c r="T49" s="56"/>
      <c r="U49" s="56"/>
      <c r="V49" s="56"/>
      <c r="W49" s="56"/>
      <c r="X49" s="56"/>
      <c r="Y49" s="56"/>
      <c r="Z49" s="56"/>
    </row>
    <row r="50" spans="2:26" s="56" customFormat="1" ht="12" customHeight="1">
      <c r="B50" s="59"/>
      <c r="C50" s="437"/>
      <c r="D50" s="438"/>
      <c r="E50" s="437"/>
      <c r="F50" s="437"/>
      <c r="G50" s="437"/>
      <c r="H50" s="437"/>
      <c r="I50" s="437"/>
      <c r="J50" s="437"/>
      <c r="K50" s="437"/>
      <c r="L50" s="436"/>
      <c r="M50" s="436"/>
      <c r="N50" s="58"/>
      <c r="O50" s="58"/>
      <c r="Q50" s="56"/>
      <c r="R50" s="56"/>
      <c r="S50" s="56"/>
      <c r="T50" s="56"/>
      <c r="U50" s="56"/>
      <c r="V50" s="56"/>
      <c r="W50" s="56"/>
      <c r="X50" s="56"/>
      <c r="Y50" s="56"/>
      <c r="Z50" s="56"/>
    </row>
    <row r="51" spans="2:26" s="56" customFormat="1" ht="18" customHeight="1">
      <c r="B51" s="59"/>
      <c r="C51" s="438" t="s">
        <v>469</v>
      </c>
      <c r="D51" s="437"/>
      <c r="E51" s="437"/>
      <c r="F51" s="437"/>
      <c r="G51" s="437"/>
      <c r="H51" s="437"/>
      <c r="I51" s="437"/>
      <c r="J51" s="437"/>
      <c r="K51" s="437"/>
      <c r="L51" s="436"/>
      <c r="M51" s="436"/>
      <c r="N51" s="58"/>
      <c r="O51" s="58"/>
      <c r="Q51" s="56"/>
      <c r="R51" s="56"/>
      <c r="S51" s="56"/>
      <c r="T51" s="56"/>
      <c r="U51" s="56"/>
      <c r="V51" s="56"/>
      <c r="W51" s="56"/>
      <c r="X51" s="56"/>
      <c r="Y51" s="56"/>
      <c r="Z51" s="56"/>
    </row>
    <row r="52" spans="2:26" s="56" customFormat="1" ht="18" customHeight="1">
      <c r="B52" s="59"/>
      <c r="C52" s="438" t="s">
        <v>398</v>
      </c>
      <c r="D52" s="437"/>
      <c r="E52" s="437"/>
      <c r="F52" s="437"/>
      <c r="G52" s="437"/>
      <c r="H52" s="437"/>
      <c r="I52" s="437"/>
      <c r="J52" s="437"/>
      <c r="K52" s="437"/>
      <c r="L52" s="436"/>
      <c r="M52" s="436"/>
      <c r="N52" s="58"/>
      <c r="O52" s="58"/>
      <c r="Q52" s="56"/>
      <c r="R52" s="56"/>
      <c r="S52" s="56"/>
      <c r="T52" s="56"/>
      <c r="U52" s="56"/>
      <c r="V52" s="56"/>
      <c r="W52" s="56"/>
      <c r="X52" s="56"/>
      <c r="Y52" s="56"/>
      <c r="Z52" s="56"/>
    </row>
    <row r="53" spans="2:26" s="56" customFormat="1" ht="9.75" customHeight="1">
      <c r="B53" s="59"/>
      <c r="C53" s="438"/>
      <c r="D53" s="437"/>
      <c r="E53" s="437"/>
      <c r="F53" s="437"/>
      <c r="G53" s="437"/>
      <c r="H53" s="437"/>
      <c r="I53" s="437"/>
      <c r="J53" s="437"/>
      <c r="K53" s="437"/>
      <c r="L53" s="436"/>
      <c r="M53" s="436"/>
      <c r="N53" s="58"/>
      <c r="O53" s="58"/>
      <c r="Q53" s="56"/>
      <c r="R53" s="56"/>
      <c r="S53" s="56"/>
      <c r="T53" s="56"/>
      <c r="U53" s="56"/>
      <c r="V53" s="56"/>
      <c r="W53" s="56"/>
      <c r="X53" s="56"/>
      <c r="Y53" s="56"/>
      <c r="Z53" s="56"/>
    </row>
    <row r="54" spans="2:26" s="56" customFormat="1" ht="18" customHeight="1">
      <c r="B54" s="59"/>
      <c r="C54" s="58" t="s">
        <v>553</v>
      </c>
      <c r="D54" s="101"/>
      <c r="E54" s="101"/>
      <c r="F54" s="101"/>
      <c r="G54" s="101"/>
      <c r="H54" s="101"/>
      <c r="I54" s="101"/>
      <c r="J54" s="101"/>
      <c r="K54" s="101"/>
      <c r="L54" s="452"/>
      <c r="M54" s="452"/>
      <c r="N54" s="58"/>
      <c r="O54" s="58"/>
      <c r="Q54" s="56"/>
      <c r="R54" s="56"/>
      <c r="S54" s="56"/>
      <c r="T54" s="56"/>
      <c r="U54" s="56"/>
      <c r="V54" s="56"/>
      <c r="W54" s="56"/>
      <c r="X54" s="56"/>
      <c r="Y54" s="56"/>
      <c r="Z54" s="56"/>
    </row>
    <row r="55" spans="2:26" s="56" customFormat="1" ht="18.75" customHeight="1">
      <c r="B55" s="59"/>
      <c r="C55" s="101"/>
      <c r="D55" s="101"/>
      <c r="E55" s="101"/>
      <c r="F55" s="101"/>
      <c r="G55" s="101"/>
      <c r="H55" s="101"/>
      <c r="I55" s="101"/>
      <c r="J55" s="101"/>
      <c r="K55" s="101"/>
      <c r="L55" s="452"/>
      <c r="M55" s="452"/>
      <c r="N55" s="58"/>
      <c r="O55" s="58"/>
      <c r="Q55" s="56"/>
      <c r="R55" s="56"/>
      <c r="S55" s="56"/>
      <c r="T55" s="56"/>
      <c r="U55" s="56"/>
      <c r="V55" s="56"/>
      <c r="W55" s="56"/>
      <c r="X55" s="56"/>
      <c r="Y55" s="56"/>
      <c r="Z55" s="56"/>
    </row>
    <row r="56" spans="2:26" ht="14">
      <c r="B56" s="56" t="s">
        <v>538</v>
      </c>
      <c r="C56" s="59"/>
      <c r="D56" s="59"/>
      <c r="E56" s="59"/>
      <c r="F56" s="59"/>
      <c r="G56" s="59"/>
      <c r="H56" s="59"/>
      <c r="I56" s="59"/>
      <c r="J56" s="59"/>
      <c r="K56" s="59"/>
      <c r="L56" s="59"/>
      <c r="M56" s="59"/>
      <c r="Q56" s="57"/>
      <c r="R56" s="56" t="b">
        <v>0</v>
      </c>
    </row>
    <row r="57" spans="2:26" ht="18.75" customHeight="1">
      <c r="B57" s="413" t="s">
        <v>248</v>
      </c>
      <c r="C57" s="439"/>
      <c r="D57" s="439"/>
      <c r="E57" s="439"/>
      <c r="F57" s="415"/>
      <c r="G57" s="413" t="s">
        <v>251</v>
      </c>
      <c r="H57" s="439"/>
      <c r="I57" s="439"/>
      <c r="J57" s="439"/>
      <c r="K57" s="439"/>
      <c r="L57" s="439"/>
      <c r="M57" s="536"/>
      <c r="Q57" s="57"/>
      <c r="R57" s="56" t="b">
        <v>0</v>
      </c>
    </row>
    <row r="58" spans="2:26" ht="18.75" customHeight="1">
      <c r="B58" s="414"/>
      <c r="C58" s="440"/>
      <c r="D58" s="440"/>
      <c r="E58" s="440"/>
      <c r="F58" s="415"/>
      <c r="G58" s="414"/>
      <c r="H58" s="440"/>
      <c r="I58" s="440"/>
      <c r="J58" s="440"/>
      <c r="K58" s="440"/>
      <c r="L58" s="440"/>
      <c r="M58" s="537"/>
      <c r="Q58" s="57"/>
      <c r="R58" s="56" t="b">
        <v>0</v>
      </c>
    </row>
    <row r="59" spans="2:26" ht="18.75" customHeight="1">
      <c r="B59" s="415"/>
      <c r="C59" s="59"/>
      <c r="D59" s="59"/>
      <c r="E59" s="59"/>
      <c r="F59" s="415"/>
      <c r="G59" s="415"/>
      <c r="H59" s="59"/>
      <c r="I59" s="59"/>
      <c r="J59" s="59"/>
      <c r="K59" s="59"/>
      <c r="L59" s="59"/>
      <c r="M59" s="538"/>
      <c r="Q59" s="57"/>
      <c r="R59" s="56" t="b">
        <v>0</v>
      </c>
    </row>
    <row r="60" spans="2:26" ht="14">
      <c r="B60" s="415"/>
      <c r="C60" s="59"/>
      <c r="D60" s="59"/>
      <c r="E60" s="59"/>
      <c r="F60" s="415"/>
      <c r="G60" s="415"/>
      <c r="H60" s="59"/>
      <c r="I60" s="59"/>
      <c r="J60" s="59"/>
      <c r="K60" s="59"/>
      <c r="L60" s="59"/>
      <c r="M60" s="538"/>
      <c r="Q60" s="57"/>
      <c r="R60" s="95"/>
      <c r="S60" s="95"/>
      <c r="T60" s="95"/>
      <c r="U60" s="95"/>
      <c r="V60" s="95"/>
      <c r="W60" s="95"/>
      <c r="X60" s="95"/>
      <c r="Y60" s="95"/>
      <c r="Z60" s="95"/>
    </row>
    <row r="61" spans="2:26" ht="18.75" customHeight="1">
      <c r="B61" s="415"/>
      <c r="C61" s="59"/>
      <c r="D61" s="59"/>
      <c r="E61" s="59"/>
      <c r="F61" s="415"/>
      <c r="G61" s="415"/>
      <c r="H61" s="59"/>
      <c r="I61" s="59"/>
      <c r="J61" s="59"/>
      <c r="K61" s="59"/>
      <c r="L61" s="59"/>
      <c r="M61" s="538"/>
      <c r="Q61" s="57"/>
    </row>
    <row r="62" spans="2:26" ht="18.75" customHeight="1">
      <c r="B62" s="75" t="s">
        <v>535</v>
      </c>
      <c r="C62" s="119"/>
      <c r="D62" s="119"/>
      <c r="E62" s="119"/>
      <c r="F62" s="415"/>
      <c r="G62" s="75" t="s">
        <v>537</v>
      </c>
      <c r="H62" s="119"/>
      <c r="I62" s="119"/>
      <c r="J62" s="119"/>
      <c r="K62" s="119"/>
      <c r="L62" s="119"/>
      <c r="M62" s="539"/>
      <c r="Q62" s="57"/>
    </row>
    <row r="63" spans="2:26" ht="14.25" customHeight="1">
      <c r="B63" s="59"/>
      <c r="C63" s="59"/>
      <c r="D63" s="59"/>
      <c r="E63" s="465"/>
      <c r="F63" s="465"/>
      <c r="G63" s="465"/>
      <c r="H63" s="465"/>
      <c r="I63" s="465"/>
      <c r="J63" s="465"/>
      <c r="K63" s="465"/>
      <c r="L63" s="59"/>
      <c r="M63" s="59"/>
      <c r="Q63" s="57"/>
    </row>
    <row r="64" spans="2:26" ht="14">
      <c r="B64" s="58" t="s">
        <v>326</v>
      </c>
      <c r="C64" s="277"/>
      <c r="D64" s="59"/>
      <c r="E64" s="59"/>
      <c r="F64" s="59"/>
      <c r="G64" s="59"/>
      <c r="H64" s="59"/>
      <c r="I64" s="59"/>
      <c r="J64" s="59"/>
      <c r="K64" s="59"/>
      <c r="L64" s="59"/>
      <c r="M64" s="59"/>
      <c r="Q64" s="57"/>
    </row>
    <row r="65" spans="2:26" ht="80.099999999999994" customHeight="1">
      <c r="B65" s="416"/>
      <c r="C65" s="416"/>
      <c r="D65" s="416"/>
      <c r="E65" s="416"/>
      <c r="F65" s="416"/>
      <c r="G65" s="416"/>
      <c r="H65" s="416"/>
      <c r="I65" s="416"/>
      <c r="J65" s="416"/>
      <c r="K65" s="416"/>
      <c r="L65" s="416"/>
      <c r="M65" s="416"/>
      <c r="Q65" s="57"/>
    </row>
    <row r="66" spans="2:26" ht="6" customHeight="1">
      <c r="B66" s="59"/>
      <c r="C66" s="59"/>
      <c r="D66" s="59"/>
      <c r="E66" s="465"/>
      <c r="F66" s="465"/>
      <c r="G66" s="465"/>
      <c r="H66" s="465"/>
      <c r="I66" s="465"/>
      <c r="J66" s="465"/>
      <c r="K66" s="465"/>
      <c r="L66" s="59"/>
      <c r="M66" s="59"/>
      <c r="Q66" s="57"/>
    </row>
    <row r="67" spans="2:26" ht="14">
      <c r="B67" s="59" t="s">
        <v>42</v>
      </c>
      <c r="C67" s="59"/>
      <c r="D67" s="59"/>
      <c r="E67" s="59"/>
      <c r="F67" s="59"/>
      <c r="G67" s="59"/>
      <c r="H67" s="59"/>
      <c r="I67" s="59"/>
      <c r="J67" s="59"/>
      <c r="K67" s="59"/>
      <c r="L67" s="59"/>
      <c r="M67" s="59"/>
      <c r="Q67" s="57"/>
      <c r="R67" s="95"/>
      <c r="S67" s="95"/>
      <c r="T67" s="95"/>
      <c r="U67" s="95"/>
      <c r="V67" s="95"/>
      <c r="W67" s="95"/>
      <c r="X67" s="95"/>
      <c r="Y67" s="95"/>
      <c r="Z67" s="95"/>
    </row>
    <row r="68" spans="2:26" ht="80.099999999999994" customHeight="1">
      <c r="B68" s="416"/>
      <c r="C68" s="416"/>
      <c r="D68" s="416"/>
      <c r="E68" s="416"/>
      <c r="F68" s="416"/>
      <c r="G68" s="416"/>
      <c r="H68" s="416"/>
      <c r="I68" s="416"/>
      <c r="J68" s="416"/>
      <c r="K68" s="416"/>
      <c r="L68" s="416"/>
      <c r="M68" s="416"/>
    </row>
    <row r="69" spans="2:26" ht="6" customHeight="1">
      <c r="B69" s="59"/>
      <c r="C69" s="59"/>
      <c r="D69" s="59"/>
      <c r="E69" s="465"/>
      <c r="F69" s="465"/>
      <c r="G69" s="465"/>
      <c r="H69" s="465"/>
      <c r="I69" s="465"/>
      <c r="J69" s="465"/>
      <c r="K69" s="465"/>
      <c r="L69" s="59"/>
      <c r="M69" s="59"/>
    </row>
    <row r="70" spans="2:26" ht="14">
      <c r="B70" s="56" t="s">
        <v>294</v>
      </c>
      <c r="C70" s="59"/>
      <c r="D70" s="59"/>
      <c r="E70" s="59"/>
      <c r="F70" s="59"/>
      <c r="G70" s="59"/>
      <c r="H70" s="59"/>
      <c r="I70" s="59"/>
      <c r="J70" s="59"/>
      <c r="K70" s="59"/>
      <c r="L70" s="59"/>
      <c r="M70" s="59"/>
      <c r="Q70" s="57"/>
      <c r="R70" s="95"/>
      <c r="S70" s="95"/>
      <c r="T70" s="95"/>
      <c r="U70" s="95"/>
      <c r="V70" s="95"/>
      <c r="W70" s="95"/>
      <c r="X70" s="95"/>
      <c r="Y70" s="95"/>
      <c r="Z70" s="95"/>
    </row>
    <row r="71" spans="2:26" ht="80.099999999999994" customHeight="1">
      <c r="B71" s="416"/>
      <c r="C71" s="416"/>
      <c r="D71" s="416"/>
      <c r="E71" s="416"/>
      <c r="F71" s="416"/>
      <c r="G71" s="416"/>
      <c r="H71" s="416"/>
      <c r="I71" s="416"/>
      <c r="J71" s="416"/>
      <c r="K71" s="416"/>
      <c r="L71" s="416"/>
      <c r="M71" s="416"/>
    </row>
    <row r="72" spans="2:26" ht="6" customHeight="1">
      <c r="E72" s="123"/>
      <c r="F72" s="123"/>
      <c r="G72" s="123"/>
      <c r="H72" s="123"/>
      <c r="I72" s="123"/>
      <c r="J72" s="123"/>
      <c r="K72" s="123"/>
    </row>
    <row r="73" spans="2:26" s="56" customFormat="1" ht="18.75" customHeight="1">
      <c r="B73" s="56" t="s">
        <v>546</v>
      </c>
      <c r="C73" s="59"/>
      <c r="D73" s="59"/>
      <c r="E73" s="59"/>
      <c r="F73" s="59"/>
      <c r="G73" s="59"/>
      <c r="H73" s="59"/>
      <c r="I73" s="59"/>
      <c r="J73" s="59"/>
      <c r="K73" s="59"/>
      <c r="L73" s="59"/>
      <c r="M73" s="59"/>
      <c r="N73" s="56"/>
      <c r="O73" s="56"/>
      <c r="Q73" s="56"/>
      <c r="R73" s="56"/>
      <c r="S73" s="56"/>
      <c r="T73" s="56"/>
      <c r="U73" s="56"/>
      <c r="V73" s="56"/>
      <c r="W73" s="56"/>
      <c r="X73" s="56"/>
      <c r="Y73" s="56"/>
      <c r="Z73" s="56"/>
    </row>
    <row r="74" spans="2:26" s="56" customFormat="1" ht="9.75" customHeight="1">
      <c r="B74" s="59"/>
      <c r="C74" s="59"/>
      <c r="D74" s="59"/>
      <c r="E74" s="59"/>
      <c r="F74" s="59"/>
      <c r="G74" s="59"/>
      <c r="H74" s="59"/>
      <c r="I74" s="59"/>
      <c r="J74" s="59"/>
      <c r="K74" s="59"/>
      <c r="L74" s="59"/>
      <c r="M74" s="59"/>
      <c r="N74" s="56"/>
      <c r="O74" s="56"/>
      <c r="Q74" s="56"/>
      <c r="R74" s="56"/>
      <c r="S74" s="56"/>
      <c r="T74" s="56"/>
      <c r="U74" s="56"/>
      <c r="V74" s="56"/>
      <c r="W74" s="56"/>
      <c r="X74" s="56"/>
      <c r="Y74" s="56"/>
      <c r="Z74" s="56"/>
    </row>
    <row r="75" spans="2:26" s="56" customFormat="1" ht="14">
      <c r="B75" s="56" t="s">
        <v>547</v>
      </c>
      <c r="C75" s="59"/>
      <c r="D75" s="106"/>
      <c r="E75" s="59"/>
      <c r="F75" s="59"/>
      <c r="G75" s="59"/>
      <c r="H75" s="59"/>
      <c r="I75" s="59"/>
      <c r="J75" s="59"/>
      <c r="K75" s="59"/>
      <c r="L75" s="59"/>
      <c r="M75" s="59"/>
      <c r="N75" s="56"/>
      <c r="O75" s="56"/>
      <c r="Q75" s="56"/>
      <c r="R75" s="56"/>
      <c r="S75" s="56"/>
      <c r="T75" s="56"/>
      <c r="U75" s="56"/>
      <c r="V75" s="56"/>
      <c r="W75" s="56"/>
      <c r="X75" s="56"/>
      <c r="Y75" s="56"/>
      <c r="Z75" s="56"/>
    </row>
    <row r="76" spans="2:26" s="56" customFormat="1" ht="18.75" customHeight="1">
      <c r="B76" s="417" t="s">
        <v>281</v>
      </c>
      <c r="C76" s="441"/>
      <c r="D76" s="441" t="s">
        <v>305</v>
      </c>
      <c r="E76" s="466" t="s">
        <v>289</v>
      </c>
      <c r="F76" s="476"/>
      <c r="G76" s="476"/>
      <c r="H76" s="476"/>
      <c r="I76" s="490"/>
      <c r="J76" s="497" t="s">
        <v>176</v>
      </c>
      <c r="K76" s="467" t="s">
        <v>253</v>
      </c>
      <c r="L76" s="505" t="s">
        <v>529</v>
      </c>
      <c r="M76" s="59"/>
      <c r="N76" s="56"/>
      <c r="O76" s="56"/>
      <c r="Q76" s="56"/>
      <c r="R76" s="56"/>
      <c r="S76" s="56"/>
      <c r="T76" s="56"/>
      <c r="U76" s="56"/>
      <c r="V76" s="56"/>
      <c r="W76" s="56"/>
      <c r="X76" s="56"/>
      <c r="Y76" s="56"/>
      <c r="Z76" s="56"/>
    </row>
    <row r="77" spans="2:26" s="56" customFormat="1" ht="20.100000000000001" customHeight="1">
      <c r="B77" s="418"/>
      <c r="C77" s="442"/>
      <c r="D77" s="442"/>
      <c r="E77" s="467" t="s">
        <v>456</v>
      </c>
      <c r="F77" s="466" t="s">
        <v>555</v>
      </c>
      <c r="G77" s="476"/>
      <c r="H77" s="476"/>
      <c r="I77" s="490"/>
      <c r="J77" s="498"/>
      <c r="K77" s="508"/>
      <c r="L77" s="506"/>
      <c r="M77" s="59"/>
      <c r="N77" s="56"/>
      <c r="O77" s="56"/>
      <c r="Q77" s="56"/>
      <c r="R77" s="56"/>
      <c r="S77" s="56"/>
      <c r="T77" s="56"/>
      <c r="U77" s="56"/>
      <c r="V77" s="56"/>
      <c r="W77" s="56"/>
      <c r="X77" s="56"/>
      <c r="Y77" s="56"/>
      <c r="Z77" s="56"/>
    </row>
    <row r="78" spans="2:26" s="56" customFormat="1" ht="20.100000000000001" customHeight="1">
      <c r="B78" s="419" t="s">
        <v>303</v>
      </c>
      <c r="C78" s="109" t="s">
        <v>293</v>
      </c>
      <c r="D78" s="454"/>
      <c r="E78" s="468"/>
      <c r="F78" s="477">
        <f t="shared" ref="F78:F88" si="0">E78*12</f>
        <v>0</v>
      </c>
      <c r="G78" s="484"/>
      <c r="H78" s="484"/>
      <c r="I78" s="491"/>
      <c r="J78" s="499"/>
      <c r="K78" s="509">
        <f>$D$78*$F$78*$J$78/60</f>
        <v>0</v>
      </c>
      <c r="L78" s="518" t="e">
        <f>($F$78*$J$78/60)/$D$78</f>
        <v>#DIV/0!</v>
      </c>
      <c r="M78" s="59"/>
      <c r="N78" s="56"/>
      <c r="O78" s="56"/>
      <c r="Q78" s="56"/>
      <c r="R78" s="56"/>
      <c r="S78" s="56"/>
      <c r="T78" s="56"/>
      <c r="U78" s="56"/>
      <c r="V78" s="56"/>
      <c r="W78" s="56"/>
      <c r="X78" s="56"/>
      <c r="Y78" s="56"/>
      <c r="Z78" s="56"/>
    </row>
    <row r="79" spans="2:26" s="56" customFormat="1" ht="20.100000000000001" customHeight="1">
      <c r="B79" s="420"/>
      <c r="C79" s="110" t="s">
        <v>132</v>
      </c>
      <c r="D79" s="455"/>
      <c r="E79" s="469"/>
      <c r="F79" s="478">
        <f t="shared" si="0"/>
        <v>0</v>
      </c>
      <c r="G79" s="485"/>
      <c r="H79" s="485"/>
      <c r="I79" s="492"/>
      <c r="J79" s="500"/>
      <c r="K79" s="510">
        <f>$D$79*$F$79*$J$79/60</f>
        <v>0</v>
      </c>
      <c r="L79" s="519" t="e">
        <f>($F$79*$J$79/60)/$D$79</f>
        <v>#DIV/0!</v>
      </c>
      <c r="M79" s="59"/>
      <c r="N79" s="56"/>
      <c r="O79" s="56"/>
      <c r="Q79" s="56"/>
      <c r="R79" s="56"/>
      <c r="S79" s="56"/>
      <c r="T79" s="56"/>
      <c r="U79" s="56"/>
      <c r="V79" s="56"/>
      <c r="W79" s="56"/>
      <c r="X79" s="56"/>
      <c r="Y79" s="56"/>
      <c r="Z79" s="56"/>
    </row>
    <row r="80" spans="2:26" s="56" customFormat="1" ht="20.100000000000001" customHeight="1">
      <c r="B80" s="420"/>
      <c r="C80" s="110" t="s">
        <v>295</v>
      </c>
      <c r="D80" s="455"/>
      <c r="E80" s="469"/>
      <c r="F80" s="478">
        <f t="shared" si="0"/>
        <v>0</v>
      </c>
      <c r="G80" s="485"/>
      <c r="H80" s="485"/>
      <c r="I80" s="492"/>
      <c r="J80" s="500"/>
      <c r="K80" s="510">
        <f>$D$80*$F$80*$J$80/60</f>
        <v>0</v>
      </c>
      <c r="L80" s="519" t="e">
        <f>($F$80*$J$80/60)/$D$80</f>
        <v>#DIV/0!</v>
      </c>
      <c r="M80" s="59"/>
      <c r="N80" s="56"/>
      <c r="O80" s="56"/>
      <c r="Q80" s="56"/>
      <c r="R80" s="56"/>
      <c r="S80" s="56"/>
      <c r="T80" s="56"/>
      <c r="U80" s="56"/>
      <c r="V80" s="56"/>
      <c r="W80" s="56"/>
      <c r="X80" s="56"/>
      <c r="Y80" s="56"/>
      <c r="Z80" s="56"/>
    </row>
    <row r="81" spans="2:13" s="56" customFormat="1" ht="20.100000000000001" customHeight="1">
      <c r="B81" s="420"/>
      <c r="C81" s="110" t="s">
        <v>58</v>
      </c>
      <c r="D81" s="455"/>
      <c r="E81" s="469"/>
      <c r="F81" s="479">
        <f t="shared" si="0"/>
        <v>0</v>
      </c>
      <c r="G81" s="486"/>
      <c r="H81" s="486"/>
      <c r="I81" s="493"/>
      <c r="J81" s="500"/>
      <c r="K81" s="510">
        <f>$D$81*$F$81*$J$81/60</f>
        <v>0</v>
      </c>
      <c r="L81" s="519" t="e">
        <f>($F$81*$J$81/60)/$D$81</f>
        <v>#DIV/0!</v>
      </c>
      <c r="M81" s="59"/>
    </row>
    <row r="82" spans="2:13" s="56" customFormat="1" ht="20.100000000000001" customHeight="1">
      <c r="B82" s="421"/>
      <c r="C82" s="111" t="s">
        <v>296</v>
      </c>
      <c r="D82" s="456"/>
      <c r="E82" s="470"/>
      <c r="F82" s="480">
        <f t="shared" si="0"/>
        <v>0</v>
      </c>
      <c r="G82" s="487"/>
      <c r="H82" s="487"/>
      <c r="I82" s="494"/>
      <c r="J82" s="501"/>
      <c r="K82" s="511">
        <f>$D$82*$F$82*$J$82/60</f>
        <v>0</v>
      </c>
      <c r="L82" s="520" t="e">
        <f>($F$82*$J$82/60)/$D$82</f>
        <v>#DIV/0!</v>
      </c>
      <c r="M82" s="59"/>
    </row>
    <row r="83" spans="2:13" s="56" customFormat="1" ht="20.100000000000001" customHeight="1">
      <c r="B83" s="420" t="s">
        <v>548</v>
      </c>
      <c r="C83" s="112" t="s">
        <v>67</v>
      </c>
      <c r="D83" s="457"/>
      <c r="E83" s="471"/>
      <c r="F83" s="479">
        <f t="shared" si="0"/>
        <v>0</v>
      </c>
      <c r="G83" s="486"/>
      <c r="H83" s="486"/>
      <c r="I83" s="493"/>
      <c r="J83" s="502"/>
      <c r="K83" s="512">
        <f>$D$83*$F$83*$J$83/60</f>
        <v>0</v>
      </c>
      <c r="L83" s="521" t="e">
        <f>($F$83*$J$83/60)/$D$83</f>
        <v>#DIV/0!</v>
      </c>
      <c r="M83" s="59"/>
    </row>
    <row r="84" spans="2:13" s="56" customFormat="1" ht="20.100000000000001" customHeight="1">
      <c r="B84" s="420"/>
      <c r="C84" s="112" t="s">
        <v>51</v>
      </c>
      <c r="D84" s="457"/>
      <c r="E84" s="471"/>
      <c r="F84" s="479">
        <f t="shared" si="0"/>
        <v>0</v>
      </c>
      <c r="G84" s="486"/>
      <c r="H84" s="486"/>
      <c r="I84" s="493"/>
      <c r="J84" s="502"/>
      <c r="K84" s="512">
        <f>$D$84*$F$84*$J$84/60</f>
        <v>0</v>
      </c>
      <c r="L84" s="521" t="e">
        <f>($F$84*$J$84/60)/$D$84</f>
        <v>#DIV/0!</v>
      </c>
      <c r="M84" s="59"/>
    </row>
    <row r="85" spans="2:13" s="56" customFormat="1" ht="20.100000000000001" customHeight="1">
      <c r="B85" s="420"/>
      <c r="C85" s="112" t="s">
        <v>554</v>
      </c>
      <c r="D85" s="457"/>
      <c r="E85" s="471"/>
      <c r="F85" s="479">
        <f t="shared" si="0"/>
        <v>0</v>
      </c>
      <c r="G85" s="486"/>
      <c r="H85" s="486"/>
      <c r="I85" s="493"/>
      <c r="J85" s="502"/>
      <c r="K85" s="512">
        <f>$D$85*$F$85*$J$85/60</f>
        <v>0</v>
      </c>
      <c r="L85" s="521" t="e">
        <f>($F$85*$J$85/60)/$D$85</f>
        <v>#DIV/0!</v>
      </c>
      <c r="M85" s="59"/>
    </row>
    <row r="86" spans="2:13" s="56" customFormat="1" ht="20.100000000000001" customHeight="1">
      <c r="B86" s="420"/>
      <c r="C86" s="110" t="s">
        <v>431</v>
      </c>
      <c r="D86" s="455"/>
      <c r="E86" s="469"/>
      <c r="F86" s="479">
        <f t="shared" si="0"/>
        <v>0</v>
      </c>
      <c r="G86" s="486"/>
      <c r="H86" s="486"/>
      <c r="I86" s="493"/>
      <c r="J86" s="500"/>
      <c r="K86" s="510">
        <f>$D$86*$F$86*$J$86/60</f>
        <v>0</v>
      </c>
      <c r="L86" s="519" t="e">
        <f>($F$86*$J$86/60)/$D$86</f>
        <v>#DIV/0!</v>
      </c>
      <c r="M86" s="59"/>
    </row>
    <row r="87" spans="2:13" s="56" customFormat="1" ht="20.100000000000001" customHeight="1">
      <c r="B87" s="420"/>
      <c r="C87" s="110" t="s">
        <v>528</v>
      </c>
      <c r="D87" s="455"/>
      <c r="E87" s="469"/>
      <c r="F87" s="478">
        <f t="shared" si="0"/>
        <v>0</v>
      </c>
      <c r="G87" s="485"/>
      <c r="H87" s="485"/>
      <c r="I87" s="492"/>
      <c r="J87" s="500"/>
      <c r="K87" s="510">
        <f>$D$87*$F$87*$J$87/60</f>
        <v>0</v>
      </c>
      <c r="L87" s="519" t="e">
        <f>($F$87*$J$87/60)/$D$87</f>
        <v>#DIV/0!</v>
      </c>
      <c r="M87" s="59"/>
    </row>
    <row r="88" spans="2:13" s="56" customFormat="1" ht="20.100000000000001" customHeight="1">
      <c r="B88" s="421"/>
      <c r="C88" s="110" t="s">
        <v>28</v>
      </c>
      <c r="D88" s="455"/>
      <c r="E88" s="469"/>
      <c r="F88" s="479">
        <f t="shared" si="0"/>
        <v>0</v>
      </c>
      <c r="G88" s="486"/>
      <c r="H88" s="486"/>
      <c r="I88" s="493"/>
      <c r="J88" s="500"/>
      <c r="K88" s="513">
        <f>$D$88*$F$88*$J$88/60</f>
        <v>0</v>
      </c>
      <c r="L88" s="522" t="e">
        <f>($F$88*$J$88/60)/$D$88</f>
        <v>#DIV/0!</v>
      </c>
      <c r="M88" s="59"/>
    </row>
    <row r="89" spans="2:13" s="56" customFormat="1" ht="20.100000000000001" customHeight="1">
      <c r="B89" s="422"/>
      <c r="C89" s="443"/>
      <c r="D89" s="443"/>
      <c r="E89" s="472">
        <f>SUM(E78:E88)</f>
        <v>0</v>
      </c>
      <c r="F89" s="481">
        <f>SUM(F78:I88)</f>
        <v>0</v>
      </c>
      <c r="G89" s="488"/>
      <c r="H89" s="488"/>
      <c r="I89" s="495"/>
      <c r="J89" s="503">
        <f>SUM(J78:J88)</f>
        <v>0</v>
      </c>
      <c r="K89" s="514">
        <f>SUM(K78:K88)</f>
        <v>0</v>
      </c>
      <c r="L89" s="523" t="e">
        <f>SUM(L78:L88)</f>
        <v>#DIV/0!</v>
      </c>
      <c r="M89" s="59"/>
    </row>
    <row r="90" spans="2:13" s="56" customFormat="1" ht="20.100000000000001" customHeight="1">
      <c r="B90" s="423"/>
      <c r="C90" s="423"/>
      <c r="D90" s="423"/>
      <c r="E90" s="473"/>
      <c r="F90" s="482"/>
      <c r="G90" s="482"/>
      <c r="H90" s="482"/>
      <c r="I90" s="482"/>
      <c r="J90" s="504"/>
      <c r="K90" s="515"/>
      <c r="L90" s="524"/>
      <c r="M90" s="59"/>
    </row>
    <row r="91" spans="2:13" s="56" customFormat="1" ht="20.100000000000001" customHeight="1">
      <c r="B91" s="56" t="s">
        <v>549</v>
      </c>
      <c r="C91" s="59"/>
      <c r="D91" s="59"/>
      <c r="E91" s="59"/>
      <c r="F91" s="59"/>
      <c r="G91" s="59"/>
      <c r="H91" s="59"/>
      <c r="I91" s="59"/>
      <c r="J91" s="59"/>
      <c r="K91" s="59"/>
      <c r="L91" s="59"/>
      <c r="M91" s="59"/>
    </row>
    <row r="92" spans="2:13" s="56" customFormat="1" ht="20.100000000000001" customHeight="1">
      <c r="B92" s="417" t="s">
        <v>281</v>
      </c>
      <c r="C92" s="441"/>
      <c r="D92" s="441" t="s">
        <v>285</v>
      </c>
      <c r="E92" s="466" t="s">
        <v>289</v>
      </c>
      <c r="F92" s="476"/>
      <c r="G92" s="476"/>
      <c r="H92" s="476"/>
      <c r="I92" s="490"/>
      <c r="J92" s="505" t="s">
        <v>184</v>
      </c>
      <c r="K92" s="467" t="s">
        <v>283</v>
      </c>
      <c r="L92" s="505" t="s">
        <v>529</v>
      </c>
      <c r="M92" s="59"/>
    </row>
    <row r="93" spans="2:13" s="56" customFormat="1" ht="20.100000000000001" customHeight="1">
      <c r="B93" s="418"/>
      <c r="C93" s="442"/>
      <c r="D93" s="442"/>
      <c r="E93" s="467" t="s">
        <v>456</v>
      </c>
      <c r="F93" s="466" t="s">
        <v>555</v>
      </c>
      <c r="G93" s="476"/>
      <c r="H93" s="476"/>
      <c r="I93" s="490"/>
      <c r="J93" s="506"/>
      <c r="K93" s="508"/>
      <c r="L93" s="506"/>
      <c r="M93" s="59"/>
    </row>
    <row r="94" spans="2:13" s="56" customFormat="1" ht="20.100000000000001" customHeight="1">
      <c r="B94" s="419" t="s">
        <v>303</v>
      </c>
      <c r="C94" s="109" t="s">
        <v>293</v>
      </c>
      <c r="D94" s="454"/>
      <c r="E94" s="468"/>
      <c r="F94" s="477">
        <f t="shared" ref="F94:F104" si="1">E94*12</f>
        <v>0</v>
      </c>
      <c r="G94" s="484"/>
      <c r="H94" s="484"/>
      <c r="I94" s="491"/>
      <c r="J94" s="499"/>
      <c r="K94" s="509">
        <f>$D$94*$F$94*$J$94/60</f>
        <v>0</v>
      </c>
      <c r="L94" s="518" t="e">
        <f>($F$94*$J$94/60)/$D$94</f>
        <v>#DIV/0!</v>
      </c>
      <c r="M94" s="59"/>
    </row>
    <row r="95" spans="2:13" s="56" customFormat="1" ht="20.100000000000001" customHeight="1">
      <c r="B95" s="420"/>
      <c r="C95" s="110" t="s">
        <v>132</v>
      </c>
      <c r="D95" s="455"/>
      <c r="E95" s="469"/>
      <c r="F95" s="478">
        <f t="shared" si="1"/>
        <v>0</v>
      </c>
      <c r="G95" s="485"/>
      <c r="H95" s="485"/>
      <c r="I95" s="492"/>
      <c r="J95" s="500"/>
      <c r="K95" s="510">
        <f>$D$95*$F$95*$J$95/60</f>
        <v>0</v>
      </c>
      <c r="L95" s="519" t="e">
        <f>($F$95*$J$95/60)/$D$95</f>
        <v>#DIV/0!</v>
      </c>
      <c r="M95" s="59"/>
    </row>
    <row r="96" spans="2:13" s="56" customFormat="1" ht="20.100000000000001" customHeight="1">
      <c r="B96" s="420"/>
      <c r="C96" s="110" t="s">
        <v>295</v>
      </c>
      <c r="D96" s="455"/>
      <c r="E96" s="469"/>
      <c r="F96" s="478">
        <f t="shared" si="1"/>
        <v>0</v>
      </c>
      <c r="G96" s="485"/>
      <c r="H96" s="485"/>
      <c r="I96" s="492"/>
      <c r="J96" s="500"/>
      <c r="K96" s="510">
        <f>$D$96*$F$96*$J$96/60</f>
        <v>0</v>
      </c>
      <c r="L96" s="519" t="e">
        <f>($F$96*$J$96/60)/$D$96</f>
        <v>#DIV/0!</v>
      </c>
      <c r="M96" s="59"/>
    </row>
    <row r="97" spans="2:13" s="56" customFormat="1" ht="20.100000000000001" customHeight="1">
      <c r="B97" s="420"/>
      <c r="C97" s="110" t="s">
        <v>58</v>
      </c>
      <c r="D97" s="455"/>
      <c r="E97" s="469"/>
      <c r="F97" s="479">
        <f t="shared" si="1"/>
        <v>0</v>
      </c>
      <c r="G97" s="486"/>
      <c r="H97" s="486"/>
      <c r="I97" s="493"/>
      <c r="J97" s="500"/>
      <c r="K97" s="510">
        <f>$D$97*$F$97*$J$97/60</f>
        <v>0</v>
      </c>
      <c r="L97" s="519" t="e">
        <f>($F$97*$J$97/60)/$D$97</f>
        <v>#DIV/0!</v>
      </c>
      <c r="M97" s="59"/>
    </row>
    <row r="98" spans="2:13" s="56" customFormat="1" ht="20.100000000000001" customHeight="1">
      <c r="B98" s="421"/>
      <c r="C98" s="111" t="s">
        <v>296</v>
      </c>
      <c r="D98" s="456"/>
      <c r="E98" s="470"/>
      <c r="F98" s="480">
        <f t="shared" si="1"/>
        <v>0</v>
      </c>
      <c r="G98" s="487"/>
      <c r="H98" s="487"/>
      <c r="I98" s="494"/>
      <c r="J98" s="501"/>
      <c r="K98" s="511">
        <f>$D$98*$F$98*$J$98/60</f>
        <v>0</v>
      </c>
      <c r="L98" s="520" t="e">
        <f>($F$98*$J$98/60)/$D$98</f>
        <v>#DIV/0!</v>
      </c>
      <c r="M98" s="59"/>
    </row>
    <row r="99" spans="2:13" s="56" customFormat="1" ht="20.100000000000001" customHeight="1">
      <c r="B99" s="420" t="s">
        <v>548</v>
      </c>
      <c r="C99" s="112" t="s">
        <v>67</v>
      </c>
      <c r="D99" s="457"/>
      <c r="E99" s="471"/>
      <c r="F99" s="479">
        <f t="shared" si="1"/>
        <v>0</v>
      </c>
      <c r="G99" s="486"/>
      <c r="H99" s="486"/>
      <c r="I99" s="493"/>
      <c r="J99" s="502"/>
      <c r="K99" s="512">
        <f>$D$99*$F$99*$J$99/60</f>
        <v>0</v>
      </c>
      <c r="L99" s="521" t="e">
        <f>($F$99*$J$99/60)/$D$99</f>
        <v>#DIV/0!</v>
      </c>
      <c r="M99" s="59"/>
    </row>
    <row r="100" spans="2:13" s="56" customFormat="1" ht="20.100000000000001" customHeight="1">
      <c r="B100" s="420"/>
      <c r="C100" s="112" t="s">
        <v>51</v>
      </c>
      <c r="D100" s="457"/>
      <c r="E100" s="471"/>
      <c r="F100" s="479">
        <f t="shared" si="1"/>
        <v>0</v>
      </c>
      <c r="G100" s="486"/>
      <c r="H100" s="486"/>
      <c r="I100" s="493"/>
      <c r="J100" s="502"/>
      <c r="K100" s="512">
        <f>$D$100*$F$100*$J$100/60</f>
        <v>0</v>
      </c>
      <c r="L100" s="521" t="e">
        <f>($F$100*$J$100/60)/$D$100</f>
        <v>#DIV/0!</v>
      </c>
      <c r="M100" s="59"/>
    </row>
    <row r="101" spans="2:13" s="56" customFormat="1" ht="20.100000000000001" customHeight="1">
      <c r="B101" s="420"/>
      <c r="C101" s="112" t="s">
        <v>554</v>
      </c>
      <c r="D101" s="457"/>
      <c r="E101" s="471"/>
      <c r="F101" s="479">
        <f t="shared" si="1"/>
        <v>0</v>
      </c>
      <c r="G101" s="486"/>
      <c r="H101" s="486"/>
      <c r="I101" s="493"/>
      <c r="J101" s="502"/>
      <c r="K101" s="512">
        <f>$D$101*$F$101*$J$101/60</f>
        <v>0</v>
      </c>
      <c r="L101" s="521" t="e">
        <f>($F$101*$J$101/60)/$D$101</f>
        <v>#DIV/0!</v>
      </c>
      <c r="M101" s="59"/>
    </row>
    <row r="102" spans="2:13" s="56" customFormat="1" ht="20.100000000000001" customHeight="1">
      <c r="B102" s="420"/>
      <c r="C102" s="110" t="s">
        <v>431</v>
      </c>
      <c r="D102" s="455"/>
      <c r="E102" s="469"/>
      <c r="F102" s="479">
        <f t="shared" si="1"/>
        <v>0</v>
      </c>
      <c r="G102" s="486"/>
      <c r="H102" s="486"/>
      <c r="I102" s="493"/>
      <c r="J102" s="500"/>
      <c r="K102" s="510">
        <f>$D$102*$F$102*$J$102/60</f>
        <v>0</v>
      </c>
      <c r="L102" s="519" t="e">
        <f>($F$102*$J$102/60)/$D$102</f>
        <v>#DIV/0!</v>
      </c>
      <c r="M102" s="59"/>
    </row>
    <row r="103" spans="2:13" s="56" customFormat="1" ht="20.100000000000001" customHeight="1">
      <c r="B103" s="420"/>
      <c r="C103" s="110" t="s">
        <v>528</v>
      </c>
      <c r="D103" s="455"/>
      <c r="E103" s="469"/>
      <c r="F103" s="478">
        <f t="shared" si="1"/>
        <v>0</v>
      </c>
      <c r="G103" s="485"/>
      <c r="H103" s="485"/>
      <c r="I103" s="492"/>
      <c r="J103" s="500"/>
      <c r="K103" s="510">
        <f>$D$103*$F$103*$J$103/60</f>
        <v>0</v>
      </c>
      <c r="L103" s="519" t="e">
        <f>($F$103*$J$103/60)/$D$103</f>
        <v>#DIV/0!</v>
      </c>
      <c r="M103" s="59"/>
    </row>
    <row r="104" spans="2:13" s="56" customFormat="1" ht="20.100000000000001" customHeight="1">
      <c r="B104" s="421"/>
      <c r="C104" s="110" t="s">
        <v>28</v>
      </c>
      <c r="D104" s="455"/>
      <c r="E104" s="469"/>
      <c r="F104" s="479">
        <f t="shared" si="1"/>
        <v>0</v>
      </c>
      <c r="G104" s="486"/>
      <c r="H104" s="486"/>
      <c r="I104" s="493"/>
      <c r="J104" s="500"/>
      <c r="K104" s="513">
        <f>$D$104*$F$104*$J$104/60</f>
        <v>0</v>
      </c>
      <c r="L104" s="522" t="e">
        <f>($F$104*$J$104/60)/$D$104</f>
        <v>#DIV/0!</v>
      </c>
      <c r="M104" s="59"/>
    </row>
    <row r="105" spans="2:13" s="56" customFormat="1" ht="20.100000000000001" customHeight="1">
      <c r="B105" s="422"/>
      <c r="C105" s="443"/>
      <c r="D105" s="443"/>
      <c r="E105" s="472">
        <f>SUM(E94:E104)</f>
        <v>0</v>
      </c>
      <c r="F105" s="481">
        <f>SUM(F94:I104)</f>
        <v>0</v>
      </c>
      <c r="G105" s="488"/>
      <c r="H105" s="488"/>
      <c r="I105" s="495"/>
      <c r="J105" s="503">
        <f>SUM(J94:J104)</f>
        <v>0</v>
      </c>
      <c r="K105" s="516">
        <f>SUM(K94:K104)</f>
        <v>0</v>
      </c>
      <c r="L105" s="523" t="e">
        <f>SUM(L94:L104)</f>
        <v>#DIV/0!</v>
      </c>
      <c r="M105" s="59"/>
    </row>
    <row r="106" spans="2:13" s="56" customFormat="1" ht="20.100000000000001" customHeight="1">
      <c r="B106" s="59"/>
      <c r="C106" s="59"/>
      <c r="D106" s="59"/>
      <c r="E106" s="59"/>
      <c r="F106" s="59"/>
      <c r="G106" s="59"/>
      <c r="H106" s="59"/>
      <c r="I106" s="59"/>
      <c r="J106" s="59"/>
      <c r="K106" s="59"/>
      <c r="L106" s="59"/>
      <c r="M106" s="59"/>
    </row>
    <row r="107" spans="2:13" s="56" customFormat="1" ht="20.100000000000001" customHeight="1">
      <c r="B107" s="59"/>
      <c r="C107" s="59"/>
      <c r="D107" s="59"/>
      <c r="E107" s="59"/>
      <c r="F107" s="59"/>
      <c r="G107" s="59"/>
      <c r="H107" s="59"/>
      <c r="I107" s="59"/>
      <c r="J107" s="61" t="s">
        <v>304</v>
      </c>
      <c r="K107" s="59"/>
      <c r="L107" s="59"/>
      <c r="M107" s="59"/>
    </row>
    <row r="108" spans="2:13" s="56" customFormat="1" ht="20.100000000000001" customHeight="1">
      <c r="B108" s="59"/>
      <c r="C108" s="59"/>
      <c r="D108" s="458"/>
      <c r="E108" s="59"/>
      <c r="F108" s="59"/>
      <c r="G108" s="59"/>
      <c r="H108" s="59"/>
      <c r="I108" s="59"/>
      <c r="J108" s="59"/>
      <c r="K108" s="59"/>
      <c r="L108" s="525" t="e">
        <f>($K$89-$K$105)/$K$89</f>
        <v>#DIV/0!</v>
      </c>
      <c r="M108" s="59"/>
    </row>
    <row r="109" spans="2:13" s="56" customFormat="1" ht="14">
      <c r="B109" s="59"/>
      <c r="C109" s="59"/>
      <c r="D109" s="458"/>
      <c r="E109" s="59"/>
      <c r="F109" s="59"/>
      <c r="G109" s="59"/>
      <c r="H109" s="59"/>
      <c r="I109" s="59"/>
      <c r="J109" s="59"/>
      <c r="K109" s="59"/>
      <c r="L109" s="59"/>
      <c r="M109" s="59"/>
    </row>
    <row r="110" spans="2:13" s="56" customFormat="1" ht="9" customHeight="1">
      <c r="B110" s="59"/>
      <c r="C110" s="59"/>
      <c r="D110" s="458"/>
      <c r="E110" s="59"/>
      <c r="F110" s="59"/>
      <c r="G110" s="59"/>
      <c r="H110" s="59"/>
      <c r="I110" s="59"/>
      <c r="J110" s="59"/>
      <c r="K110" s="59"/>
      <c r="L110" s="59"/>
      <c r="M110" s="59"/>
    </row>
    <row r="111" spans="2:13" s="56" customFormat="1" ht="14">
      <c r="B111" s="59"/>
      <c r="C111" s="59"/>
      <c r="D111" s="59"/>
      <c r="E111" s="59"/>
      <c r="F111" s="59"/>
      <c r="G111" s="59"/>
      <c r="H111" s="59"/>
      <c r="I111" s="59"/>
      <c r="J111" s="59"/>
      <c r="K111" s="59"/>
      <c r="L111" s="59"/>
      <c r="M111" s="59"/>
    </row>
    <row r="112" spans="2:13" s="56" customFormat="1" ht="18.75" customHeight="1">
      <c r="B112" s="56" t="s">
        <v>466</v>
      </c>
      <c r="C112" s="59"/>
      <c r="D112" s="59"/>
      <c r="E112" s="59"/>
      <c r="F112" s="59"/>
      <c r="G112" s="59"/>
      <c r="H112" s="59"/>
      <c r="I112" s="59"/>
      <c r="J112" s="59"/>
      <c r="K112" s="59"/>
      <c r="L112" s="59"/>
      <c r="M112" s="59"/>
    </row>
    <row r="113" spans="2:13" s="56" customFormat="1" ht="150" customHeight="1">
      <c r="B113" s="416"/>
      <c r="C113" s="416"/>
      <c r="D113" s="416"/>
      <c r="E113" s="416"/>
      <c r="F113" s="416"/>
      <c r="G113" s="416"/>
      <c r="H113" s="416"/>
      <c r="I113" s="416"/>
      <c r="J113" s="416"/>
      <c r="K113" s="416"/>
      <c r="L113" s="416"/>
      <c r="M113" s="416"/>
    </row>
    <row r="114" spans="2:13" s="56" customFormat="1">
      <c r="B114" s="424"/>
      <c r="C114" s="424"/>
      <c r="D114" s="459"/>
      <c r="E114" s="459"/>
      <c r="F114" s="459"/>
      <c r="G114" s="459"/>
      <c r="H114" s="56"/>
      <c r="I114" s="56"/>
      <c r="J114" s="56"/>
      <c r="K114" s="56"/>
      <c r="L114" s="56"/>
      <c r="M114" s="56"/>
    </row>
    <row r="115" spans="2:13" s="56" customFormat="1">
      <c r="B115" s="424"/>
      <c r="C115" s="424"/>
      <c r="D115" s="459"/>
      <c r="E115" s="459"/>
      <c r="F115" s="459"/>
      <c r="G115" s="459"/>
      <c r="H115" s="56"/>
      <c r="I115" s="56"/>
      <c r="J115" s="56"/>
      <c r="K115" s="56"/>
      <c r="L115" s="56"/>
      <c r="M115" s="56"/>
    </row>
    <row r="116" spans="2:13" s="56" customFormat="1">
      <c r="B116" s="424"/>
      <c r="C116" s="424"/>
      <c r="D116" s="459"/>
      <c r="E116" s="459"/>
      <c r="F116" s="459"/>
      <c r="G116" s="459"/>
      <c r="H116" s="56"/>
      <c r="I116" s="56"/>
      <c r="J116" s="56"/>
      <c r="K116" s="56"/>
      <c r="L116" s="56"/>
      <c r="M116" s="56"/>
    </row>
    <row r="117" spans="2:13" s="56" customFormat="1">
      <c r="B117" s="425"/>
      <c r="C117" s="425"/>
      <c r="D117" s="459"/>
      <c r="E117" s="459"/>
      <c r="F117" s="459"/>
      <c r="G117" s="459"/>
      <c r="H117" s="56"/>
      <c r="I117" s="56"/>
      <c r="J117" s="56"/>
      <c r="K117" s="56"/>
      <c r="L117" s="56"/>
      <c r="M117" s="56"/>
    </row>
    <row r="118" spans="2:13" s="56" customFormat="1">
      <c r="B118" s="56"/>
      <c r="C118" s="56"/>
      <c r="D118" s="56"/>
      <c r="E118" s="56"/>
      <c r="F118" s="56"/>
      <c r="G118" s="56"/>
      <c r="H118" s="56"/>
      <c r="I118" s="56"/>
      <c r="J118" s="56"/>
      <c r="K118" s="56"/>
      <c r="L118" s="56"/>
      <c r="M118" s="56"/>
    </row>
    <row r="119" spans="2:13" s="56" customFormat="1" ht="18.75" customHeight="1">
      <c r="B119" s="83"/>
      <c r="C119" s="83"/>
      <c r="D119" s="83"/>
      <c r="E119" s="83"/>
      <c r="F119" s="83"/>
      <c r="G119" s="83"/>
      <c r="H119" s="56"/>
      <c r="I119" s="56"/>
      <c r="J119" s="56"/>
      <c r="K119" s="56"/>
      <c r="L119" s="56"/>
      <c r="M119" s="56"/>
    </row>
    <row r="120" spans="2:13" s="56" customFormat="1">
      <c r="B120" s="83"/>
      <c r="C120" s="83"/>
      <c r="D120" s="83"/>
      <c r="E120" s="474"/>
      <c r="F120" s="474"/>
      <c r="G120" s="474"/>
      <c r="H120" s="56"/>
      <c r="I120" s="56"/>
      <c r="J120" s="56"/>
      <c r="K120" s="56"/>
      <c r="L120" s="56"/>
      <c r="M120" s="56"/>
    </row>
    <row r="121" spans="2:13" s="56" customFormat="1">
      <c r="B121" s="424"/>
      <c r="C121" s="424"/>
      <c r="D121" s="459"/>
      <c r="E121" s="459"/>
      <c r="F121" s="459"/>
      <c r="G121" s="459"/>
      <c r="H121" s="56"/>
      <c r="I121" s="56"/>
      <c r="J121" s="56"/>
      <c r="K121" s="56"/>
      <c r="L121" s="56"/>
      <c r="M121" s="56"/>
    </row>
    <row r="122" spans="2:13" s="56" customFormat="1">
      <c r="B122" s="424"/>
      <c r="C122" s="424"/>
      <c r="D122" s="459"/>
      <c r="E122" s="459"/>
      <c r="F122" s="459"/>
      <c r="G122" s="459"/>
      <c r="H122" s="56"/>
      <c r="I122" s="56"/>
      <c r="J122" s="56"/>
      <c r="K122" s="56"/>
      <c r="L122" s="56"/>
      <c r="M122" s="56"/>
    </row>
    <row r="123" spans="2:13" s="56" customFormat="1">
      <c r="B123" s="424"/>
      <c r="C123" s="424"/>
      <c r="D123" s="459"/>
      <c r="E123" s="459"/>
      <c r="F123" s="459"/>
      <c r="G123" s="459"/>
      <c r="H123" s="56"/>
      <c r="I123" s="56"/>
      <c r="J123" s="56"/>
      <c r="K123" s="56"/>
      <c r="L123" s="56"/>
      <c r="M123" s="56"/>
    </row>
    <row r="124" spans="2:13" s="56" customFormat="1">
      <c r="B124" s="425"/>
      <c r="C124" s="425"/>
      <c r="D124" s="459"/>
      <c r="E124" s="459"/>
      <c r="F124" s="459"/>
      <c r="G124" s="459"/>
      <c r="H124" s="56"/>
      <c r="I124" s="56"/>
      <c r="J124" s="56"/>
      <c r="K124" s="56"/>
      <c r="L124" s="56"/>
      <c r="M124" s="56"/>
    </row>
    <row r="125" spans="2:13" s="56" customFormat="1">
      <c r="B125" s="194"/>
      <c r="C125" s="194"/>
      <c r="D125" s="56"/>
      <c r="E125" s="56"/>
      <c r="F125" s="56"/>
      <c r="G125" s="56"/>
      <c r="H125" s="56"/>
      <c r="I125" s="56"/>
      <c r="J125" s="56"/>
      <c r="K125" s="56"/>
      <c r="L125" s="56"/>
      <c r="M125" s="56"/>
    </row>
    <row r="126" spans="2:13" s="56" customFormat="1">
      <c r="B126" s="56"/>
      <c r="C126" s="56"/>
      <c r="D126" s="360"/>
      <c r="E126" s="56"/>
      <c r="F126" s="56"/>
      <c r="G126" s="56"/>
      <c r="H126" s="56"/>
      <c r="I126" s="56"/>
      <c r="J126" s="56"/>
      <c r="K126" s="56"/>
      <c r="L126" s="56"/>
      <c r="M126" s="56"/>
    </row>
    <row r="127" spans="2:13" s="56" customFormat="1">
      <c r="B127" s="56"/>
      <c r="C127" s="56"/>
      <c r="D127" s="56"/>
      <c r="E127" s="56"/>
      <c r="F127" s="56"/>
      <c r="G127" s="56"/>
      <c r="H127" s="56"/>
      <c r="I127" s="56"/>
      <c r="J127" s="56"/>
      <c r="K127" s="56"/>
      <c r="L127" s="56"/>
      <c r="M127" s="56"/>
    </row>
    <row r="129" ht="14.25" customHeight="1"/>
  </sheetData>
  <mergeCells count="82">
    <mergeCell ref="B2:M2"/>
    <mergeCell ref="L4:M4"/>
    <mergeCell ref="B6:C6"/>
    <mergeCell ref="D6:M6"/>
    <mergeCell ref="B7:C7"/>
    <mergeCell ref="D7:M7"/>
    <mergeCell ref="B8:C8"/>
    <mergeCell ref="D8:M8"/>
    <mergeCell ref="B9:C9"/>
    <mergeCell ref="D9:M9"/>
    <mergeCell ref="B11:M11"/>
    <mergeCell ref="B13:M13"/>
    <mergeCell ref="C15:D15"/>
    <mergeCell ref="E15:H15"/>
    <mergeCell ref="I15:M15"/>
    <mergeCell ref="B20:M20"/>
    <mergeCell ref="E24:G24"/>
    <mergeCell ref="E25:G25"/>
    <mergeCell ref="E26:G26"/>
    <mergeCell ref="E28:G28"/>
    <mergeCell ref="E29:G29"/>
    <mergeCell ref="E30:G30"/>
    <mergeCell ref="E31:G31"/>
    <mergeCell ref="C40:J40"/>
    <mergeCell ref="B57:E57"/>
    <mergeCell ref="G57:M57"/>
    <mergeCell ref="R60:Z60"/>
    <mergeCell ref="B62:E62"/>
    <mergeCell ref="G62:M62"/>
    <mergeCell ref="B65:M65"/>
    <mergeCell ref="R67:Z67"/>
    <mergeCell ref="B68:M68"/>
    <mergeCell ref="R70:Z70"/>
    <mergeCell ref="B71:M71"/>
    <mergeCell ref="E76:I76"/>
    <mergeCell ref="F77:I77"/>
    <mergeCell ref="F78:I78"/>
    <mergeCell ref="F79:I79"/>
    <mergeCell ref="F80:I80"/>
    <mergeCell ref="F81:I81"/>
    <mergeCell ref="F82:I82"/>
    <mergeCell ref="F83:I83"/>
    <mergeCell ref="F84:I84"/>
    <mergeCell ref="F85:I85"/>
    <mergeCell ref="F86:I86"/>
    <mergeCell ref="F87:I87"/>
    <mergeCell ref="F88:I88"/>
    <mergeCell ref="B89:D89"/>
    <mergeCell ref="F89:I89"/>
    <mergeCell ref="E92:I92"/>
    <mergeCell ref="F93:I93"/>
    <mergeCell ref="F94:I94"/>
    <mergeCell ref="F95:I95"/>
    <mergeCell ref="F96:I96"/>
    <mergeCell ref="F97:I97"/>
    <mergeCell ref="F98:I98"/>
    <mergeCell ref="F99:I99"/>
    <mergeCell ref="F100:I100"/>
    <mergeCell ref="F101:I101"/>
    <mergeCell ref="F102:I102"/>
    <mergeCell ref="F103:I103"/>
    <mergeCell ref="F104:I104"/>
    <mergeCell ref="B105:D105"/>
    <mergeCell ref="F105:I105"/>
    <mergeCell ref="B113:M113"/>
    <mergeCell ref="D119:E119"/>
    <mergeCell ref="C42:M44"/>
    <mergeCell ref="B76:C77"/>
    <mergeCell ref="D76:D77"/>
    <mergeCell ref="J76:J77"/>
    <mergeCell ref="K76:K77"/>
    <mergeCell ref="L76:L77"/>
    <mergeCell ref="B78:B82"/>
    <mergeCell ref="B83:B88"/>
    <mergeCell ref="B92:C93"/>
    <mergeCell ref="D92:D93"/>
    <mergeCell ref="J92:J93"/>
    <mergeCell ref="K92:K93"/>
    <mergeCell ref="L92:L93"/>
    <mergeCell ref="B94:B98"/>
    <mergeCell ref="B99:B104"/>
    <mergeCell ref="B119:B120"/>
  </mergeCells>
  <phoneticPr fontId="22"/>
  <conditionalFormatting sqref="E28">
    <cfRule type="cellIs" dxfId="62" priority="3" stopIfTrue="1" operator="greaterThan">
      <formula>666000</formula>
    </cfRule>
    <cfRule type="cellIs" dxfId="61" priority="4" stopIfTrue="1" operator="greaterThan">
      <formula>1000000</formula>
    </cfRule>
  </conditionalFormatting>
  <conditionalFormatting sqref="E30">
    <cfRule type="cellIs" dxfId="60" priority="2" stopIfTrue="1" operator="greaterThan">
      <formula>1000000</formula>
    </cfRule>
  </conditionalFormatting>
  <conditionalFormatting sqref="E30">
    <cfRule type="cellIs" dxfId="59" priority="1" stopIfTrue="1" operator="greaterThan">
      <formula>666000</formula>
    </cfRule>
  </conditionalFormatting>
  <conditionalFormatting sqref="D16">
    <cfRule type="containsText" dxfId="58" priority="5" text="あり">
      <formula>NOT(ISERROR(SEARCH("あり",D16)))</formula>
    </cfRule>
    <cfRule type="containsText" dxfId="57" priority="6" text="なし">
      <formula>NOT(ISERROR(SEARCH("なし",D16)))</formula>
    </cfRule>
    <cfRule type="containsText" dxfId="56" priority="7" text="あり">
      <formula>NOT(ISERROR(SEARCH("あり",D16)))</formula>
    </cfRule>
  </conditionalFormatting>
  <dataValidations count="5">
    <dataValidation imeMode="halfKatakana" allowBlank="1" showDropDown="0" showInputMessage="1" showErrorMessage="1" sqref="D8:K8 D6"/>
    <dataValidation type="list" allowBlank="1" showDropDown="0" showInputMessage="1" showErrorMessage="1" sqref="D16 C15:D15">
      <formula1>"あり,なし"</formula1>
    </dataValidation>
    <dataValidation type="list" allowBlank="1" showDropDown="0" showInputMessage="1" showErrorMessage="1" sqref="I16">
      <formula1>"令和元年度,令和２年度,令和３年度"</formula1>
    </dataValidation>
    <dataValidation type="list" allowBlank="1" showDropDown="0" showInputMessage="1" showErrorMessage="1" sqref="B11:M11">
      <formula1>"障害者支援施設,グループホーム,居宅介護,重度訪問介護,短期入所,重度障害者等包括支援"</formula1>
    </dataValidation>
    <dataValidation imeMode="halfAlpha" allowBlank="1" showDropDown="0" showInputMessage="1" showErrorMessage="1" sqref="B13:M13"/>
  </dataValidations>
  <printOptions horizontalCentered="1"/>
  <pageMargins left="0.70866141732283472" right="0.70866141732283472" top="0.74803149606299213" bottom="0.74803149606299213" header="0.31496062992125984" footer="0.31496062992125984"/>
  <pageSetup paperSize="9" scale="45" fitToWidth="1" fitToHeight="0" orientation="portrait" usePrinterDefaults="1" r:id="rId1"/>
  <rowBreaks count="1" manualBreakCount="1">
    <brk id="63" max="13" man="1"/>
  </rowBreaks>
  <drawing r:id="rId2"/>
  <legacyDrawing r:id="rId3"/>
  <mc:AlternateContent>
    <mc:Choice xmlns:x14="http://schemas.microsoft.com/office/spreadsheetml/2009/9/main" Requires="x14">
      <controls>
        <mc:AlternateContent>
          <mc:Choice Requires="x14">
            <control shapeId="66561" r:id="rId4" name="チェック 1">
              <controlPr defaultSize="0" autoFill="0" autoLine="0" autoPict="0">
                <anchor moveWithCells="1">
                  <from xmlns:xdr="http://schemas.openxmlformats.org/drawingml/2006/spreadsheetDrawing">
                    <xdr:col>2</xdr:col>
                    <xdr:colOff>18415</xdr:colOff>
                    <xdr:row>34</xdr:row>
                    <xdr:rowOff>162560</xdr:rowOff>
                  </from>
                  <to xmlns:xdr="http://schemas.openxmlformats.org/drawingml/2006/spreadsheetDrawing">
                    <xdr:col>2</xdr:col>
                    <xdr:colOff>267335</xdr:colOff>
                    <xdr:row>37</xdr:row>
                    <xdr:rowOff>104775</xdr:rowOff>
                  </to>
                </anchor>
              </controlPr>
            </control>
          </mc:Choice>
        </mc:AlternateContent>
        <mc:AlternateContent>
          <mc:Choice Requires="x14">
            <control shapeId="66562" r:id="rId5" name="チェック 2">
              <controlPr defaultSize="0" autoFill="0" autoLine="0" autoPict="0">
                <anchor moveWithCells="1">
                  <from xmlns:xdr="http://schemas.openxmlformats.org/drawingml/2006/spreadsheetDrawing">
                    <xdr:col>2</xdr:col>
                    <xdr:colOff>1697355</xdr:colOff>
                    <xdr:row>37</xdr:row>
                    <xdr:rowOff>0</xdr:rowOff>
                  </from>
                  <to xmlns:xdr="http://schemas.openxmlformats.org/drawingml/2006/spreadsheetDrawing">
                    <xdr:col>3</xdr:col>
                    <xdr:colOff>89535</xdr:colOff>
                    <xdr:row>38</xdr:row>
                    <xdr:rowOff>48260</xdr:rowOff>
                  </to>
                </anchor>
              </controlPr>
            </control>
          </mc:Choice>
        </mc:AlternateContent>
        <mc:AlternateContent>
          <mc:Choice Requires="x14">
            <control shapeId="66563" r:id="rId6" name="チェック 3">
              <controlPr defaultSize="0" autoFill="0" autoLine="0" autoPict="0">
                <anchor moveWithCells="1">
                  <from xmlns:xdr="http://schemas.openxmlformats.org/drawingml/2006/spreadsheetDrawing">
                    <xdr:col>2</xdr:col>
                    <xdr:colOff>1697355</xdr:colOff>
                    <xdr:row>35</xdr:row>
                    <xdr:rowOff>0</xdr:rowOff>
                  </from>
                  <to xmlns:xdr="http://schemas.openxmlformats.org/drawingml/2006/spreadsheetDrawing">
                    <xdr:col>3</xdr:col>
                    <xdr:colOff>89535</xdr:colOff>
                    <xdr:row>37</xdr:row>
                    <xdr:rowOff>38735</xdr:rowOff>
                  </to>
                </anchor>
              </controlPr>
            </control>
          </mc:Choice>
        </mc:AlternateContent>
        <mc:AlternateContent>
          <mc:Choice Requires="x14">
            <control shapeId="66564" r:id="rId7" name="チェック 4">
              <controlPr defaultSize="0" autoFill="0" autoLine="0" autoPict="0">
                <anchor moveWithCells="1">
                  <from xmlns:xdr="http://schemas.openxmlformats.org/drawingml/2006/spreadsheetDrawing">
                    <xdr:col>0</xdr:col>
                    <xdr:colOff>95250</xdr:colOff>
                    <xdr:row>18</xdr:row>
                    <xdr:rowOff>0</xdr:rowOff>
                  </from>
                  <to xmlns:xdr="http://schemas.openxmlformats.org/drawingml/2006/spreadsheetDrawing">
                    <xdr:col>1</xdr:col>
                    <xdr:colOff>248285</xdr:colOff>
                    <xdr:row>19</xdr:row>
                    <xdr:rowOff>57150</xdr:rowOff>
                  </to>
                </anchor>
              </controlPr>
            </control>
          </mc:Choice>
        </mc:AlternateContent>
        <mc:AlternateContent>
          <mc:Choice Requires="x14">
            <control shapeId="66565" r:id="rId8" name="チェック 5">
              <controlPr defaultSize="0" autoFill="0" autoLine="0" autoPict="0">
                <anchor moveWithCells="1">
                  <from xmlns:xdr="http://schemas.openxmlformats.org/drawingml/2006/spreadsheetDrawing">
                    <xdr:col>0</xdr:col>
                    <xdr:colOff>95250</xdr:colOff>
                    <xdr:row>18</xdr:row>
                    <xdr:rowOff>372110</xdr:rowOff>
                  </from>
                  <to xmlns:xdr="http://schemas.openxmlformats.org/drawingml/2006/spreadsheetDrawing">
                    <xdr:col>1</xdr:col>
                    <xdr:colOff>257810</xdr:colOff>
                    <xdr:row>20</xdr:row>
                    <xdr:rowOff>18415</xdr:rowOff>
                  </to>
                </anchor>
              </controlPr>
            </control>
          </mc:Choice>
        </mc:AlternateContent>
        <mc:AlternateContent>
          <mc:Choice Requires="x14">
            <control shapeId="66566" r:id="rId9" name="チェック 6">
              <controlPr defaultSize="0" autoFill="0" autoLine="0" autoPict="0">
                <anchor moveWithCells="1">
                  <from xmlns:xdr="http://schemas.openxmlformats.org/drawingml/2006/spreadsheetDrawing">
                    <xdr:col>0</xdr:col>
                    <xdr:colOff>95250</xdr:colOff>
                    <xdr:row>19</xdr:row>
                    <xdr:rowOff>381635</xdr:rowOff>
                  </from>
                  <to xmlns:xdr="http://schemas.openxmlformats.org/drawingml/2006/spreadsheetDrawing">
                    <xdr:col>1</xdr:col>
                    <xdr:colOff>248285</xdr:colOff>
                    <xdr:row>21</xdr:row>
                    <xdr:rowOff>0</xdr:rowOff>
                  </to>
                </anchor>
              </controlPr>
            </control>
          </mc:Choice>
        </mc:AlternateContent>
        <mc:AlternateContent>
          <mc:Choice Requires="x14">
            <control shapeId="66567" r:id="rId10" name="チェック 7">
              <controlPr defaultSize="0" autoFill="0" autoLine="0" autoPict="0">
                <anchor moveWithCells="1">
                  <from xmlns:xdr="http://schemas.openxmlformats.org/drawingml/2006/spreadsheetDrawing">
                    <xdr:col>2</xdr:col>
                    <xdr:colOff>18415</xdr:colOff>
                    <xdr:row>36</xdr:row>
                    <xdr:rowOff>218440</xdr:rowOff>
                  </from>
                  <to xmlns:xdr="http://schemas.openxmlformats.org/drawingml/2006/spreadsheetDrawing">
                    <xdr:col>2</xdr:col>
                    <xdr:colOff>257810</xdr:colOff>
                    <xdr:row>38</xdr:row>
                    <xdr:rowOff>38100</xdr:rowOff>
                  </to>
                </anchor>
              </controlPr>
            </control>
          </mc:Choice>
        </mc:AlternateContent>
        <mc:AlternateContent>
          <mc:Choice Requires="x14">
            <control shapeId="66568" r:id="rId11" name="チェック 8">
              <controlPr defaultSize="0" autoFill="0" autoLine="0" autoPict="0">
                <anchor moveWithCells="1">
                  <from xmlns:xdr="http://schemas.openxmlformats.org/drawingml/2006/spreadsheetDrawing">
                    <xdr:col>4</xdr:col>
                    <xdr:colOff>805815</xdr:colOff>
                    <xdr:row>34</xdr:row>
                    <xdr:rowOff>142240</xdr:rowOff>
                  </from>
                  <to xmlns:xdr="http://schemas.openxmlformats.org/drawingml/2006/spreadsheetDrawing">
                    <xdr:col>5</xdr:col>
                    <xdr:colOff>107950</xdr:colOff>
                    <xdr:row>37</xdr:row>
                    <xdr:rowOff>114935</xdr:rowOff>
                  </to>
                </anchor>
              </controlPr>
            </control>
          </mc:Choice>
        </mc:AlternateContent>
        <mc:AlternateContent>
          <mc:Choice Requires="x14">
            <control shapeId="66569" r:id="rId12" name="チェック 9">
              <controlPr defaultSize="0" autoFill="0" autoLine="0" autoPict="0">
                <anchor moveWithCells="1">
                  <from xmlns:xdr="http://schemas.openxmlformats.org/drawingml/2006/spreadsheetDrawing">
                    <xdr:col>1</xdr:col>
                    <xdr:colOff>9525</xdr:colOff>
                    <xdr:row>57</xdr:row>
                    <xdr:rowOff>0</xdr:rowOff>
                  </from>
                  <to xmlns:xdr="http://schemas.openxmlformats.org/drawingml/2006/spreadsheetDrawing">
                    <xdr:col>2</xdr:col>
                    <xdr:colOff>1209040</xdr:colOff>
                    <xdr:row>58</xdr:row>
                    <xdr:rowOff>9525</xdr:rowOff>
                  </to>
                </anchor>
              </controlPr>
            </control>
          </mc:Choice>
        </mc:AlternateContent>
        <mc:AlternateContent>
          <mc:Choice Requires="x14">
            <control shapeId="66570" r:id="rId13" name="チェック 10">
              <controlPr defaultSize="0" autoFill="0" autoLine="0" autoPict="0">
                <anchor moveWithCells="1">
                  <from xmlns:xdr="http://schemas.openxmlformats.org/drawingml/2006/spreadsheetDrawing">
                    <xdr:col>1</xdr:col>
                    <xdr:colOff>9525</xdr:colOff>
                    <xdr:row>57</xdr:row>
                    <xdr:rowOff>219710</xdr:rowOff>
                  </from>
                  <to xmlns:xdr="http://schemas.openxmlformats.org/drawingml/2006/spreadsheetDrawing">
                    <xdr:col>2</xdr:col>
                    <xdr:colOff>1438910</xdr:colOff>
                    <xdr:row>58</xdr:row>
                    <xdr:rowOff>228600</xdr:rowOff>
                  </to>
                </anchor>
              </controlPr>
            </control>
          </mc:Choice>
        </mc:AlternateContent>
        <mc:AlternateContent>
          <mc:Choice Requires="x14">
            <control shapeId="66571" r:id="rId14" name="チェック 11">
              <controlPr defaultSize="0" autoFill="0" autoLine="0" autoPict="0">
                <anchor moveWithCells="1">
                  <from xmlns:xdr="http://schemas.openxmlformats.org/drawingml/2006/spreadsheetDrawing">
                    <xdr:col>1</xdr:col>
                    <xdr:colOff>9525</xdr:colOff>
                    <xdr:row>58</xdr:row>
                    <xdr:rowOff>208915</xdr:rowOff>
                  </from>
                  <to xmlns:xdr="http://schemas.openxmlformats.org/drawingml/2006/spreadsheetDrawing">
                    <xdr:col>2</xdr:col>
                    <xdr:colOff>1248410</xdr:colOff>
                    <xdr:row>60</xdr:row>
                    <xdr:rowOff>47625</xdr:rowOff>
                  </to>
                </anchor>
              </controlPr>
            </control>
          </mc:Choice>
        </mc:AlternateContent>
        <mc:AlternateContent>
          <mc:Choice Requires="x14">
            <control shapeId="66572" r:id="rId15" name="チェック 12">
              <controlPr defaultSize="0" autoFill="0" autoLine="0" autoPict="0">
                <anchor moveWithCells="1">
                  <from xmlns:xdr="http://schemas.openxmlformats.org/drawingml/2006/spreadsheetDrawing">
                    <xdr:col>2</xdr:col>
                    <xdr:colOff>1790700</xdr:colOff>
                    <xdr:row>57</xdr:row>
                    <xdr:rowOff>9525</xdr:rowOff>
                  </from>
                  <to xmlns:xdr="http://schemas.openxmlformats.org/drawingml/2006/spreadsheetDrawing">
                    <xdr:col>4</xdr:col>
                    <xdr:colOff>886460</xdr:colOff>
                    <xdr:row>58</xdr:row>
                    <xdr:rowOff>9525</xdr:rowOff>
                  </to>
                </anchor>
              </controlPr>
            </control>
          </mc:Choice>
        </mc:AlternateContent>
        <mc:AlternateContent>
          <mc:Choice Requires="x14">
            <control shapeId="66573" r:id="rId16" name="チェック 13">
              <controlPr defaultSize="0" autoFill="0" autoLine="0" autoPict="0">
                <anchor moveWithCells="1">
                  <from xmlns:xdr="http://schemas.openxmlformats.org/drawingml/2006/spreadsheetDrawing">
                    <xdr:col>2</xdr:col>
                    <xdr:colOff>1790700</xdr:colOff>
                    <xdr:row>57</xdr:row>
                    <xdr:rowOff>228600</xdr:rowOff>
                  </from>
                  <to xmlns:xdr="http://schemas.openxmlformats.org/drawingml/2006/spreadsheetDrawing">
                    <xdr:col>4</xdr:col>
                    <xdr:colOff>886460</xdr:colOff>
                    <xdr:row>59</xdr:row>
                    <xdr:rowOff>0</xdr:rowOff>
                  </to>
                </anchor>
              </controlPr>
            </control>
          </mc:Choice>
        </mc:AlternateContent>
        <mc:AlternateContent>
          <mc:Choice Requires="x14">
            <control shapeId="66574" r:id="rId17" name="チェック 14">
              <controlPr defaultSize="0" autoFill="0" autoLine="0" autoPict="0">
                <anchor moveWithCells="1">
                  <from xmlns:xdr="http://schemas.openxmlformats.org/drawingml/2006/spreadsheetDrawing">
                    <xdr:col>2</xdr:col>
                    <xdr:colOff>1790700</xdr:colOff>
                    <xdr:row>58</xdr:row>
                    <xdr:rowOff>228600</xdr:rowOff>
                  </from>
                  <to xmlns:xdr="http://schemas.openxmlformats.org/drawingml/2006/spreadsheetDrawing">
                    <xdr:col>4</xdr:col>
                    <xdr:colOff>886460</xdr:colOff>
                    <xdr:row>60</xdr:row>
                    <xdr:rowOff>57150</xdr:rowOff>
                  </to>
                </anchor>
              </controlPr>
            </control>
          </mc:Choice>
        </mc:AlternateContent>
        <mc:AlternateContent>
          <mc:Choice Requires="x14">
            <control shapeId="66575" r:id="rId18" name="チェック 15">
              <controlPr defaultSize="0" autoFill="0" autoLine="0" autoPict="0">
                <anchor moveWithCells="1">
                  <from xmlns:xdr="http://schemas.openxmlformats.org/drawingml/2006/spreadsheetDrawing">
                    <xdr:col>1</xdr:col>
                    <xdr:colOff>9525</xdr:colOff>
                    <xdr:row>60</xdr:row>
                    <xdr:rowOff>18415</xdr:rowOff>
                  </from>
                  <to xmlns:xdr="http://schemas.openxmlformats.org/drawingml/2006/spreadsheetDrawing">
                    <xdr:col>2</xdr:col>
                    <xdr:colOff>85725</xdr:colOff>
                    <xdr:row>61</xdr:row>
                    <xdr:rowOff>38100</xdr:rowOff>
                  </to>
                </anchor>
              </controlPr>
            </control>
          </mc:Choice>
        </mc:AlternateContent>
        <mc:AlternateContent>
          <mc:Choice Requires="x14">
            <control shapeId="66576" r:id="rId19" name="チェック 16">
              <controlPr defaultSize="0" autoFill="0" autoLine="0" autoPict="0">
                <anchor moveWithCells="1">
                  <from xmlns:xdr="http://schemas.openxmlformats.org/drawingml/2006/spreadsheetDrawing">
                    <xdr:col>6</xdr:col>
                    <xdr:colOff>75565</xdr:colOff>
                    <xdr:row>57</xdr:row>
                    <xdr:rowOff>38100</xdr:rowOff>
                  </from>
                  <to xmlns:xdr="http://schemas.openxmlformats.org/drawingml/2006/spreadsheetDrawing">
                    <xdr:col>8</xdr:col>
                    <xdr:colOff>92075</xdr:colOff>
                    <xdr:row>57</xdr:row>
                    <xdr:rowOff>228600</xdr:rowOff>
                  </to>
                </anchor>
              </controlPr>
            </control>
          </mc:Choice>
        </mc:AlternateContent>
        <mc:AlternateContent>
          <mc:Choice Requires="x14">
            <control shapeId="66577" r:id="rId20" name="チェック 17">
              <controlPr defaultSize="0" autoFill="0" autoLine="0" autoPict="0">
                <anchor moveWithCells="1">
                  <from xmlns:xdr="http://schemas.openxmlformats.org/drawingml/2006/spreadsheetDrawing">
                    <xdr:col>9</xdr:col>
                    <xdr:colOff>881380</xdr:colOff>
                    <xdr:row>58</xdr:row>
                    <xdr:rowOff>124460</xdr:rowOff>
                  </from>
                  <to xmlns:xdr="http://schemas.openxmlformats.org/drawingml/2006/spreadsheetDrawing">
                    <xdr:col>13</xdr:col>
                    <xdr:colOff>0</xdr:colOff>
                    <xdr:row>59</xdr:row>
                    <xdr:rowOff>130810</xdr:rowOff>
                  </to>
                </anchor>
              </controlPr>
            </control>
          </mc:Choice>
        </mc:AlternateContent>
        <mc:AlternateContent>
          <mc:Choice Requires="x14">
            <control shapeId="66578" r:id="rId21" name="チェック 18">
              <controlPr defaultSize="0" autoFill="0" autoLine="0" autoPict="0">
                <anchor moveWithCells="1">
                  <from xmlns:xdr="http://schemas.openxmlformats.org/drawingml/2006/spreadsheetDrawing">
                    <xdr:col>9</xdr:col>
                    <xdr:colOff>881380</xdr:colOff>
                    <xdr:row>59</xdr:row>
                    <xdr:rowOff>56515</xdr:rowOff>
                  </from>
                  <to xmlns:xdr="http://schemas.openxmlformats.org/drawingml/2006/spreadsheetDrawing">
                    <xdr:col>12</xdr:col>
                    <xdr:colOff>733425</xdr:colOff>
                    <xdr:row>60</xdr:row>
                    <xdr:rowOff>142875</xdr:rowOff>
                  </to>
                </anchor>
              </controlPr>
            </control>
          </mc:Choice>
        </mc:AlternateContent>
        <mc:AlternateContent>
          <mc:Choice Requires="x14">
            <control shapeId="66579" r:id="rId22" name="チェック 19">
              <controlPr defaultSize="0" autoFill="0" autoLine="0" autoPict="0">
                <anchor moveWithCells="1">
                  <from xmlns:xdr="http://schemas.openxmlformats.org/drawingml/2006/spreadsheetDrawing">
                    <xdr:col>10</xdr:col>
                    <xdr:colOff>152400</xdr:colOff>
                    <xdr:row>60</xdr:row>
                    <xdr:rowOff>76835</xdr:rowOff>
                  </from>
                  <to xmlns:xdr="http://schemas.openxmlformats.org/drawingml/2006/spreadsheetDrawing">
                    <xdr:col>11</xdr:col>
                    <xdr:colOff>247650</xdr:colOff>
                    <xdr:row>61</xdr:row>
                    <xdr:rowOff>104775</xdr:rowOff>
                  </to>
                </anchor>
              </controlPr>
            </control>
          </mc:Choice>
        </mc:AlternateContent>
        <mc:AlternateContent>
          <mc:Choice Requires="x14">
            <control shapeId="66580" r:id="rId23" name="チェック 20">
              <controlPr defaultSize="0" autoFill="0" autoLine="0" autoPict="0">
                <anchor moveWithCells="1">
                  <from xmlns:xdr="http://schemas.openxmlformats.org/drawingml/2006/spreadsheetDrawing">
                    <xdr:col>6</xdr:col>
                    <xdr:colOff>75565</xdr:colOff>
                    <xdr:row>60</xdr:row>
                    <xdr:rowOff>57150</xdr:rowOff>
                  </from>
                  <to xmlns:xdr="http://schemas.openxmlformats.org/drawingml/2006/spreadsheetDrawing">
                    <xdr:col>9</xdr:col>
                    <xdr:colOff>496570</xdr:colOff>
                    <xdr:row>61</xdr:row>
                    <xdr:rowOff>18415</xdr:rowOff>
                  </to>
                </anchor>
              </controlPr>
            </control>
          </mc:Choice>
        </mc:AlternateContent>
        <mc:AlternateContent>
          <mc:Choice Requires="x14">
            <control shapeId="66583" r:id="rId24" name="チェック 23">
              <controlPr defaultSize="0" autoFill="0" autoLine="0" autoPict="0">
                <anchor moveWithCells="1">
                  <from xmlns:xdr="http://schemas.openxmlformats.org/drawingml/2006/spreadsheetDrawing">
                    <xdr:col>0</xdr:col>
                    <xdr:colOff>95250</xdr:colOff>
                    <xdr:row>20</xdr:row>
                    <xdr:rowOff>381635</xdr:rowOff>
                  </from>
                  <to xmlns:xdr="http://schemas.openxmlformats.org/drawingml/2006/spreadsheetDrawing">
                    <xdr:col>1</xdr:col>
                    <xdr:colOff>133350</xdr:colOff>
                    <xdr:row>22</xdr:row>
                    <xdr:rowOff>6350</xdr:rowOff>
                  </to>
                </anchor>
              </controlPr>
            </control>
          </mc:Choice>
        </mc:AlternateContent>
        <mc:AlternateContent>
          <mc:Choice Requires="x14">
            <control shapeId="66584" r:id="rId25" name="チェック 24">
              <controlPr defaultSize="0" autoFill="0" autoLine="0" autoPict="0">
                <anchor moveWithCells="1">
                  <from xmlns:xdr="http://schemas.openxmlformats.org/drawingml/2006/spreadsheetDrawing">
                    <xdr:col>4</xdr:col>
                    <xdr:colOff>805815</xdr:colOff>
                    <xdr:row>36</xdr:row>
                    <xdr:rowOff>218440</xdr:rowOff>
                  </from>
                  <to xmlns:xdr="http://schemas.openxmlformats.org/drawingml/2006/spreadsheetDrawing">
                    <xdr:col>5</xdr:col>
                    <xdr:colOff>107950</xdr:colOff>
                    <xdr:row>38</xdr:row>
                    <xdr:rowOff>38100</xdr:rowOff>
                  </to>
                </anchor>
              </controlPr>
            </control>
          </mc:Choice>
        </mc:AlternateContent>
        <mc:AlternateContent>
          <mc:Choice Requires="x14">
            <control shapeId="66585" r:id="rId26" name="チェック 25">
              <controlPr defaultSize="0" autoFill="0" autoLine="0" autoPict="0">
                <anchor moveWithCells="1">
                  <from xmlns:xdr="http://schemas.openxmlformats.org/drawingml/2006/spreadsheetDrawing">
                    <xdr:col>7</xdr:col>
                    <xdr:colOff>297180</xdr:colOff>
                    <xdr:row>36</xdr:row>
                    <xdr:rowOff>208280</xdr:rowOff>
                  </from>
                  <to xmlns:xdr="http://schemas.openxmlformats.org/drawingml/2006/spreadsheetDrawing">
                    <xdr:col>8</xdr:col>
                    <xdr:colOff>106680</xdr:colOff>
                    <xdr:row>38</xdr:row>
                    <xdr:rowOff>36830</xdr:rowOff>
                  </to>
                </anchor>
              </controlPr>
            </control>
          </mc:Choice>
        </mc:AlternateContent>
        <mc:AlternateContent>
          <mc:Choice Requires="x14">
            <control shapeId="66586" r:id="rId27" name="チェック 26">
              <controlPr defaultSize="0" autoFill="0" autoLine="0" autoPict="0">
                <anchor moveWithCells="1">
                  <from xmlns:xdr="http://schemas.openxmlformats.org/drawingml/2006/spreadsheetDrawing">
                    <xdr:col>2</xdr:col>
                    <xdr:colOff>1727200</xdr:colOff>
                    <xdr:row>44</xdr:row>
                    <xdr:rowOff>143510</xdr:rowOff>
                  </from>
                  <to xmlns:xdr="http://schemas.openxmlformats.org/drawingml/2006/spreadsheetDrawing">
                    <xdr:col>3</xdr:col>
                    <xdr:colOff>119380</xdr:colOff>
                    <xdr:row>46</xdr:row>
                    <xdr:rowOff>106680</xdr:rowOff>
                  </to>
                </anchor>
              </controlPr>
            </control>
          </mc:Choice>
        </mc:AlternateContent>
        <mc:AlternateContent>
          <mc:Choice Requires="x14">
            <control shapeId="66587" r:id="rId28" name="チェック 27">
              <controlPr defaultSize="0" autoFill="0" autoLine="0" autoPict="0">
                <anchor moveWithCells="1">
                  <from xmlns:xdr="http://schemas.openxmlformats.org/drawingml/2006/spreadsheetDrawing">
                    <xdr:col>5</xdr:col>
                    <xdr:colOff>470535</xdr:colOff>
                    <xdr:row>44</xdr:row>
                    <xdr:rowOff>143510</xdr:rowOff>
                  </from>
                  <to xmlns:xdr="http://schemas.openxmlformats.org/drawingml/2006/spreadsheetDrawing">
                    <xdr:col>6</xdr:col>
                    <xdr:colOff>38100</xdr:colOff>
                    <xdr:row>46</xdr:row>
                    <xdr:rowOff>106680</xdr:rowOff>
                  </to>
                </anchor>
              </controlPr>
            </control>
          </mc:Choice>
        </mc:AlternateContent>
        <mc:AlternateContent>
          <mc:Choice Requires="x14">
            <control shapeId="66588" r:id="rId29" name="チェック 28">
              <controlPr defaultSize="0" autoFill="0" autoLine="0" autoPict="0">
                <anchor moveWithCells="1">
                  <from xmlns:xdr="http://schemas.openxmlformats.org/drawingml/2006/spreadsheetDrawing">
                    <xdr:col>2</xdr:col>
                    <xdr:colOff>513715</xdr:colOff>
                    <xdr:row>44</xdr:row>
                    <xdr:rowOff>124460</xdr:rowOff>
                  </from>
                  <to xmlns:xdr="http://schemas.openxmlformats.org/drawingml/2006/spreadsheetDrawing">
                    <xdr:col>2</xdr:col>
                    <xdr:colOff>762635</xdr:colOff>
                    <xdr:row>46</xdr:row>
                    <xdr:rowOff>95250</xdr:rowOff>
                  </to>
                </anchor>
              </controlPr>
            </control>
          </mc:Choice>
        </mc:AlternateContent>
        <mc:AlternateContent>
          <mc:Choice Requires="x14">
            <control shapeId="66589" r:id="rId30" name="チェック 29">
              <controlPr defaultSize="0" autoFill="0" autoLine="0" autoPict="0">
                <anchor moveWithCells="1">
                  <from xmlns:xdr="http://schemas.openxmlformats.org/drawingml/2006/spreadsheetDrawing">
                    <xdr:col>3</xdr:col>
                    <xdr:colOff>1113155</xdr:colOff>
                    <xdr:row>44</xdr:row>
                    <xdr:rowOff>143510</xdr:rowOff>
                  </from>
                  <to xmlns:xdr="http://schemas.openxmlformats.org/drawingml/2006/spreadsheetDrawing">
                    <xdr:col>4</xdr:col>
                    <xdr:colOff>302260</xdr:colOff>
                    <xdr:row>46</xdr:row>
                    <xdr:rowOff>106680</xdr:rowOff>
                  </to>
                </anchor>
              </controlPr>
            </control>
          </mc:Choice>
        </mc:AlternateContent>
        <mc:AlternateContent>
          <mc:Choice Requires="x14">
            <control shapeId="66590" r:id="rId31" name="チェック 30">
              <controlPr defaultSize="0" autoFill="0" autoLine="0" autoPict="0">
                <anchor moveWithCells="1">
                  <from xmlns:xdr="http://schemas.openxmlformats.org/drawingml/2006/spreadsheetDrawing">
                    <xdr:col>2</xdr:col>
                    <xdr:colOff>523240</xdr:colOff>
                    <xdr:row>52</xdr:row>
                    <xdr:rowOff>28575</xdr:rowOff>
                  </from>
                  <to xmlns:xdr="http://schemas.openxmlformats.org/drawingml/2006/spreadsheetDrawing">
                    <xdr:col>2</xdr:col>
                    <xdr:colOff>772160</xdr:colOff>
                    <xdr:row>54</xdr:row>
                    <xdr:rowOff>113665</xdr:rowOff>
                  </to>
                </anchor>
              </controlPr>
            </control>
          </mc:Choice>
        </mc:AlternateContent>
        <mc:AlternateContent>
          <mc:Choice Requires="x14">
            <control shapeId="66591" r:id="rId32" name="チェック 31">
              <controlPr defaultSize="0" autoFill="0" autoLine="0" autoPict="0">
                <anchor moveWithCells="1">
                  <from xmlns:xdr="http://schemas.openxmlformats.org/drawingml/2006/spreadsheetDrawing">
                    <xdr:col>2</xdr:col>
                    <xdr:colOff>513715</xdr:colOff>
                    <xdr:row>47</xdr:row>
                    <xdr:rowOff>142240</xdr:rowOff>
                  </from>
                  <to xmlns:xdr="http://schemas.openxmlformats.org/drawingml/2006/spreadsheetDrawing">
                    <xdr:col>2</xdr:col>
                    <xdr:colOff>762635</xdr:colOff>
                    <xdr:row>49</xdr:row>
                    <xdr:rowOff>133350</xdr:rowOff>
                  </to>
                </anchor>
              </controlPr>
            </control>
          </mc:Choice>
        </mc:AlternateContent>
        <mc:AlternateContent>
          <mc:Choice Requires="x14">
            <control shapeId="66592" r:id="rId33" name="チェック 32">
              <controlPr defaultSize="0" autoFill="0" autoLine="0" autoPict="0">
                <anchor moveWithCells="1">
                  <from xmlns:xdr="http://schemas.openxmlformats.org/drawingml/2006/spreadsheetDrawing">
                    <xdr:col>2</xdr:col>
                    <xdr:colOff>523240</xdr:colOff>
                    <xdr:row>46</xdr:row>
                    <xdr:rowOff>133350</xdr:rowOff>
                  </from>
                  <to xmlns:xdr="http://schemas.openxmlformats.org/drawingml/2006/spreadsheetDrawing">
                    <xdr:col>2</xdr:col>
                    <xdr:colOff>772160</xdr:colOff>
                    <xdr:row>48</xdr:row>
                    <xdr:rowOff>114935</xdr:rowOff>
                  </to>
                </anchor>
              </controlPr>
            </control>
          </mc:Choice>
        </mc:AlternateContent>
        <mc:AlternateContent>
          <mc:Choice Requires="x14">
            <control shapeId="66593" r:id="rId34" name="チェック 33">
              <controlPr defaultSize="0" autoFill="0" autoLine="0" autoPict="0">
                <anchor moveWithCells="1">
                  <from xmlns:xdr="http://schemas.openxmlformats.org/drawingml/2006/spreadsheetDrawing">
                    <xdr:col>2</xdr:col>
                    <xdr:colOff>523240</xdr:colOff>
                    <xdr:row>45</xdr:row>
                    <xdr:rowOff>152400</xdr:rowOff>
                  </from>
                  <to xmlns:xdr="http://schemas.openxmlformats.org/drawingml/2006/spreadsheetDrawing">
                    <xdr:col>2</xdr:col>
                    <xdr:colOff>772160</xdr:colOff>
                    <xdr:row>47</xdr:row>
                    <xdr:rowOff>133350</xdr:rowOff>
                  </to>
                </anchor>
              </controlPr>
            </control>
          </mc:Choice>
        </mc:AlternateContent>
        <mc:AlternateContent>
          <mc:Choice Requires="x14">
            <control shapeId="66594" r:id="rId35" name="チェック 34">
              <controlPr defaultSize="0" autoFill="0" autoLine="0" autoPict="0">
                <anchor moveWithCells="1">
                  <from xmlns:xdr="http://schemas.openxmlformats.org/drawingml/2006/spreadsheetDrawing">
                    <xdr:col>6</xdr:col>
                    <xdr:colOff>75565</xdr:colOff>
                    <xdr:row>58</xdr:row>
                    <xdr:rowOff>85725</xdr:rowOff>
                  </from>
                  <to xmlns:xdr="http://schemas.openxmlformats.org/drawingml/2006/spreadsheetDrawing">
                    <xdr:col>8</xdr:col>
                    <xdr:colOff>840105</xdr:colOff>
                    <xdr:row>59</xdr:row>
                    <xdr:rowOff>84455</xdr:rowOff>
                  </to>
                </anchor>
              </controlPr>
            </control>
          </mc:Choice>
        </mc:AlternateContent>
        <mc:AlternateContent>
          <mc:Choice Requires="x14">
            <control shapeId="66595" r:id="rId36" name="チェック 35">
              <controlPr defaultSize="0" autoFill="0" autoLine="0" autoPict="0">
                <anchor moveWithCells="1">
                  <from xmlns:xdr="http://schemas.openxmlformats.org/drawingml/2006/spreadsheetDrawing">
                    <xdr:col>6</xdr:col>
                    <xdr:colOff>75565</xdr:colOff>
                    <xdr:row>59</xdr:row>
                    <xdr:rowOff>65405</xdr:rowOff>
                  </from>
                  <to xmlns:xdr="http://schemas.openxmlformats.org/drawingml/2006/spreadsheetDrawing">
                    <xdr:col>8</xdr:col>
                    <xdr:colOff>592455</xdr:colOff>
                    <xdr:row>60</xdr:row>
                    <xdr:rowOff>85725</xdr:rowOff>
                  </to>
                </anchor>
              </controlPr>
            </control>
          </mc:Choice>
        </mc:AlternateContent>
        <mc:AlternateContent>
          <mc:Choice Requires="x14">
            <control shapeId="66596" r:id="rId37" name="チェック 36">
              <controlPr defaultSize="0" autoFill="0" autoLine="0" autoPict="0">
                <anchor moveWithCells="1">
                  <from xmlns:xdr="http://schemas.openxmlformats.org/drawingml/2006/spreadsheetDrawing">
                    <xdr:col>0</xdr:col>
                    <xdr:colOff>95250</xdr:colOff>
                    <xdr:row>17</xdr:row>
                    <xdr:rowOff>0</xdr:rowOff>
                  </from>
                  <to xmlns:xdr="http://schemas.openxmlformats.org/drawingml/2006/spreadsheetDrawing">
                    <xdr:col>1</xdr:col>
                    <xdr:colOff>248285</xdr:colOff>
                    <xdr:row>18</xdr:row>
                    <xdr:rowOff>56515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W54"/>
  <sheetViews>
    <sheetView showGridLines="0" view="pageBreakPreview" topLeftCell="A55" zoomScale="70" zoomScaleNormal="30" zoomScaleSheetLayoutView="70" workbookViewId="0">
      <selection activeCell="B35" sqref="B35"/>
    </sheetView>
  </sheetViews>
  <sheetFormatPr defaultColWidth="5.625" defaultRowHeight="14"/>
  <cols>
    <col min="1" max="1" width="3.875" style="337" customWidth="1"/>
    <col min="2" max="2" width="5.625" style="337"/>
    <col min="3" max="3" width="12.875" style="337" customWidth="1"/>
    <col min="4" max="4" width="5.625" style="337"/>
    <col min="5" max="5" width="18" style="337" customWidth="1"/>
    <col min="6" max="21" width="5.625" style="337"/>
    <col min="22" max="22" width="3.875" style="337" customWidth="1"/>
    <col min="23" max="23" width="2.75" style="337" customWidth="1"/>
    <col min="24" max="16384" width="5.625" style="337"/>
  </cols>
  <sheetData>
    <row r="1" spans="1:23" ht="16.5">
      <c r="A1" s="54" t="s">
        <v>569</v>
      </c>
    </row>
    <row r="2" spans="1:23" ht="24.95" customHeight="1">
      <c r="A2" s="540" t="s">
        <v>472</v>
      </c>
      <c r="B2" s="225"/>
      <c r="C2" s="225"/>
      <c r="D2" s="225"/>
      <c r="E2" s="225"/>
      <c r="F2" s="225"/>
      <c r="G2" s="225"/>
      <c r="H2" s="225"/>
      <c r="I2" s="225"/>
      <c r="J2" s="225"/>
      <c r="K2" s="225"/>
      <c r="L2" s="225"/>
      <c r="M2" s="225"/>
      <c r="N2" s="225"/>
      <c r="O2" s="225"/>
      <c r="P2" s="225"/>
      <c r="Q2" s="225"/>
      <c r="R2" s="225"/>
      <c r="S2" s="225"/>
      <c r="T2" s="225"/>
      <c r="U2" s="225"/>
      <c r="V2" s="225"/>
      <c r="W2" s="225"/>
    </row>
    <row r="3" spans="1:23" ht="32.25" customHeight="1">
      <c r="A3" s="225"/>
      <c r="B3" s="225"/>
      <c r="C3" s="225"/>
      <c r="D3" s="225"/>
      <c r="E3" s="225"/>
      <c r="F3" s="225"/>
      <c r="G3" s="225"/>
      <c r="H3" s="225"/>
      <c r="I3" s="225"/>
      <c r="J3" s="225"/>
      <c r="K3" s="225"/>
      <c r="L3" s="225"/>
      <c r="M3" s="225"/>
      <c r="N3" s="225"/>
      <c r="O3" s="225"/>
      <c r="P3" s="225"/>
      <c r="Q3" s="225"/>
      <c r="R3" s="225"/>
      <c r="S3" s="225"/>
      <c r="T3" s="225"/>
      <c r="U3" s="225"/>
      <c r="V3" s="225"/>
      <c r="W3" s="225"/>
    </row>
    <row r="4" spans="1:23" s="57" customFormat="1" ht="19">
      <c r="B4" s="541"/>
      <c r="C4" s="541"/>
      <c r="D4" s="541"/>
      <c r="E4" s="541"/>
      <c r="F4" s="541"/>
      <c r="G4" s="541"/>
      <c r="P4" s="600"/>
      <c r="Q4" s="600"/>
      <c r="R4" s="600"/>
      <c r="S4" s="605"/>
      <c r="T4" s="605"/>
      <c r="U4" s="605"/>
      <c r="V4" s="605"/>
    </row>
    <row r="5" spans="1:23" s="57" customFormat="1" ht="19">
      <c r="B5" s="541"/>
      <c r="C5" s="541"/>
      <c r="D5" s="541"/>
      <c r="E5" s="541"/>
      <c r="F5" s="541"/>
      <c r="G5" s="541"/>
      <c r="P5" s="600"/>
      <c r="Q5" s="600"/>
      <c r="R5" s="600"/>
      <c r="S5" s="605"/>
      <c r="T5" s="605"/>
      <c r="U5" s="605"/>
      <c r="V5" s="605"/>
    </row>
    <row r="6" spans="1:23" s="56" customFormat="1" ht="14.75">
      <c r="A6" s="56"/>
      <c r="B6" s="56"/>
      <c r="C6" s="61" t="s">
        <v>189</v>
      </c>
      <c r="D6" s="56"/>
      <c r="E6" s="56"/>
      <c r="F6" s="56"/>
      <c r="G6" s="56"/>
      <c r="H6" s="56"/>
      <c r="I6" s="56"/>
      <c r="J6" s="56"/>
      <c r="K6" s="56"/>
      <c r="L6" s="56"/>
      <c r="M6" s="56"/>
      <c r="N6" s="56"/>
      <c r="O6" s="56"/>
      <c r="P6" s="56"/>
      <c r="Q6" s="56"/>
      <c r="R6" s="56"/>
      <c r="S6" s="56"/>
      <c r="T6" s="56"/>
      <c r="U6" s="56"/>
      <c r="V6" s="56"/>
      <c r="W6" s="56"/>
    </row>
    <row r="7" spans="1:23" s="56" customFormat="1" ht="28.5" customHeight="1">
      <c r="A7" s="56"/>
      <c r="B7" s="56"/>
      <c r="C7" s="552" t="s">
        <v>193</v>
      </c>
      <c r="D7" s="565"/>
      <c r="E7" s="572"/>
      <c r="F7" s="572"/>
      <c r="G7" s="572"/>
      <c r="H7" s="572"/>
      <c r="I7" s="572"/>
      <c r="J7" s="572"/>
      <c r="K7" s="588"/>
      <c r="L7" s="56"/>
      <c r="M7" s="56"/>
      <c r="N7" s="56"/>
      <c r="O7" s="56"/>
      <c r="P7" s="56"/>
      <c r="Q7" s="56"/>
      <c r="R7" s="56"/>
      <c r="S7" s="56"/>
      <c r="T7" s="56"/>
      <c r="U7" s="56"/>
      <c r="V7" s="56"/>
      <c r="W7" s="56"/>
    </row>
    <row r="8" spans="1:23" s="56" customFormat="1" ht="28.5" customHeight="1">
      <c r="A8" s="56"/>
      <c r="B8" s="56"/>
      <c r="C8" s="553" t="s">
        <v>194</v>
      </c>
      <c r="D8" s="566"/>
      <c r="E8" s="573"/>
      <c r="F8" s="573"/>
      <c r="G8" s="573"/>
      <c r="H8" s="573"/>
      <c r="I8" s="573"/>
      <c r="J8" s="573"/>
      <c r="K8" s="589"/>
      <c r="L8" s="56"/>
      <c r="M8" s="56"/>
      <c r="N8" s="56"/>
      <c r="O8" s="56"/>
      <c r="P8" s="56"/>
      <c r="Q8" s="56"/>
      <c r="R8" s="56"/>
      <c r="S8" s="56"/>
      <c r="T8" s="56"/>
      <c r="U8" s="56"/>
      <c r="V8" s="56"/>
      <c r="W8" s="56"/>
    </row>
    <row r="9" spans="1:23" s="56" customFormat="1" ht="28.5" customHeight="1">
      <c r="A9" s="56"/>
      <c r="B9" s="56"/>
      <c r="C9" s="554" t="s">
        <v>95</v>
      </c>
      <c r="D9" s="567"/>
      <c r="E9" s="574"/>
      <c r="F9" s="580" t="s">
        <v>310</v>
      </c>
      <c r="G9" s="580"/>
      <c r="H9" s="580"/>
      <c r="I9" s="580"/>
      <c r="J9" s="580"/>
      <c r="K9" s="590"/>
      <c r="L9" s="56"/>
      <c r="M9" s="56"/>
      <c r="N9" s="56"/>
      <c r="O9" s="56"/>
      <c r="P9" s="56"/>
      <c r="Q9" s="56"/>
      <c r="R9" s="56"/>
      <c r="S9" s="56"/>
      <c r="T9" s="56"/>
      <c r="U9" s="56"/>
      <c r="V9" s="56"/>
      <c r="W9" s="56"/>
    </row>
    <row r="10" spans="1:23" s="56" customFormat="1" ht="28.5" customHeight="1">
      <c r="A10" s="56"/>
      <c r="B10" s="56"/>
      <c r="C10" s="555" t="s">
        <v>41</v>
      </c>
      <c r="D10" s="568"/>
      <c r="E10" s="575"/>
      <c r="F10" s="581" t="s">
        <v>310</v>
      </c>
      <c r="G10" s="581"/>
      <c r="H10" s="581"/>
      <c r="I10" s="581"/>
      <c r="J10" s="581"/>
      <c r="K10" s="591"/>
      <c r="L10" s="56"/>
      <c r="M10" s="56"/>
      <c r="N10" s="56"/>
      <c r="O10" s="56"/>
      <c r="P10" s="56"/>
      <c r="Q10" s="56"/>
      <c r="R10" s="56"/>
      <c r="S10" s="56"/>
      <c r="T10" s="56"/>
      <c r="U10" s="56"/>
      <c r="V10" s="56"/>
      <c r="W10" s="56"/>
    </row>
    <row r="11" spans="1:23" ht="9.9499999999999993" customHeight="1"/>
    <row r="12" spans="1:23" ht="20.100000000000001" customHeight="1">
      <c r="B12" s="228" t="s">
        <v>62</v>
      </c>
      <c r="C12" s="228"/>
      <c r="D12" s="228"/>
      <c r="E12" s="576">
        <f>$C$16+$E$16-$G$16+B42</f>
        <v>0</v>
      </c>
      <c r="F12" s="582"/>
      <c r="G12" s="582"/>
      <c r="H12" s="582"/>
      <c r="I12" s="582"/>
      <c r="J12" s="263" t="s">
        <v>31</v>
      </c>
      <c r="K12" s="263"/>
      <c r="M12" s="337"/>
      <c r="N12" s="337"/>
      <c r="O12" s="337"/>
      <c r="P12" s="337"/>
      <c r="Q12" s="337"/>
      <c r="R12" s="337"/>
      <c r="T12" s="57"/>
      <c r="U12" s="57"/>
    </row>
    <row r="13" spans="1:23" ht="20.100000000000001" customHeight="1">
      <c r="B13" s="228"/>
      <c r="C13" s="228"/>
      <c r="D13" s="228"/>
      <c r="E13" s="577"/>
      <c r="F13" s="577"/>
      <c r="G13" s="577"/>
      <c r="H13" s="577"/>
      <c r="I13" s="577"/>
      <c r="J13" s="263"/>
      <c r="K13" s="263"/>
      <c r="M13" s="337"/>
      <c r="N13" s="337"/>
      <c r="O13" s="337"/>
      <c r="P13" s="337"/>
      <c r="Q13" s="337"/>
      <c r="R13" s="337"/>
      <c r="T13" s="57"/>
      <c r="U13" s="57"/>
    </row>
    <row r="14" spans="1:23" ht="9.9499999999999993" customHeight="1"/>
    <row r="15" spans="1:23" ht="39.950000000000003" customHeight="1">
      <c r="C15" s="556" t="s">
        <v>82</v>
      </c>
      <c r="D15" s="544"/>
      <c r="E15" s="578" t="s">
        <v>559</v>
      </c>
      <c r="F15" s="583"/>
      <c r="G15" s="578" t="s">
        <v>561</v>
      </c>
      <c r="H15" s="583"/>
      <c r="I15" s="410"/>
      <c r="J15" s="410"/>
    </row>
    <row r="16" spans="1:23" ht="24.95" customHeight="1">
      <c r="C16" s="545">
        <f>$P$25+$P$38</f>
        <v>0</v>
      </c>
      <c r="D16" s="558"/>
      <c r="E16" s="579">
        <f>$S$25+$S$38</f>
        <v>0</v>
      </c>
      <c r="F16" s="584"/>
      <c r="G16" s="260"/>
      <c r="H16" s="261"/>
      <c r="I16" s="262"/>
      <c r="J16" s="262"/>
    </row>
    <row r="17" spans="2:21" ht="9.9499999999999993" customHeight="1"/>
    <row r="18" spans="2:21" ht="18" customHeight="1">
      <c r="B18" s="337" t="s">
        <v>556</v>
      </c>
    </row>
    <row r="19" spans="2:21" s="410" customFormat="1" ht="24.95" customHeight="1">
      <c r="B19" s="542" t="s">
        <v>226</v>
      </c>
      <c r="C19" s="542" t="s">
        <v>314</v>
      </c>
      <c r="D19" s="542"/>
      <c r="E19" s="542"/>
      <c r="F19" s="542"/>
      <c r="G19" s="542"/>
      <c r="H19" s="542"/>
      <c r="I19" s="542"/>
      <c r="J19" s="542"/>
      <c r="K19" s="542" t="s">
        <v>316</v>
      </c>
      <c r="L19" s="542"/>
      <c r="M19" s="542" t="s">
        <v>319</v>
      </c>
      <c r="N19" s="542"/>
      <c r="O19" s="542"/>
      <c r="P19" s="542" t="s">
        <v>321</v>
      </c>
      <c r="Q19" s="542"/>
      <c r="R19" s="542"/>
      <c r="S19" s="544" t="s">
        <v>322</v>
      </c>
      <c r="T19" s="544"/>
      <c r="U19" s="544"/>
    </row>
    <row r="20" spans="2:21" ht="24.95" customHeight="1">
      <c r="B20" s="230">
        <v>1</v>
      </c>
      <c r="C20" s="282"/>
      <c r="D20" s="282"/>
      <c r="E20" s="282"/>
      <c r="F20" s="282"/>
      <c r="G20" s="282"/>
      <c r="H20" s="282"/>
      <c r="I20" s="282"/>
      <c r="J20" s="282"/>
      <c r="K20" s="268"/>
      <c r="L20" s="587" t="s">
        <v>229</v>
      </c>
      <c r="M20" s="270"/>
      <c r="N20" s="270"/>
      <c r="O20" s="270"/>
      <c r="P20" s="601">
        <f>K20*M20</f>
        <v>0</v>
      </c>
      <c r="Q20" s="601"/>
      <c r="R20" s="601"/>
      <c r="S20" s="270"/>
      <c r="T20" s="270"/>
      <c r="U20" s="270"/>
    </row>
    <row r="21" spans="2:21" ht="24.95" customHeight="1">
      <c r="B21" s="230">
        <v>2</v>
      </c>
      <c r="C21" s="557"/>
      <c r="D21" s="569"/>
      <c r="E21" s="569"/>
      <c r="F21" s="569"/>
      <c r="G21" s="569"/>
      <c r="H21" s="569"/>
      <c r="I21" s="569"/>
      <c r="J21" s="587"/>
      <c r="K21" s="268"/>
      <c r="L21" s="587" t="s">
        <v>229</v>
      </c>
      <c r="M21" s="597"/>
      <c r="N21" s="598"/>
      <c r="O21" s="599"/>
      <c r="P21" s="601">
        <f>K21*M21</f>
        <v>0</v>
      </c>
      <c r="Q21" s="601"/>
      <c r="R21" s="601"/>
      <c r="S21" s="597"/>
      <c r="T21" s="598"/>
      <c r="U21" s="599"/>
    </row>
    <row r="22" spans="2:21" ht="24.95" customHeight="1">
      <c r="B22" s="230">
        <v>3</v>
      </c>
      <c r="C22" s="557"/>
      <c r="D22" s="569"/>
      <c r="E22" s="569"/>
      <c r="F22" s="569"/>
      <c r="G22" s="569"/>
      <c r="H22" s="569"/>
      <c r="I22" s="569"/>
      <c r="J22" s="587"/>
      <c r="K22" s="268"/>
      <c r="L22" s="587" t="s">
        <v>229</v>
      </c>
      <c r="M22" s="597"/>
      <c r="N22" s="598"/>
      <c r="O22" s="599"/>
      <c r="P22" s="601">
        <f>K22*M22</f>
        <v>0</v>
      </c>
      <c r="Q22" s="601"/>
      <c r="R22" s="601"/>
      <c r="S22" s="597"/>
      <c r="T22" s="598"/>
      <c r="U22" s="599"/>
    </row>
    <row r="23" spans="2:21" ht="24.95" customHeight="1">
      <c r="B23" s="230">
        <v>4</v>
      </c>
      <c r="C23" s="557"/>
      <c r="D23" s="569"/>
      <c r="E23" s="569"/>
      <c r="F23" s="569"/>
      <c r="G23" s="569"/>
      <c r="H23" s="569"/>
      <c r="I23" s="569"/>
      <c r="J23" s="587"/>
      <c r="K23" s="268"/>
      <c r="L23" s="587" t="s">
        <v>229</v>
      </c>
      <c r="M23" s="597"/>
      <c r="N23" s="598"/>
      <c r="O23" s="599"/>
      <c r="P23" s="601">
        <f>K23*M23</f>
        <v>0</v>
      </c>
      <c r="Q23" s="601"/>
      <c r="R23" s="601"/>
      <c r="S23" s="597"/>
      <c r="T23" s="598"/>
      <c r="U23" s="599"/>
    </row>
    <row r="24" spans="2:21" ht="24.95" customHeight="1">
      <c r="B24" s="230">
        <v>5</v>
      </c>
      <c r="C24" s="557"/>
      <c r="D24" s="569"/>
      <c r="E24" s="569"/>
      <c r="F24" s="569"/>
      <c r="G24" s="569"/>
      <c r="H24" s="569"/>
      <c r="I24" s="569"/>
      <c r="J24" s="587"/>
      <c r="K24" s="268"/>
      <c r="L24" s="587" t="s">
        <v>229</v>
      </c>
      <c r="M24" s="597"/>
      <c r="N24" s="598"/>
      <c r="O24" s="599"/>
      <c r="P24" s="601">
        <f>K24*M24</f>
        <v>0</v>
      </c>
      <c r="Q24" s="601"/>
      <c r="R24" s="601"/>
      <c r="S24" s="597"/>
      <c r="T24" s="598"/>
      <c r="U24" s="599"/>
    </row>
    <row r="25" spans="2:21" ht="24.95" customHeight="1">
      <c r="M25" s="542" t="s">
        <v>323</v>
      </c>
      <c r="N25" s="542"/>
      <c r="O25" s="542"/>
      <c r="P25" s="602">
        <f>SUM(P20:R24)</f>
        <v>0</v>
      </c>
      <c r="Q25" s="603"/>
      <c r="R25" s="604"/>
      <c r="S25" s="602">
        <f>SUM(S20:U24)</f>
        <v>0</v>
      </c>
      <c r="T25" s="603"/>
      <c r="U25" s="604"/>
    </row>
    <row r="26" spans="2:21" ht="20.100000000000001" customHeight="1">
      <c r="B26" s="337" t="s">
        <v>557</v>
      </c>
      <c r="M26" s="271"/>
      <c r="N26" s="271"/>
      <c r="O26" s="271"/>
      <c r="P26" s="274"/>
      <c r="Q26" s="274"/>
      <c r="R26" s="274"/>
      <c r="S26" s="274"/>
      <c r="T26" s="274"/>
      <c r="U26" s="274"/>
    </row>
    <row r="27" spans="2:21" s="410" customFormat="1" ht="24.95" customHeight="1">
      <c r="B27" s="542" t="s">
        <v>226</v>
      </c>
      <c r="C27" s="542" t="s">
        <v>314</v>
      </c>
      <c r="D27" s="542"/>
      <c r="E27" s="542"/>
      <c r="F27" s="542"/>
      <c r="G27" s="542"/>
      <c r="H27" s="542"/>
      <c r="I27" s="542"/>
      <c r="J27" s="542"/>
      <c r="K27" s="542" t="s">
        <v>316</v>
      </c>
      <c r="L27" s="542"/>
      <c r="M27" s="542" t="s">
        <v>319</v>
      </c>
      <c r="N27" s="542"/>
      <c r="O27" s="542"/>
      <c r="P27" s="542" t="s">
        <v>321</v>
      </c>
      <c r="Q27" s="542"/>
      <c r="R27" s="542"/>
      <c r="S27" s="544" t="s">
        <v>322</v>
      </c>
      <c r="T27" s="544"/>
      <c r="U27" s="544"/>
    </row>
    <row r="28" spans="2:21" ht="24.95" customHeight="1">
      <c r="B28" s="230">
        <v>1</v>
      </c>
      <c r="C28" s="282"/>
      <c r="D28" s="282"/>
      <c r="E28" s="282"/>
      <c r="F28" s="282"/>
      <c r="G28" s="282"/>
      <c r="H28" s="282"/>
      <c r="I28" s="282"/>
      <c r="J28" s="282"/>
      <c r="K28" s="268"/>
      <c r="L28" s="596"/>
      <c r="M28" s="270"/>
      <c r="N28" s="270"/>
      <c r="O28" s="270"/>
      <c r="P28" s="601">
        <f t="shared" ref="P28:P37" si="0">K28*M28</f>
        <v>0</v>
      </c>
      <c r="Q28" s="601"/>
      <c r="R28" s="601"/>
      <c r="S28" s="270"/>
      <c r="T28" s="270"/>
      <c r="U28" s="270"/>
    </row>
    <row r="29" spans="2:21" ht="24.95" customHeight="1">
      <c r="B29" s="230">
        <v>2</v>
      </c>
      <c r="C29" s="282"/>
      <c r="D29" s="282"/>
      <c r="E29" s="282"/>
      <c r="F29" s="282"/>
      <c r="G29" s="282"/>
      <c r="H29" s="282"/>
      <c r="I29" s="282"/>
      <c r="J29" s="282"/>
      <c r="K29" s="268"/>
      <c r="L29" s="596"/>
      <c r="M29" s="270"/>
      <c r="N29" s="270"/>
      <c r="O29" s="270"/>
      <c r="P29" s="601">
        <f t="shared" si="0"/>
        <v>0</v>
      </c>
      <c r="Q29" s="601"/>
      <c r="R29" s="601"/>
      <c r="S29" s="270"/>
      <c r="T29" s="270"/>
      <c r="U29" s="270"/>
    </row>
    <row r="30" spans="2:21" ht="24.95" customHeight="1">
      <c r="B30" s="230">
        <v>3</v>
      </c>
      <c r="C30" s="282"/>
      <c r="D30" s="282"/>
      <c r="E30" s="282"/>
      <c r="F30" s="282"/>
      <c r="G30" s="282"/>
      <c r="H30" s="282"/>
      <c r="I30" s="282"/>
      <c r="J30" s="282"/>
      <c r="K30" s="268"/>
      <c r="L30" s="596"/>
      <c r="M30" s="270"/>
      <c r="N30" s="270"/>
      <c r="O30" s="270"/>
      <c r="P30" s="601">
        <f t="shared" si="0"/>
        <v>0</v>
      </c>
      <c r="Q30" s="601"/>
      <c r="R30" s="601"/>
      <c r="S30" s="270"/>
      <c r="T30" s="270"/>
      <c r="U30" s="270"/>
    </row>
    <row r="31" spans="2:21" ht="24.95" customHeight="1">
      <c r="B31" s="230">
        <v>4</v>
      </c>
      <c r="C31" s="282"/>
      <c r="D31" s="282"/>
      <c r="E31" s="282"/>
      <c r="F31" s="282"/>
      <c r="G31" s="282"/>
      <c r="H31" s="282"/>
      <c r="I31" s="282"/>
      <c r="J31" s="282"/>
      <c r="K31" s="268"/>
      <c r="L31" s="596"/>
      <c r="M31" s="270"/>
      <c r="N31" s="270"/>
      <c r="O31" s="270"/>
      <c r="P31" s="601">
        <f t="shared" si="0"/>
        <v>0</v>
      </c>
      <c r="Q31" s="601"/>
      <c r="R31" s="601"/>
      <c r="S31" s="270"/>
      <c r="T31" s="270"/>
      <c r="U31" s="270"/>
    </row>
    <row r="32" spans="2:21" ht="24.95" customHeight="1">
      <c r="B32" s="230">
        <v>5</v>
      </c>
      <c r="C32" s="282"/>
      <c r="D32" s="282"/>
      <c r="E32" s="282"/>
      <c r="F32" s="282"/>
      <c r="G32" s="282"/>
      <c r="H32" s="282"/>
      <c r="I32" s="282"/>
      <c r="J32" s="282"/>
      <c r="K32" s="268"/>
      <c r="L32" s="596"/>
      <c r="M32" s="270"/>
      <c r="N32" s="270"/>
      <c r="O32" s="270"/>
      <c r="P32" s="601">
        <f t="shared" si="0"/>
        <v>0</v>
      </c>
      <c r="Q32" s="601"/>
      <c r="R32" s="601"/>
      <c r="S32" s="270"/>
      <c r="T32" s="270"/>
      <c r="U32" s="270"/>
    </row>
    <row r="33" spans="2:21" ht="24.95" customHeight="1">
      <c r="B33" s="230">
        <v>6</v>
      </c>
      <c r="C33" s="282"/>
      <c r="D33" s="282"/>
      <c r="E33" s="282"/>
      <c r="F33" s="282"/>
      <c r="G33" s="282"/>
      <c r="H33" s="282"/>
      <c r="I33" s="282"/>
      <c r="J33" s="282"/>
      <c r="K33" s="268"/>
      <c r="L33" s="596"/>
      <c r="M33" s="270"/>
      <c r="N33" s="270"/>
      <c r="O33" s="270"/>
      <c r="P33" s="601">
        <f t="shared" si="0"/>
        <v>0</v>
      </c>
      <c r="Q33" s="601"/>
      <c r="R33" s="601"/>
      <c r="S33" s="270"/>
      <c r="T33" s="270"/>
      <c r="U33" s="270"/>
    </row>
    <row r="34" spans="2:21" ht="24.95" customHeight="1">
      <c r="B34" s="230">
        <v>7</v>
      </c>
      <c r="C34" s="282"/>
      <c r="D34" s="282"/>
      <c r="E34" s="282"/>
      <c r="F34" s="282"/>
      <c r="G34" s="282"/>
      <c r="H34" s="282"/>
      <c r="I34" s="282"/>
      <c r="J34" s="282"/>
      <c r="K34" s="268"/>
      <c r="L34" s="596"/>
      <c r="M34" s="270"/>
      <c r="N34" s="270"/>
      <c r="O34" s="270"/>
      <c r="P34" s="601">
        <f t="shared" si="0"/>
        <v>0</v>
      </c>
      <c r="Q34" s="601"/>
      <c r="R34" s="601"/>
      <c r="S34" s="270"/>
      <c r="T34" s="270"/>
      <c r="U34" s="270"/>
    </row>
    <row r="35" spans="2:21" ht="24.95" customHeight="1">
      <c r="B35" s="230">
        <v>8</v>
      </c>
      <c r="C35" s="282"/>
      <c r="D35" s="282"/>
      <c r="E35" s="282"/>
      <c r="F35" s="282"/>
      <c r="G35" s="282"/>
      <c r="H35" s="282"/>
      <c r="I35" s="282"/>
      <c r="J35" s="282"/>
      <c r="K35" s="268"/>
      <c r="L35" s="596"/>
      <c r="M35" s="270"/>
      <c r="N35" s="270"/>
      <c r="O35" s="270"/>
      <c r="P35" s="601">
        <f t="shared" si="0"/>
        <v>0</v>
      </c>
      <c r="Q35" s="601"/>
      <c r="R35" s="601"/>
      <c r="S35" s="270"/>
      <c r="T35" s="270"/>
      <c r="U35" s="270"/>
    </row>
    <row r="36" spans="2:21" ht="24.95" customHeight="1">
      <c r="B36" s="230">
        <v>9</v>
      </c>
      <c r="C36" s="282"/>
      <c r="D36" s="282"/>
      <c r="E36" s="282"/>
      <c r="F36" s="282"/>
      <c r="G36" s="282"/>
      <c r="H36" s="282"/>
      <c r="I36" s="282"/>
      <c r="J36" s="282"/>
      <c r="K36" s="268"/>
      <c r="L36" s="596"/>
      <c r="M36" s="270"/>
      <c r="N36" s="270"/>
      <c r="O36" s="270"/>
      <c r="P36" s="601">
        <f t="shared" si="0"/>
        <v>0</v>
      </c>
      <c r="Q36" s="601"/>
      <c r="R36" s="601"/>
      <c r="S36" s="270"/>
      <c r="T36" s="270"/>
      <c r="U36" s="270"/>
    </row>
    <row r="37" spans="2:21" ht="24.95" customHeight="1">
      <c r="B37" s="230">
        <v>10</v>
      </c>
      <c r="C37" s="282"/>
      <c r="D37" s="282"/>
      <c r="E37" s="282"/>
      <c r="F37" s="282"/>
      <c r="G37" s="282"/>
      <c r="H37" s="282"/>
      <c r="I37" s="282"/>
      <c r="J37" s="282"/>
      <c r="K37" s="268"/>
      <c r="L37" s="596"/>
      <c r="M37" s="270"/>
      <c r="N37" s="270"/>
      <c r="O37" s="270"/>
      <c r="P37" s="601">
        <f t="shared" si="0"/>
        <v>0</v>
      </c>
      <c r="Q37" s="601"/>
      <c r="R37" s="601"/>
      <c r="S37" s="270"/>
      <c r="T37" s="270"/>
      <c r="U37" s="270"/>
    </row>
    <row r="38" spans="2:21" ht="24.95" customHeight="1">
      <c r="M38" s="542" t="s">
        <v>323</v>
      </c>
      <c r="N38" s="542"/>
      <c r="O38" s="542"/>
      <c r="P38" s="602">
        <f>SUM(P28:R37)</f>
        <v>0</v>
      </c>
      <c r="Q38" s="603"/>
      <c r="R38" s="604"/>
      <c r="S38" s="602">
        <f>SUM(S28:U37)</f>
        <v>0</v>
      </c>
      <c r="T38" s="603"/>
      <c r="U38" s="604"/>
    </row>
    <row r="39" spans="2:21" ht="29.25" customHeight="1"/>
    <row r="40" spans="2:21" ht="24.95" customHeight="1">
      <c r="B40" s="543" t="s">
        <v>115</v>
      </c>
      <c r="M40" s="271"/>
      <c r="N40" s="271"/>
      <c r="O40" s="271"/>
      <c r="P40" s="274"/>
      <c r="Q40" s="274"/>
      <c r="R40" s="274"/>
      <c r="S40" s="274"/>
      <c r="T40" s="274"/>
      <c r="U40" s="274"/>
    </row>
    <row r="41" spans="2:21" ht="24.95" customHeight="1">
      <c r="B41" s="544" t="s">
        <v>25</v>
      </c>
      <c r="C41" s="544"/>
      <c r="M41" s="271"/>
      <c r="N41" s="271"/>
      <c r="O41" s="271"/>
      <c r="P41" s="274"/>
      <c r="Q41" s="274"/>
      <c r="R41" s="274"/>
      <c r="S41" s="274"/>
      <c r="T41" s="274"/>
      <c r="U41" s="274"/>
    </row>
    <row r="42" spans="2:21" ht="24.95" customHeight="1">
      <c r="B42" s="545">
        <f>H48</f>
        <v>0</v>
      </c>
      <c r="C42" s="558"/>
      <c r="M42" s="271"/>
      <c r="N42" s="271"/>
      <c r="O42" s="271"/>
      <c r="P42" s="274"/>
      <c r="Q42" s="274"/>
      <c r="R42" s="274"/>
      <c r="S42" s="274"/>
      <c r="T42" s="274"/>
      <c r="U42" s="274"/>
    </row>
    <row r="43" spans="2:21" ht="26.25" customHeight="1">
      <c r="M43" s="271"/>
      <c r="N43" s="271"/>
      <c r="O43" s="271"/>
      <c r="P43" s="274"/>
      <c r="Q43" s="274"/>
      <c r="R43" s="274"/>
      <c r="S43" s="274"/>
      <c r="T43" s="274"/>
      <c r="U43" s="274"/>
    </row>
    <row r="44" spans="2:21" ht="19.5" customHeight="1">
      <c r="B44" s="546" t="s">
        <v>558</v>
      </c>
      <c r="C44" s="559"/>
      <c r="D44" s="559"/>
      <c r="E44" s="559"/>
      <c r="F44" s="559"/>
      <c r="G44" s="559"/>
      <c r="H44" s="559"/>
      <c r="I44" s="559"/>
      <c r="J44" s="559"/>
      <c r="K44" s="592"/>
      <c r="M44" s="271"/>
      <c r="N44" s="271"/>
      <c r="O44" s="271"/>
      <c r="P44" s="274"/>
      <c r="Q44" s="274"/>
      <c r="R44" s="274"/>
      <c r="S44" s="274"/>
      <c r="T44" s="274"/>
      <c r="U44" s="274"/>
    </row>
    <row r="45" spans="2:21" ht="50.1" customHeight="1">
      <c r="B45" s="547"/>
      <c r="C45" s="560"/>
      <c r="D45" s="560"/>
      <c r="E45" s="560"/>
      <c r="F45" s="560"/>
      <c r="G45" s="560"/>
      <c r="H45" s="560"/>
      <c r="I45" s="560"/>
      <c r="J45" s="560"/>
      <c r="K45" s="593"/>
      <c r="M45" s="271"/>
      <c r="N45" s="271"/>
      <c r="O45" s="271"/>
      <c r="P45" s="274"/>
      <c r="Q45" s="274"/>
      <c r="R45" s="274"/>
      <c r="S45" s="274"/>
      <c r="T45" s="274"/>
      <c r="U45" s="274"/>
    </row>
    <row r="46" spans="2:21" ht="50.1" customHeight="1">
      <c r="B46" s="548"/>
      <c r="C46" s="561"/>
      <c r="D46" s="561"/>
      <c r="E46" s="561"/>
      <c r="F46" s="561"/>
      <c r="G46" s="561"/>
      <c r="H46" s="561"/>
      <c r="I46" s="561"/>
      <c r="J46" s="561"/>
      <c r="K46" s="594"/>
      <c r="M46" s="271"/>
      <c r="N46" s="271"/>
      <c r="O46" s="271"/>
      <c r="P46" s="274"/>
      <c r="Q46" s="274"/>
      <c r="R46" s="274"/>
      <c r="S46" s="274"/>
      <c r="T46" s="274"/>
      <c r="U46" s="274"/>
    </row>
    <row r="47" spans="2:21" ht="50.1" customHeight="1">
      <c r="B47" s="549"/>
      <c r="C47" s="562"/>
      <c r="D47" s="562"/>
      <c r="E47" s="562"/>
      <c r="F47" s="562"/>
      <c r="G47" s="562"/>
      <c r="H47" s="562"/>
      <c r="I47" s="562"/>
      <c r="J47" s="562"/>
      <c r="K47" s="595"/>
      <c r="M47" s="271"/>
      <c r="N47" s="271"/>
      <c r="O47" s="271"/>
      <c r="P47" s="274"/>
      <c r="Q47" s="274"/>
      <c r="R47" s="274"/>
      <c r="S47" s="274"/>
      <c r="T47" s="274"/>
      <c r="U47" s="274"/>
    </row>
    <row r="48" spans="2:21" ht="29.25" customHeight="1">
      <c r="B48" s="268" t="s">
        <v>330</v>
      </c>
      <c r="C48" s="563"/>
      <c r="D48" s="563"/>
      <c r="E48" s="563"/>
      <c r="F48" s="563"/>
      <c r="G48" s="563"/>
      <c r="H48" s="557"/>
      <c r="I48" s="569"/>
      <c r="J48" s="569"/>
      <c r="K48" s="587"/>
      <c r="M48" s="271"/>
      <c r="N48" s="271"/>
      <c r="O48" s="271"/>
      <c r="P48" s="274"/>
      <c r="Q48" s="274"/>
      <c r="R48" s="274"/>
      <c r="S48" s="274"/>
      <c r="T48" s="274"/>
      <c r="U48" s="274"/>
    </row>
    <row r="49" spans="2:21" ht="29.25" customHeight="1">
      <c r="B49" s="550"/>
      <c r="C49" s="550"/>
      <c r="D49" s="570"/>
      <c r="E49" s="570"/>
      <c r="F49" s="585"/>
      <c r="G49" s="586"/>
      <c r="H49" s="586"/>
      <c r="I49" s="586"/>
      <c r="M49" s="271"/>
      <c r="N49" s="271"/>
      <c r="O49" s="271"/>
      <c r="P49" s="274"/>
      <c r="Q49" s="274"/>
      <c r="R49" s="274"/>
      <c r="S49" s="274"/>
      <c r="T49" s="274"/>
      <c r="U49" s="274"/>
    </row>
    <row r="50" spans="2:21" ht="20.100000000000001" customHeight="1">
      <c r="B50" s="551" t="s">
        <v>666</v>
      </c>
      <c r="C50" s="542"/>
      <c r="D50" s="245"/>
      <c r="E50" s="245"/>
      <c r="F50" s="245"/>
      <c r="G50" s="245"/>
      <c r="H50" s="245"/>
      <c r="I50" s="245"/>
      <c r="J50" s="245"/>
      <c r="K50" s="245"/>
      <c r="L50" s="245"/>
      <c r="M50" s="245"/>
      <c r="N50" s="245"/>
      <c r="O50" s="245"/>
      <c r="P50" s="245"/>
      <c r="Q50" s="245"/>
      <c r="R50" s="245"/>
      <c r="S50" s="245"/>
      <c r="T50" s="245"/>
      <c r="U50" s="245"/>
    </row>
    <row r="51" spans="2:21" ht="20.100000000000001" customHeight="1">
      <c r="B51" s="542"/>
      <c r="C51" s="542"/>
      <c r="D51" s="245"/>
      <c r="E51" s="245"/>
      <c r="F51" s="245"/>
      <c r="G51" s="245"/>
      <c r="H51" s="245"/>
      <c r="I51" s="245"/>
      <c r="J51" s="245"/>
      <c r="K51" s="245"/>
      <c r="L51" s="245"/>
      <c r="M51" s="245"/>
      <c r="N51" s="245"/>
      <c r="O51" s="245"/>
      <c r="P51" s="245"/>
      <c r="Q51" s="245"/>
      <c r="R51" s="245"/>
      <c r="S51" s="245"/>
      <c r="T51" s="245"/>
      <c r="U51" s="245"/>
    </row>
    <row r="52" spans="2:21" ht="20.100000000000001" customHeight="1">
      <c r="B52" s="542"/>
      <c r="C52" s="542"/>
      <c r="D52" s="245"/>
      <c r="E52" s="245"/>
      <c r="F52" s="245"/>
      <c r="G52" s="245"/>
      <c r="H52" s="245"/>
      <c r="I52" s="245"/>
      <c r="J52" s="245"/>
      <c r="K52" s="245"/>
      <c r="L52" s="245"/>
      <c r="M52" s="245"/>
      <c r="N52" s="245"/>
      <c r="O52" s="245"/>
      <c r="P52" s="245"/>
      <c r="Q52" s="245"/>
      <c r="R52" s="245"/>
      <c r="S52" s="245"/>
      <c r="T52" s="245"/>
      <c r="U52" s="245"/>
    </row>
    <row r="53" spans="2:21" ht="122.25" customHeight="1">
      <c r="B53" s="542"/>
      <c r="C53" s="542"/>
      <c r="D53" s="245"/>
      <c r="E53" s="245"/>
      <c r="F53" s="245"/>
      <c r="G53" s="245"/>
      <c r="H53" s="245"/>
      <c r="I53" s="245"/>
      <c r="J53" s="245"/>
      <c r="K53" s="245"/>
      <c r="L53" s="245"/>
      <c r="M53" s="245"/>
      <c r="N53" s="245"/>
      <c r="O53" s="245"/>
      <c r="P53" s="245"/>
      <c r="Q53" s="245"/>
      <c r="R53" s="245"/>
      <c r="S53" s="245"/>
      <c r="T53" s="245"/>
      <c r="U53" s="245"/>
    </row>
    <row r="54" spans="2:21" ht="20.100000000000001" customHeight="1">
      <c r="B54" s="271"/>
      <c r="C54" s="564"/>
      <c r="D54" s="571"/>
      <c r="E54" s="571"/>
      <c r="F54" s="571"/>
      <c r="G54" s="571"/>
      <c r="H54" s="571"/>
      <c r="I54" s="571"/>
      <c r="J54" s="571"/>
      <c r="K54" s="571"/>
      <c r="L54" s="571"/>
      <c r="M54" s="571"/>
      <c r="N54" s="571"/>
      <c r="O54" s="571"/>
      <c r="P54" s="571"/>
    </row>
    <row r="55" spans="2:21" ht="20.100000000000001" customHeight="1"/>
    <row r="56" spans="2:21" ht="20.100000000000001" customHeight="1"/>
    <row r="57" spans="2:21" ht="20.100000000000001" customHeight="1"/>
    <row r="58" spans="2:21" ht="20.100000000000001" customHeight="1"/>
    <row r="59" spans="2:21" ht="20.100000000000001" customHeight="1"/>
    <row r="60" spans="2:21" ht="20.100000000000001" customHeight="1"/>
    <row r="61" spans="2:21" ht="20.100000000000001" customHeight="1"/>
    <row r="62" spans="2:21" ht="20.100000000000001" customHeight="1"/>
    <row r="63" spans="2:21" ht="20.100000000000001" customHeight="1"/>
    <row r="64" spans="2:21" ht="20.100000000000001" customHeight="1"/>
    <row r="65" ht="20.100000000000001" customHeight="1"/>
    <row r="66" ht="20.100000000000001" customHeight="1"/>
    <row r="67" ht="20.100000000000001" customHeight="1"/>
    <row r="68" ht="20.100000000000001" customHeight="1"/>
    <row r="69" ht="20.100000000000001" customHeight="1"/>
  </sheetData>
  <mergeCells count="104">
    <mergeCell ref="P4:R4"/>
    <mergeCell ref="S4:V4"/>
    <mergeCell ref="D7:K7"/>
    <mergeCell ref="D8:K8"/>
    <mergeCell ref="D9:E9"/>
    <mergeCell ref="F9:K9"/>
    <mergeCell ref="D10:E10"/>
    <mergeCell ref="F10:K10"/>
    <mergeCell ref="M12:R12"/>
    <mergeCell ref="M13:R13"/>
    <mergeCell ref="C15:D15"/>
    <mergeCell ref="E15:F15"/>
    <mergeCell ref="G15:H15"/>
    <mergeCell ref="C16:D16"/>
    <mergeCell ref="E16:F16"/>
    <mergeCell ref="G16:H16"/>
    <mergeCell ref="C19:J19"/>
    <mergeCell ref="K19:L19"/>
    <mergeCell ref="M19:O19"/>
    <mergeCell ref="P19:R19"/>
    <mergeCell ref="S19:U19"/>
    <mergeCell ref="C20:J20"/>
    <mergeCell ref="M20:O20"/>
    <mergeCell ref="P20:R20"/>
    <mergeCell ref="S20:U20"/>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M25:O25"/>
    <mergeCell ref="P25:R25"/>
    <mergeCell ref="S25:U25"/>
    <mergeCell ref="C27:J27"/>
    <mergeCell ref="K27:L27"/>
    <mergeCell ref="M27:O27"/>
    <mergeCell ref="P27:R27"/>
    <mergeCell ref="S27:U27"/>
    <mergeCell ref="C28:J28"/>
    <mergeCell ref="M28:O28"/>
    <mergeCell ref="P28:R28"/>
    <mergeCell ref="S28:U28"/>
    <mergeCell ref="C29:J29"/>
    <mergeCell ref="M29:O29"/>
    <mergeCell ref="P29:R29"/>
    <mergeCell ref="S29:U29"/>
    <mergeCell ref="C30:J30"/>
    <mergeCell ref="M30:O30"/>
    <mergeCell ref="P30:R30"/>
    <mergeCell ref="S30:U30"/>
    <mergeCell ref="C31:J31"/>
    <mergeCell ref="M31:O31"/>
    <mergeCell ref="P31:R31"/>
    <mergeCell ref="S31:U31"/>
    <mergeCell ref="C32:J32"/>
    <mergeCell ref="M32:O32"/>
    <mergeCell ref="P32:R32"/>
    <mergeCell ref="S32:U32"/>
    <mergeCell ref="C33:J33"/>
    <mergeCell ref="M33:O33"/>
    <mergeCell ref="P33:R33"/>
    <mergeCell ref="S33:U33"/>
    <mergeCell ref="C34:J34"/>
    <mergeCell ref="M34:O34"/>
    <mergeCell ref="P34:R34"/>
    <mergeCell ref="S34:U34"/>
    <mergeCell ref="C35:J35"/>
    <mergeCell ref="M35:O35"/>
    <mergeCell ref="P35:R35"/>
    <mergeCell ref="S35:U35"/>
    <mergeCell ref="C36:J36"/>
    <mergeCell ref="M36:O36"/>
    <mergeCell ref="P36:R36"/>
    <mergeCell ref="S36:U36"/>
    <mergeCell ref="C37:J37"/>
    <mergeCell ref="M37:O37"/>
    <mergeCell ref="P37:R37"/>
    <mergeCell ref="S37:U37"/>
    <mergeCell ref="M38:O38"/>
    <mergeCell ref="P38:R38"/>
    <mergeCell ref="S38:U38"/>
    <mergeCell ref="B41:C41"/>
    <mergeCell ref="B42:C42"/>
    <mergeCell ref="B44:K44"/>
    <mergeCell ref="B48:G48"/>
    <mergeCell ref="H48:K48"/>
    <mergeCell ref="A2:W3"/>
    <mergeCell ref="B12:D13"/>
    <mergeCell ref="E12:I13"/>
    <mergeCell ref="J12:K13"/>
    <mergeCell ref="B45:K47"/>
    <mergeCell ref="B50:C53"/>
    <mergeCell ref="D50:U53"/>
  </mergeCells>
  <phoneticPr fontId="22"/>
  <dataValidations count="5">
    <dataValidation type="whole" allowBlank="1" showDropDown="0" showInputMessage="1" showErrorMessage="1" sqref="D9:D10">
      <formula1>0</formula1>
      <formula2>9999</formula2>
    </dataValidation>
    <dataValidation imeMode="halfAlpha" allowBlank="1" showDropDown="0" showInputMessage="1" showErrorMessage="1" sqref="M20:M24 N20:O20 P20:R24 M28:R37"/>
    <dataValidation type="whole" allowBlank="1" showDropDown="0" showInputMessage="1" showErrorMessage="1" sqref="K20:K24 K28:K37">
      <formula1>1</formula1>
      <formula2>100</formula2>
    </dataValidation>
    <dataValidation type="list" allowBlank="0" showDropDown="1" showInputMessage="1" showErrorMessage="1" sqref="L20:L24">
      <formula1>"式,台"</formula1>
    </dataValidation>
    <dataValidation type="list" allowBlank="1" showDropDown="0" showInputMessage="1" showErrorMessage="1" sqref="L28:L37">
      <formula1>"式,台"</formula1>
    </dataValidation>
  </dataValidations>
  <printOptions horizontalCentered="1"/>
  <pageMargins left="0.23622047244094491" right="0.23622047244094491" top="0.74803149606299213" bottom="0.74803149606299213" header="0.31496062992125984" footer="0.31496062992125984"/>
  <pageSetup paperSize="9" scale="49"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N94"/>
  <sheetViews>
    <sheetView showGridLines="0" view="pageBreakPreview" topLeftCell="A49" zoomScale="55" zoomScaleNormal="32" zoomScaleSheetLayoutView="55" workbookViewId="0">
      <selection activeCell="B35" sqref="B35"/>
    </sheetView>
  </sheetViews>
  <sheetFormatPr defaultColWidth="8" defaultRowHeight="14"/>
  <cols>
    <col min="1" max="1" width="1.5" style="1" customWidth="1"/>
    <col min="2" max="2" width="3.25" style="2" customWidth="1"/>
    <col min="3" max="3" width="25.125" style="53" customWidth="1"/>
    <col min="4" max="4" width="26.75" style="53" customWidth="1"/>
    <col min="5" max="5" width="20" style="53" customWidth="1"/>
    <col min="6" max="6" width="26.75" style="53" customWidth="1"/>
    <col min="7" max="10" width="25.625" style="53" customWidth="1"/>
    <col min="11" max="11" width="8" style="1" bestFit="1" customWidth="0"/>
    <col min="12" max="16384" width="8" style="1"/>
  </cols>
  <sheetData>
    <row r="1" spans="1:14" ht="33.75" customHeight="1">
      <c r="A1" s="301" t="s">
        <v>318</v>
      </c>
      <c r="C1" s="59"/>
      <c r="D1" s="56"/>
      <c r="E1" s="56"/>
      <c r="F1" s="56"/>
      <c r="G1" s="56"/>
      <c r="H1" s="56"/>
      <c r="I1" s="56"/>
      <c r="J1" s="56"/>
      <c r="K1" s="56"/>
      <c r="L1" s="56"/>
    </row>
    <row r="2" spans="1:14" ht="24" customHeight="1">
      <c r="B2" s="55" t="s">
        <v>463</v>
      </c>
      <c r="C2" s="55"/>
      <c r="D2" s="55"/>
      <c r="E2" s="55"/>
      <c r="F2" s="55"/>
      <c r="G2" s="55"/>
      <c r="H2" s="55"/>
      <c r="I2" s="55"/>
      <c r="J2" s="55"/>
      <c r="K2" s="55"/>
      <c r="L2" s="55"/>
    </row>
    <row r="3" spans="1:14" ht="15" customHeight="1">
      <c r="B3" s="56"/>
      <c r="C3" s="55"/>
      <c r="D3" s="55"/>
      <c r="E3" s="55"/>
      <c r="F3" s="55"/>
      <c r="G3" s="55"/>
      <c r="H3" s="55"/>
      <c r="I3" s="55"/>
      <c r="J3" s="55"/>
      <c r="K3" s="55"/>
      <c r="L3" s="55"/>
    </row>
    <row r="4" spans="1:14" ht="33" customHeight="1">
      <c r="B4" s="56"/>
      <c r="C4" s="61" t="s">
        <v>189</v>
      </c>
      <c r="D4" s="56"/>
      <c r="E4" s="56"/>
      <c r="F4" s="56"/>
      <c r="G4" s="56"/>
      <c r="H4" s="56"/>
      <c r="I4" s="56"/>
      <c r="J4" s="56"/>
      <c r="K4" s="56"/>
      <c r="L4" s="56"/>
    </row>
    <row r="5" spans="1:14" ht="16.5" customHeight="1">
      <c r="B5" s="56"/>
      <c r="C5" s="62" t="s">
        <v>192</v>
      </c>
      <c r="D5" s="87"/>
      <c r="E5" s="116"/>
      <c r="F5" s="116"/>
      <c r="G5" s="116"/>
      <c r="H5" s="116"/>
      <c r="I5" s="116"/>
      <c r="J5" s="116"/>
      <c r="K5" s="207"/>
      <c r="L5" s="58"/>
    </row>
    <row r="6" spans="1:14" ht="29.5" customHeight="1">
      <c r="B6" s="56"/>
      <c r="C6" s="63" t="s">
        <v>193</v>
      </c>
      <c r="D6" s="88"/>
      <c r="E6" s="117"/>
      <c r="F6" s="117"/>
      <c r="G6" s="117"/>
      <c r="H6" s="117"/>
      <c r="I6" s="117"/>
      <c r="J6" s="117"/>
      <c r="K6" s="208"/>
      <c r="L6" s="58"/>
    </row>
    <row r="7" spans="1:14" ht="17.25" customHeight="1">
      <c r="B7" s="56"/>
      <c r="C7" s="64" t="s">
        <v>192</v>
      </c>
      <c r="D7" s="89"/>
      <c r="E7" s="118"/>
      <c r="F7" s="118"/>
      <c r="G7" s="118"/>
      <c r="H7" s="118"/>
      <c r="I7" s="118"/>
      <c r="J7" s="118"/>
      <c r="K7" s="209"/>
      <c r="L7" s="58"/>
    </row>
    <row r="8" spans="1:14" ht="32" customHeight="1">
      <c r="B8" s="56"/>
      <c r="C8" s="63" t="s">
        <v>194</v>
      </c>
      <c r="D8" s="75"/>
      <c r="E8" s="119"/>
      <c r="F8" s="119"/>
      <c r="G8" s="119"/>
      <c r="H8" s="119"/>
      <c r="I8" s="119"/>
      <c r="J8" s="119"/>
      <c r="K8" s="210"/>
      <c r="L8" s="58"/>
    </row>
    <row r="9" spans="1:14" ht="33" customHeight="1">
      <c r="B9" s="56"/>
      <c r="C9" s="65" t="s">
        <v>142</v>
      </c>
      <c r="D9" s="90"/>
      <c r="E9" s="90"/>
      <c r="F9" s="90"/>
      <c r="G9" s="90"/>
      <c r="H9" s="90"/>
      <c r="I9" s="90"/>
      <c r="J9" s="90"/>
      <c r="K9" s="211"/>
      <c r="L9" s="217"/>
    </row>
    <row r="10" spans="1:14" ht="45.5" customHeight="1">
      <c r="B10" s="56"/>
      <c r="C10" s="606"/>
      <c r="D10" s="619"/>
      <c r="E10" s="619"/>
      <c r="F10" s="619"/>
      <c r="G10" s="619"/>
      <c r="H10" s="619"/>
      <c r="I10" s="619"/>
      <c r="J10" s="619"/>
      <c r="K10" s="631"/>
      <c r="L10" s="218"/>
    </row>
    <row r="11" spans="1:14" ht="33" customHeight="1">
      <c r="B11" s="56"/>
      <c r="C11" s="607" t="s">
        <v>570</v>
      </c>
      <c r="D11" s="92"/>
      <c r="E11" s="92"/>
      <c r="F11" s="92"/>
      <c r="G11" s="92"/>
      <c r="H11" s="92"/>
      <c r="I11" s="92"/>
      <c r="J11" s="92"/>
      <c r="K11" s="213"/>
      <c r="L11" s="217"/>
    </row>
    <row r="12" spans="1:14" ht="33" customHeight="1">
      <c r="B12" s="56"/>
      <c r="C12" s="68"/>
      <c r="D12" s="93"/>
      <c r="E12" s="93"/>
      <c r="F12" s="93"/>
      <c r="G12" s="93"/>
      <c r="H12" s="93"/>
      <c r="I12" s="93"/>
      <c r="J12" s="93"/>
      <c r="K12" s="214"/>
      <c r="L12" s="219"/>
    </row>
    <row r="13" spans="1:14" ht="33" customHeight="1">
      <c r="B13" s="56"/>
      <c r="C13" s="67" t="s">
        <v>136</v>
      </c>
      <c r="D13" s="92"/>
      <c r="E13" s="92"/>
      <c r="F13" s="92"/>
      <c r="G13" s="92"/>
      <c r="H13" s="92"/>
      <c r="I13" s="92"/>
      <c r="J13" s="92"/>
      <c r="K13" s="213"/>
      <c r="L13" s="217"/>
    </row>
    <row r="14" spans="1:14" ht="33" customHeight="1">
      <c r="B14" s="56"/>
      <c r="C14" s="69" t="s">
        <v>203</v>
      </c>
      <c r="D14" s="94"/>
      <c r="E14" s="120" t="s">
        <v>206</v>
      </c>
      <c r="F14" s="139"/>
      <c r="G14" s="379"/>
      <c r="H14" s="157"/>
      <c r="I14" s="157"/>
      <c r="J14" s="157"/>
      <c r="K14" s="215"/>
      <c r="L14" s="220"/>
    </row>
    <row r="15" spans="1:14" ht="18" customHeight="1">
      <c r="B15" s="56"/>
      <c r="C15" s="56"/>
      <c r="D15" s="56"/>
      <c r="E15" s="56"/>
      <c r="F15" s="56"/>
      <c r="G15" s="56"/>
      <c r="H15" s="56"/>
      <c r="I15" s="56"/>
      <c r="J15" s="56"/>
      <c r="K15" s="56"/>
      <c r="L15" s="56"/>
    </row>
    <row r="16" spans="1:14" ht="30.75" customHeight="1">
      <c r="B16" s="57"/>
      <c r="C16" s="70" t="s">
        <v>208</v>
      </c>
      <c r="D16" s="70"/>
      <c r="E16" s="121"/>
      <c r="F16" s="121"/>
      <c r="G16" s="121"/>
      <c r="H16" s="121"/>
      <c r="I16" s="121"/>
      <c r="J16" s="121"/>
      <c r="K16" s="121"/>
      <c r="L16" s="121"/>
      <c r="M16" s="121"/>
      <c r="N16" s="57"/>
    </row>
    <row r="17" spans="2:14" ht="30" customHeight="1">
      <c r="B17" s="57"/>
      <c r="C17" s="95" t="s">
        <v>230</v>
      </c>
      <c r="E17" s="57"/>
      <c r="F17" s="57"/>
      <c r="G17" s="57"/>
      <c r="H17" s="57"/>
      <c r="I17" s="57"/>
      <c r="J17" s="57"/>
      <c r="K17" s="95"/>
      <c r="L17" s="95"/>
      <c r="M17" s="57"/>
      <c r="N17" s="57"/>
    </row>
    <row r="18" spans="2:14" ht="30" customHeight="1">
      <c r="B18" s="57"/>
      <c r="C18" s="338" t="s">
        <v>35</v>
      </c>
      <c r="D18" s="338"/>
      <c r="E18" s="338"/>
      <c r="F18" s="338"/>
      <c r="G18" s="338"/>
      <c r="H18" s="338"/>
      <c r="I18" s="338"/>
      <c r="J18" s="338"/>
      <c r="K18" s="96"/>
      <c r="L18" s="96"/>
      <c r="M18" s="96"/>
      <c r="N18" s="96"/>
    </row>
    <row r="19" spans="2:14" ht="30" customHeight="1">
      <c r="B19" s="57"/>
      <c r="C19" s="95" t="s">
        <v>6</v>
      </c>
      <c r="E19" s="57"/>
      <c r="F19" s="57"/>
      <c r="G19" s="57"/>
      <c r="H19" s="57"/>
      <c r="I19" s="57"/>
      <c r="J19" s="57"/>
      <c r="K19" s="95"/>
      <c r="L19" s="95"/>
      <c r="M19" s="57"/>
      <c r="N19" s="57"/>
    </row>
    <row r="20" spans="2:14" ht="30" customHeight="1">
      <c r="B20" s="57"/>
      <c r="C20" s="95" t="s">
        <v>213</v>
      </c>
      <c r="E20" s="57"/>
      <c r="F20" s="57"/>
      <c r="G20" s="57"/>
      <c r="H20" s="57"/>
      <c r="I20" s="301"/>
      <c r="J20" s="57"/>
      <c r="K20" s="95"/>
      <c r="L20" s="95"/>
      <c r="M20" s="57"/>
      <c r="N20" s="57"/>
    </row>
    <row r="21" spans="2:14" ht="30" customHeight="1">
      <c r="B21" s="57"/>
      <c r="C21" s="95"/>
      <c r="E21" s="57"/>
      <c r="F21" s="57"/>
      <c r="G21" s="57"/>
      <c r="H21" s="57"/>
      <c r="I21" s="57"/>
      <c r="J21" s="57"/>
      <c r="K21" s="95"/>
      <c r="L21" s="95"/>
      <c r="M21" s="57"/>
      <c r="N21" s="57"/>
    </row>
    <row r="22" spans="2:14" ht="30" customHeight="1">
      <c r="B22" s="57" t="s">
        <v>52</v>
      </c>
      <c r="D22" s="95"/>
      <c r="E22" s="57"/>
      <c r="F22" s="57"/>
      <c r="G22" s="57"/>
      <c r="H22" s="57"/>
      <c r="I22" s="57"/>
      <c r="J22" s="57"/>
      <c r="K22" s="95"/>
      <c r="L22" s="95"/>
      <c r="M22" s="57"/>
      <c r="N22" s="57"/>
    </row>
    <row r="23" spans="2:14" ht="30" customHeight="1">
      <c r="B23" s="57"/>
      <c r="C23" s="50" t="s">
        <v>488</v>
      </c>
      <c r="D23" s="95"/>
      <c r="E23" s="57"/>
      <c r="F23" s="57"/>
      <c r="G23" s="57"/>
      <c r="H23" s="57"/>
      <c r="I23" s="57"/>
      <c r="J23" s="57"/>
      <c r="K23" s="95"/>
      <c r="L23" s="95"/>
      <c r="M23" s="57"/>
      <c r="N23" s="57"/>
    </row>
    <row r="24" spans="2:14" ht="18" customHeight="1">
      <c r="B24" s="56"/>
      <c r="C24" s="56"/>
      <c r="D24" s="56"/>
      <c r="E24" s="56"/>
      <c r="F24" s="56"/>
      <c r="G24" s="56"/>
      <c r="H24" s="56"/>
      <c r="I24" s="56"/>
      <c r="J24" s="56"/>
      <c r="K24" s="56"/>
      <c r="L24" s="56"/>
    </row>
    <row r="25" spans="2:14" s="53" customFormat="1" ht="33" customHeight="1">
      <c r="B25" s="56"/>
      <c r="C25" s="61" t="s">
        <v>216</v>
      </c>
      <c r="D25" s="56"/>
      <c r="E25" s="56"/>
      <c r="F25" s="56"/>
      <c r="G25" s="56"/>
      <c r="H25" s="56"/>
      <c r="I25" s="56"/>
      <c r="J25" s="56"/>
      <c r="K25" s="56"/>
      <c r="L25" s="56"/>
    </row>
    <row r="26" spans="2:14" s="53" customFormat="1" ht="33" customHeight="1">
      <c r="B26" s="56"/>
      <c r="C26" s="56" t="s">
        <v>667</v>
      </c>
      <c r="D26" s="56"/>
      <c r="E26" s="122">
        <f>'様式第５号の２（ＩＣＴ導入モデル事業積算内訳）'!E10</f>
        <v>0</v>
      </c>
      <c r="F26" s="140"/>
      <c r="G26" s="158"/>
      <c r="H26" s="56" t="s">
        <v>31</v>
      </c>
      <c r="I26" s="56"/>
      <c r="J26" s="56"/>
      <c r="K26" s="56"/>
      <c r="L26" s="56"/>
    </row>
    <row r="27" spans="2:14" s="53" customFormat="1" ht="25.5" customHeight="1">
      <c r="B27" s="56"/>
      <c r="C27" s="56" t="s">
        <v>438</v>
      </c>
      <c r="D27" s="56"/>
      <c r="E27" s="366"/>
      <c r="F27" s="366"/>
      <c r="G27" s="366"/>
      <c r="H27" s="123"/>
      <c r="I27" s="123"/>
      <c r="J27" s="56"/>
      <c r="K27" s="56"/>
      <c r="L27" s="56"/>
    </row>
    <row r="28" spans="2:14" s="53" customFormat="1" ht="33" customHeight="1">
      <c r="B28" s="56"/>
      <c r="C28" s="56" t="s">
        <v>220</v>
      </c>
      <c r="D28" s="56"/>
      <c r="E28" s="124"/>
      <c r="F28" s="141"/>
      <c r="G28" s="159"/>
      <c r="H28" s="56" t="s">
        <v>31</v>
      </c>
      <c r="I28" s="123"/>
      <c r="J28" s="56"/>
      <c r="K28" s="56"/>
      <c r="L28" s="56"/>
    </row>
    <row r="29" spans="2:14" s="53" customFormat="1" ht="25.5" customHeight="1">
      <c r="B29" s="56"/>
      <c r="C29" s="71" t="s">
        <v>338</v>
      </c>
      <c r="D29" s="56"/>
      <c r="E29" s="123"/>
      <c r="F29" s="123"/>
      <c r="G29" s="123"/>
      <c r="H29" s="123"/>
      <c r="I29" s="123"/>
      <c r="J29" s="56"/>
      <c r="K29" s="56"/>
      <c r="L29" s="56"/>
    </row>
    <row r="30" spans="2:14" s="53" customFormat="1" ht="33" customHeight="1">
      <c r="B30" s="56"/>
      <c r="C30" s="56" t="s">
        <v>228</v>
      </c>
      <c r="D30" s="56"/>
      <c r="E30" s="125">
        <f>ROUNDDOWN($E$28*3/4,-3)</f>
        <v>0</v>
      </c>
      <c r="F30" s="142"/>
      <c r="G30" s="160"/>
      <c r="H30" s="56" t="s">
        <v>31</v>
      </c>
      <c r="I30" s="56"/>
      <c r="J30" s="56"/>
      <c r="K30" s="56"/>
      <c r="L30" s="56"/>
    </row>
    <row r="31" spans="2:14" s="53" customFormat="1" ht="26.1" customHeight="1">
      <c r="B31" s="56"/>
      <c r="C31" s="71" t="s">
        <v>231</v>
      </c>
      <c r="D31" s="56"/>
      <c r="E31" s="123"/>
      <c r="F31" s="123"/>
      <c r="G31" s="123"/>
      <c r="H31" s="123"/>
      <c r="I31" s="123"/>
      <c r="J31" s="56"/>
      <c r="K31" s="56"/>
      <c r="L31" s="56"/>
    </row>
    <row r="32" spans="2:14" s="53" customFormat="1" ht="33" customHeight="1">
      <c r="B32" s="56"/>
      <c r="C32" s="56" t="s">
        <v>162</v>
      </c>
      <c r="D32" s="56"/>
      <c r="E32" s="125">
        <f>ROUNDDOWN($E$28*1/2,-3)</f>
        <v>0</v>
      </c>
      <c r="F32" s="142"/>
      <c r="G32" s="160"/>
      <c r="H32" s="56" t="s">
        <v>31</v>
      </c>
      <c r="I32" s="56"/>
      <c r="J32" s="56"/>
      <c r="K32" s="56"/>
      <c r="L32" s="56"/>
    </row>
    <row r="33" spans="2:12" s="53" customFormat="1" ht="25.5" customHeight="1">
      <c r="B33" s="56"/>
      <c r="C33" s="56" t="s">
        <v>340</v>
      </c>
      <c r="D33" s="56"/>
      <c r="E33" s="123"/>
      <c r="F33" s="123"/>
      <c r="G33" s="123"/>
      <c r="H33" s="123"/>
      <c r="I33" s="123"/>
      <c r="J33" s="56"/>
      <c r="K33" s="56"/>
      <c r="L33" s="56"/>
    </row>
    <row r="34" spans="2:12" s="53" customFormat="1" ht="33" customHeight="1">
      <c r="B34" s="56"/>
      <c r="C34" s="56" t="s">
        <v>275</v>
      </c>
      <c r="D34" s="56"/>
      <c r="E34" s="126"/>
      <c r="F34" s="126"/>
      <c r="G34" s="126"/>
      <c r="H34" s="126"/>
      <c r="I34" s="126"/>
      <c r="J34" s="56"/>
      <c r="K34" s="56"/>
      <c r="L34" s="56"/>
    </row>
    <row r="35" spans="2:12" s="53" customFormat="1" ht="24.95" customHeight="1">
      <c r="B35" s="56"/>
      <c r="C35" s="56"/>
      <c r="D35" s="56" t="s">
        <v>59</v>
      </c>
      <c r="E35" s="56"/>
      <c r="F35" s="56" t="s">
        <v>5</v>
      </c>
      <c r="G35" s="56"/>
      <c r="H35" s="56"/>
      <c r="I35" s="56"/>
      <c r="J35" s="56"/>
      <c r="K35" s="56"/>
      <c r="L35" s="56"/>
    </row>
    <row r="36" spans="2:12" s="53" customFormat="1" ht="24.95" customHeight="1">
      <c r="B36" s="56"/>
      <c r="C36" s="56"/>
      <c r="D36" s="56" t="s">
        <v>334</v>
      </c>
      <c r="E36" s="56"/>
      <c r="F36" s="56" t="s">
        <v>4</v>
      </c>
      <c r="G36" s="56"/>
      <c r="H36" s="56"/>
      <c r="I36" s="56"/>
      <c r="J36" s="56"/>
      <c r="K36" s="56"/>
      <c r="L36" s="56"/>
    </row>
    <row r="37" spans="2:12" s="53" customFormat="1" ht="24.95" customHeight="1">
      <c r="B37" s="56"/>
      <c r="C37" s="56"/>
      <c r="D37" s="56" t="s">
        <v>311</v>
      </c>
      <c r="E37" s="56"/>
      <c r="F37" s="56"/>
      <c r="G37" s="56"/>
      <c r="H37" s="56"/>
      <c r="I37" s="56"/>
      <c r="J37" s="56"/>
      <c r="K37" s="56"/>
      <c r="L37" s="56"/>
    </row>
    <row r="38" spans="2:12" s="53" customFormat="1" ht="24.95" customHeight="1">
      <c r="B38" s="56"/>
      <c r="C38" s="56"/>
      <c r="D38" s="56" t="s">
        <v>152</v>
      </c>
      <c r="E38" s="56"/>
      <c r="F38" s="56"/>
      <c r="G38" s="56"/>
      <c r="H38" s="56"/>
      <c r="I38" s="56"/>
      <c r="J38" s="56"/>
      <c r="K38" s="56"/>
      <c r="L38" s="56"/>
    </row>
    <row r="39" spans="2:12" s="53" customFormat="1" ht="57.75" customHeight="1">
      <c r="B39" s="56"/>
      <c r="C39" s="56"/>
      <c r="D39" s="56"/>
      <c r="E39" s="56"/>
      <c r="F39" s="56"/>
      <c r="G39" s="56"/>
      <c r="H39" s="56"/>
      <c r="I39" s="56"/>
      <c r="J39" s="56"/>
      <c r="K39" s="56"/>
      <c r="L39" s="56"/>
    </row>
    <row r="40" spans="2:12" s="53" customFormat="1" ht="24.95" customHeight="1">
      <c r="B40" s="56"/>
      <c r="C40" s="56"/>
      <c r="D40" s="56" t="s">
        <v>309</v>
      </c>
      <c r="E40" s="56"/>
      <c r="F40" s="56"/>
      <c r="G40" s="56"/>
      <c r="H40" s="56"/>
      <c r="I40" s="56"/>
      <c r="J40" s="56"/>
      <c r="K40" s="56"/>
      <c r="L40" s="56"/>
    </row>
    <row r="41" spans="2:12" s="53" customFormat="1" ht="24.95" customHeight="1">
      <c r="B41" s="56"/>
      <c r="C41" s="56"/>
      <c r="D41" s="56" t="s">
        <v>344</v>
      </c>
      <c r="E41" s="56"/>
      <c r="F41" s="56"/>
      <c r="G41" s="56"/>
      <c r="H41" s="56"/>
      <c r="I41" s="56"/>
      <c r="J41" s="56"/>
      <c r="K41" s="56"/>
      <c r="L41" s="56"/>
    </row>
    <row r="42" spans="2:12" s="53" customFormat="1" ht="24.95" customHeight="1">
      <c r="B42" s="56"/>
      <c r="C42" s="56"/>
      <c r="D42" s="56" t="s">
        <v>345</v>
      </c>
      <c r="E42" s="56"/>
      <c r="F42" s="56"/>
      <c r="G42" s="56"/>
      <c r="H42" s="56"/>
      <c r="I42" s="56"/>
      <c r="J42" s="56"/>
      <c r="K42" s="56"/>
      <c r="L42" s="56"/>
    </row>
    <row r="43" spans="2:12" s="53" customFormat="1" ht="18" customHeight="1">
      <c r="B43" s="56"/>
      <c r="C43" s="56"/>
      <c r="D43" s="56"/>
      <c r="E43" s="123"/>
      <c r="F43" s="123"/>
      <c r="G43" s="123"/>
      <c r="H43" s="123"/>
      <c r="I43" s="123"/>
      <c r="J43" s="56"/>
      <c r="K43" s="56"/>
      <c r="L43" s="56"/>
    </row>
    <row r="44" spans="2:12" s="53" customFormat="1" ht="33" customHeight="1">
      <c r="B44" s="56"/>
      <c r="C44" s="61" t="s">
        <v>209</v>
      </c>
      <c r="D44" s="56"/>
      <c r="E44" s="56"/>
      <c r="F44" s="56"/>
      <c r="G44" s="56"/>
      <c r="H44" s="56"/>
      <c r="I44" s="56"/>
      <c r="J44" s="56"/>
      <c r="K44" s="56"/>
      <c r="L44" s="56"/>
    </row>
    <row r="45" spans="2:12" s="53" customFormat="1" ht="33" customHeight="1">
      <c r="B45" s="56"/>
      <c r="C45" s="56" t="s">
        <v>348</v>
      </c>
      <c r="D45" s="56"/>
      <c r="E45" s="56"/>
      <c r="F45" s="56"/>
      <c r="G45" s="56"/>
      <c r="H45" s="56"/>
      <c r="I45" s="56"/>
      <c r="J45" s="56"/>
      <c r="K45" s="56"/>
      <c r="L45" s="56"/>
    </row>
    <row r="46" spans="2:12" s="53" customFormat="1" ht="33" customHeight="1">
      <c r="B46" s="56"/>
      <c r="C46" s="56"/>
      <c r="D46" s="56" t="s">
        <v>350</v>
      </c>
      <c r="E46" s="56"/>
      <c r="F46" s="56"/>
      <c r="G46" s="56"/>
      <c r="H46" s="56"/>
      <c r="I46" s="56"/>
      <c r="J46" s="56"/>
      <c r="K46" s="56"/>
      <c r="L46" s="56"/>
    </row>
    <row r="47" spans="2:12" s="2" customFormat="1" ht="33" customHeight="1">
      <c r="B47" s="56"/>
      <c r="C47" s="56"/>
      <c r="D47" s="56" t="s">
        <v>63</v>
      </c>
      <c r="E47" s="56"/>
      <c r="F47" s="56"/>
      <c r="G47" s="56"/>
      <c r="H47" s="56"/>
      <c r="I47" s="56"/>
      <c r="J47" s="56"/>
      <c r="K47" s="56"/>
      <c r="L47" s="56"/>
    </row>
    <row r="48" spans="2:12" s="2" customFormat="1" ht="33" customHeight="1">
      <c r="B48" s="56"/>
      <c r="C48" s="56"/>
      <c r="D48" s="56" t="s">
        <v>352</v>
      </c>
      <c r="E48" s="56"/>
      <c r="F48" s="56"/>
      <c r="G48" s="56"/>
      <c r="H48" s="56"/>
      <c r="I48" s="56"/>
      <c r="J48" s="56"/>
      <c r="K48" s="56"/>
      <c r="L48" s="56"/>
    </row>
    <row r="49" spans="2:12" s="2" customFormat="1" ht="33" customHeight="1">
      <c r="B49" s="56"/>
      <c r="C49" s="56"/>
      <c r="D49" s="56" t="s">
        <v>354</v>
      </c>
      <c r="E49" s="56"/>
      <c r="F49" s="56"/>
      <c r="G49" s="56"/>
      <c r="H49" s="56"/>
      <c r="I49" s="56"/>
      <c r="J49" s="56"/>
      <c r="K49" s="56"/>
      <c r="L49" s="56"/>
    </row>
    <row r="50" spans="2:12" s="2" customFormat="1" ht="33" customHeight="1">
      <c r="B50" s="56"/>
      <c r="C50" s="56"/>
      <c r="D50" s="56"/>
      <c r="E50" s="56"/>
      <c r="F50" s="56"/>
      <c r="G50" s="56"/>
      <c r="H50" s="56"/>
      <c r="I50" s="56"/>
      <c r="J50" s="56"/>
      <c r="K50" s="56"/>
      <c r="L50" s="56"/>
    </row>
    <row r="51" spans="2:12" s="2" customFormat="1" ht="33" customHeight="1">
      <c r="B51" s="56"/>
      <c r="C51" s="58" t="s">
        <v>278</v>
      </c>
      <c r="D51" s="56"/>
      <c r="E51" s="56"/>
      <c r="F51" s="56"/>
      <c r="G51" s="56"/>
      <c r="H51" s="56"/>
      <c r="I51" s="56"/>
      <c r="J51" s="56"/>
      <c r="K51" s="56"/>
      <c r="L51" s="56"/>
    </row>
    <row r="52" spans="2:12" s="2" customFormat="1" ht="115.5" customHeight="1">
      <c r="B52" s="56"/>
      <c r="C52" s="76"/>
      <c r="D52" s="105"/>
      <c r="E52" s="105"/>
      <c r="F52" s="105"/>
      <c r="G52" s="105"/>
      <c r="H52" s="105"/>
      <c r="I52" s="105"/>
      <c r="J52" s="105"/>
      <c r="K52" s="223"/>
      <c r="L52" s="398"/>
    </row>
    <row r="53" spans="2:12" s="2" customFormat="1" ht="33" customHeight="1">
      <c r="B53" s="56"/>
      <c r="C53" s="56" t="s">
        <v>571</v>
      </c>
      <c r="D53" s="56"/>
      <c r="E53" s="56"/>
      <c r="F53" s="56"/>
      <c r="G53" s="56"/>
      <c r="H53" s="56"/>
      <c r="I53" s="56"/>
      <c r="J53" s="56"/>
      <c r="K53" s="56"/>
      <c r="L53" s="56"/>
    </row>
    <row r="54" spans="2:12" s="2" customFormat="1" ht="124.5" customHeight="1">
      <c r="B54" s="56"/>
      <c r="C54" s="76"/>
      <c r="D54" s="105"/>
      <c r="E54" s="105"/>
      <c r="F54" s="105"/>
      <c r="G54" s="105"/>
      <c r="H54" s="105"/>
      <c r="I54" s="105"/>
      <c r="J54" s="105"/>
      <c r="K54" s="223"/>
      <c r="L54" s="398"/>
    </row>
    <row r="55" spans="2:12" s="2" customFormat="1" ht="18.600000000000001" customHeight="1">
      <c r="B55" s="56"/>
      <c r="C55" s="56"/>
      <c r="D55" s="56"/>
      <c r="E55" s="123"/>
      <c r="F55" s="123"/>
      <c r="G55" s="123"/>
      <c r="H55" s="123"/>
      <c r="I55" s="123"/>
      <c r="J55" s="56"/>
      <c r="K55" s="56"/>
      <c r="L55" s="56"/>
    </row>
    <row r="56" spans="2:12" s="2" customFormat="1" ht="33" customHeight="1">
      <c r="B56" s="56"/>
      <c r="C56" s="56" t="s">
        <v>7</v>
      </c>
      <c r="D56" s="56"/>
      <c r="E56" s="56"/>
      <c r="F56" s="56"/>
      <c r="G56" s="56"/>
      <c r="H56" s="56"/>
      <c r="I56" s="56"/>
      <c r="J56" s="56"/>
      <c r="K56" s="56"/>
      <c r="L56" s="56"/>
    </row>
    <row r="57" spans="2:12" s="2" customFormat="1" ht="17.45" customHeight="1">
      <c r="B57" s="56"/>
      <c r="C57" s="56" t="s">
        <v>410</v>
      </c>
      <c r="D57" s="232"/>
      <c r="E57" s="56"/>
      <c r="F57" s="56"/>
      <c r="G57" s="56"/>
      <c r="H57" s="2"/>
      <c r="I57" s="2"/>
      <c r="J57" s="56"/>
      <c r="K57" s="56"/>
      <c r="L57" s="56"/>
    </row>
    <row r="58" spans="2:12" s="2" customFormat="1" ht="33" customHeight="1">
      <c r="B58" s="56"/>
      <c r="C58" s="608" t="s">
        <v>281</v>
      </c>
      <c r="D58" s="608" t="s">
        <v>33</v>
      </c>
      <c r="E58" s="623" t="s">
        <v>289</v>
      </c>
      <c r="F58" s="626"/>
      <c r="G58" s="628" t="s">
        <v>357</v>
      </c>
      <c r="H58" s="628" t="s">
        <v>358</v>
      </c>
      <c r="I58" s="628" t="s">
        <v>359</v>
      </c>
      <c r="J58" s="56"/>
      <c r="K58" s="56"/>
      <c r="L58" s="56"/>
    </row>
    <row r="59" spans="2:12" s="2" customFormat="1" ht="33" customHeight="1">
      <c r="B59" s="56"/>
      <c r="C59" s="609"/>
      <c r="D59" s="609"/>
      <c r="E59" s="608" t="s">
        <v>113</v>
      </c>
      <c r="F59" s="627" t="s">
        <v>361</v>
      </c>
      <c r="G59" s="629"/>
      <c r="H59" s="629"/>
      <c r="I59" s="630"/>
      <c r="J59" s="56"/>
      <c r="K59" s="56"/>
      <c r="L59" s="56"/>
    </row>
    <row r="60" spans="2:12" s="2" customFormat="1" ht="33" customHeight="1">
      <c r="B60" s="56"/>
      <c r="C60" s="610"/>
      <c r="D60" s="353"/>
      <c r="E60" s="152"/>
      <c r="F60" s="376">
        <f>E60*12</f>
        <v>0</v>
      </c>
      <c r="G60" s="181"/>
      <c r="H60" s="383">
        <f>$F$60*$G$60/60</f>
        <v>0</v>
      </c>
      <c r="I60" s="388" t="e">
        <f>$H$60/$D$60</f>
        <v>#DIV/0!</v>
      </c>
      <c r="J60" s="56"/>
      <c r="K60" s="56"/>
      <c r="L60" s="56"/>
    </row>
    <row r="61" spans="2:12" s="2" customFormat="1" ht="33" customHeight="1">
      <c r="B61" s="56"/>
      <c r="C61" s="611"/>
      <c r="D61" s="354"/>
      <c r="E61" s="149"/>
      <c r="F61" s="377">
        <f>E61*12</f>
        <v>0</v>
      </c>
      <c r="G61" s="175"/>
      <c r="H61" s="384">
        <f>$F$61*$G$61/60</f>
        <v>0</v>
      </c>
      <c r="I61" s="384" t="e">
        <f>$H$61/$D$61</f>
        <v>#DIV/0!</v>
      </c>
      <c r="J61" s="56"/>
      <c r="K61" s="56"/>
      <c r="L61" s="56"/>
    </row>
    <row r="62" spans="2:12" s="2" customFormat="1" ht="33" customHeight="1">
      <c r="B62" s="56"/>
      <c r="C62" s="612"/>
      <c r="D62" s="358"/>
      <c r="E62" s="149"/>
      <c r="F62" s="377">
        <f>E62*12</f>
        <v>0</v>
      </c>
      <c r="G62" s="175"/>
      <c r="H62" s="384">
        <f>$F$62*$G$62/60</f>
        <v>0</v>
      </c>
      <c r="I62" s="393" t="e">
        <f>H62/D62</f>
        <v>#DIV/0!</v>
      </c>
      <c r="J62" s="56"/>
      <c r="K62" s="56"/>
      <c r="L62" s="56"/>
    </row>
    <row r="63" spans="2:12" s="2" customFormat="1" ht="33" customHeight="1">
      <c r="B63" s="56"/>
      <c r="C63" s="613"/>
      <c r="D63" s="620"/>
      <c r="E63" s="154">
        <f>SUM(E60:E62)</f>
        <v>0</v>
      </c>
      <c r="F63" s="378">
        <f>SUM(F60:F62)</f>
        <v>0</v>
      </c>
      <c r="G63" s="179">
        <f>SUM(G60:G62)</f>
        <v>0</v>
      </c>
      <c r="H63" s="385">
        <f>SUM(H60:H62)</f>
        <v>0</v>
      </c>
      <c r="I63" s="391" t="e">
        <f>SUM(I60:I62)</f>
        <v>#DIV/0!</v>
      </c>
      <c r="J63" s="56"/>
      <c r="K63" s="56"/>
      <c r="L63" s="56"/>
    </row>
    <row r="64" spans="2:12" s="2" customFormat="1" ht="24.95" customHeight="1">
      <c r="B64" s="56"/>
      <c r="C64" s="345" t="s">
        <v>565</v>
      </c>
      <c r="D64" s="2"/>
      <c r="E64" s="56"/>
      <c r="F64" s="56"/>
      <c r="G64" s="2"/>
      <c r="H64" s="56"/>
      <c r="I64" s="2"/>
      <c r="J64" s="56"/>
      <c r="K64" s="56"/>
      <c r="L64" s="56"/>
    </row>
    <row r="65" spans="2:12" s="2" customFormat="1" ht="33" customHeight="1">
      <c r="B65" s="56"/>
      <c r="C65" s="608" t="s">
        <v>281</v>
      </c>
      <c r="D65" s="608" t="s">
        <v>33</v>
      </c>
      <c r="E65" s="623" t="s">
        <v>289</v>
      </c>
      <c r="F65" s="626"/>
      <c r="G65" s="628" t="s">
        <v>357</v>
      </c>
      <c r="H65" s="628" t="s">
        <v>358</v>
      </c>
      <c r="I65" s="628" t="s">
        <v>359</v>
      </c>
      <c r="J65" s="56"/>
      <c r="K65" s="56"/>
      <c r="L65" s="56"/>
    </row>
    <row r="66" spans="2:12" s="2" customFormat="1" ht="33" customHeight="1">
      <c r="B66" s="56"/>
      <c r="C66" s="609"/>
      <c r="D66" s="609"/>
      <c r="E66" s="608" t="s">
        <v>113</v>
      </c>
      <c r="F66" s="627" t="s">
        <v>361</v>
      </c>
      <c r="G66" s="629"/>
      <c r="H66" s="629"/>
      <c r="I66" s="630"/>
      <c r="J66" s="56"/>
      <c r="K66" s="56"/>
      <c r="L66" s="56"/>
    </row>
    <row r="67" spans="2:12" s="2" customFormat="1" ht="33" customHeight="1">
      <c r="B67" s="56"/>
      <c r="C67" s="610"/>
      <c r="D67" s="353"/>
      <c r="E67" s="152"/>
      <c r="F67" s="376">
        <f>E67*12</f>
        <v>0</v>
      </c>
      <c r="G67" s="175"/>
      <c r="H67" s="384">
        <f>F67*G67/60</f>
        <v>0</v>
      </c>
      <c r="I67" s="392" t="e">
        <f>H67/D67</f>
        <v>#DIV/0!</v>
      </c>
      <c r="J67" s="56"/>
      <c r="K67" s="56"/>
      <c r="L67" s="56"/>
    </row>
    <row r="68" spans="2:12" s="2" customFormat="1" ht="33" customHeight="1">
      <c r="B68" s="56"/>
      <c r="C68" s="611"/>
      <c r="D68" s="354"/>
      <c r="E68" s="149"/>
      <c r="F68" s="377">
        <f>E68*12</f>
        <v>0</v>
      </c>
      <c r="G68" s="175"/>
      <c r="H68" s="384">
        <f>F68*G68/60</f>
        <v>0</v>
      </c>
      <c r="I68" s="384" t="e">
        <f>H68/D68</f>
        <v>#DIV/0!</v>
      </c>
      <c r="J68" s="56"/>
      <c r="K68" s="56"/>
      <c r="L68" s="56"/>
    </row>
    <row r="69" spans="2:12" s="2" customFormat="1" ht="33" customHeight="1">
      <c r="B69" s="56"/>
      <c r="C69" s="612"/>
      <c r="D69" s="358"/>
      <c r="E69" s="149"/>
      <c r="F69" s="377">
        <f>E69*12</f>
        <v>0</v>
      </c>
      <c r="G69" s="175"/>
      <c r="H69" s="384">
        <f>F69*G69/60</f>
        <v>0</v>
      </c>
      <c r="I69" s="393" t="e">
        <f>H69/D69</f>
        <v>#DIV/0!</v>
      </c>
      <c r="J69" s="56"/>
      <c r="K69" s="56"/>
      <c r="L69" s="56"/>
    </row>
    <row r="70" spans="2:12" s="2" customFormat="1" ht="33" customHeight="1">
      <c r="B70" s="56"/>
      <c r="C70" s="613"/>
      <c r="D70" s="620"/>
      <c r="E70" s="154">
        <f>SUM(E67:E69)</f>
        <v>0</v>
      </c>
      <c r="F70" s="378">
        <f>SUM(F67:F69)</f>
        <v>0</v>
      </c>
      <c r="G70" s="179">
        <f>SUM(G67:G69)</f>
        <v>0</v>
      </c>
      <c r="H70" s="385">
        <f>SUM(H67:H69)</f>
        <v>0</v>
      </c>
      <c r="I70" s="385" t="e">
        <f>SUM(I68:I69)</f>
        <v>#DIV/0!</v>
      </c>
      <c r="J70" s="56"/>
      <c r="K70" s="56"/>
      <c r="L70" s="56"/>
    </row>
    <row r="71" spans="2:12" s="2" customFormat="1" ht="33" customHeight="1">
      <c r="B71" s="56"/>
      <c r="C71" s="194" t="s">
        <v>304</v>
      </c>
      <c r="D71" s="56"/>
      <c r="E71" s="56"/>
      <c r="F71" s="56"/>
      <c r="G71" s="56"/>
      <c r="H71" s="56"/>
      <c r="I71" s="56"/>
      <c r="J71" s="56"/>
      <c r="K71" s="56"/>
      <c r="L71" s="56"/>
    </row>
    <row r="72" spans="2:12" s="2" customFormat="1" ht="33" customHeight="1">
      <c r="B72" s="56"/>
      <c r="C72" s="56"/>
      <c r="D72" s="359" t="e">
        <f>($H$63-$H$70)/$H$63</f>
        <v>#DIV/0!</v>
      </c>
      <c r="E72" s="56"/>
      <c r="F72" s="56"/>
      <c r="G72" s="56"/>
      <c r="H72" s="56"/>
      <c r="I72" s="56"/>
      <c r="J72" s="56"/>
      <c r="K72" s="56"/>
      <c r="L72" s="56"/>
    </row>
    <row r="73" spans="2:12" s="2" customFormat="1" ht="33" customHeight="1">
      <c r="B73" s="56"/>
      <c r="C73" s="56" t="s">
        <v>171</v>
      </c>
      <c r="D73" s="360"/>
      <c r="E73" s="56"/>
      <c r="F73" s="56"/>
      <c r="G73" s="56"/>
      <c r="H73" s="56"/>
      <c r="I73" s="56"/>
      <c r="J73" s="56"/>
      <c r="K73" s="56"/>
      <c r="L73" s="56"/>
    </row>
    <row r="74" spans="2:12" s="2" customFormat="1" ht="33" customHeight="1">
      <c r="B74" s="56"/>
      <c r="C74" s="56"/>
      <c r="D74" s="360"/>
      <c r="E74" s="56"/>
      <c r="F74" s="56"/>
      <c r="G74" s="56"/>
      <c r="H74" s="56"/>
      <c r="I74" s="56"/>
      <c r="J74" s="56"/>
      <c r="K74" s="56"/>
      <c r="L74" s="56"/>
    </row>
    <row r="75" spans="2:12" s="2" customFormat="1" ht="33" customHeight="1">
      <c r="B75" s="56"/>
      <c r="C75" s="56" t="s">
        <v>572</v>
      </c>
      <c r="D75" s="56"/>
      <c r="E75" s="56"/>
      <c r="F75" s="56"/>
      <c r="G75" s="56"/>
      <c r="H75" s="56"/>
      <c r="I75" s="56"/>
      <c r="J75" s="56"/>
      <c r="K75" s="56"/>
      <c r="L75" s="56"/>
    </row>
    <row r="76" spans="2:12" s="2" customFormat="1" ht="33" customHeight="1">
      <c r="B76" s="56"/>
      <c r="C76" s="614" t="s">
        <v>174</v>
      </c>
      <c r="D76" s="621" t="s">
        <v>201</v>
      </c>
      <c r="E76" s="624"/>
      <c r="F76" s="56"/>
      <c r="G76" s="56"/>
      <c r="H76" s="56"/>
      <c r="I76" s="56"/>
      <c r="J76" s="56"/>
      <c r="K76" s="56"/>
      <c r="L76" s="56"/>
    </row>
    <row r="77" spans="2:12" s="2" customFormat="1" ht="33" customHeight="1">
      <c r="B77" s="56"/>
      <c r="C77" s="615"/>
      <c r="D77" s="622" t="s">
        <v>113</v>
      </c>
      <c r="E77" s="625" t="s">
        <v>362</v>
      </c>
      <c r="F77" s="56"/>
      <c r="G77" s="56"/>
      <c r="H77" s="56"/>
      <c r="I77" s="56"/>
      <c r="J77" s="56"/>
      <c r="K77" s="56"/>
      <c r="L77" s="56"/>
    </row>
    <row r="78" spans="2:12" s="2" customFormat="1" ht="33" customHeight="1">
      <c r="B78" s="56"/>
      <c r="C78" s="610"/>
      <c r="D78" s="363"/>
      <c r="E78" s="371">
        <f>D78*12</f>
        <v>0</v>
      </c>
      <c r="F78" s="56"/>
      <c r="G78" s="56"/>
      <c r="H78" s="56"/>
      <c r="I78" s="56"/>
      <c r="J78" s="56"/>
      <c r="K78" s="56"/>
      <c r="L78" s="56"/>
    </row>
    <row r="79" spans="2:12" s="2" customFormat="1" ht="33" customHeight="1">
      <c r="B79" s="56"/>
      <c r="C79" s="611"/>
      <c r="D79" s="364"/>
      <c r="E79" s="372">
        <f>D79*12</f>
        <v>0</v>
      </c>
      <c r="F79" s="56"/>
      <c r="G79" s="56"/>
      <c r="H79" s="56"/>
      <c r="I79" s="56"/>
      <c r="J79" s="56"/>
      <c r="K79" s="56"/>
      <c r="L79" s="56"/>
    </row>
    <row r="80" spans="2:12" s="2" customFormat="1" ht="33" customHeight="1">
      <c r="B80" s="56"/>
      <c r="C80" s="611"/>
      <c r="D80" s="364"/>
      <c r="E80" s="372">
        <f>D80*12</f>
        <v>0</v>
      </c>
      <c r="F80" s="56"/>
      <c r="G80" s="56"/>
      <c r="H80" s="56"/>
      <c r="I80" s="56"/>
      <c r="J80" s="56"/>
      <c r="K80" s="56"/>
      <c r="L80" s="56"/>
    </row>
    <row r="81" spans="2:12" s="2" customFormat="1" ht="33" customHeight="1">
      <c r="B81" s="56"/>
      <c r="C81" s="616"/>
      <c r="D81" s="365">
        <f>SUM(D78:D80)</f>
        <v>0</v>
      </c>
      <c r="E81" s="373">
        <f>SUM(E78:E80)</f>
        <v>0</v>
      </c>
      <c r="F81" s="56"/>
      <c r="G81" s="56"/>
      <c r="H81" s="56"/>
      <c r="I81" s="56"/>
      <c r="J81" s="56"/>
      <c r="K81" s="56"/>
      <c r="L81" s="56"/>
    </row>
    <row r="82" spans="2:12" s="2" customFormat="1" ht="33" customHeight="1">
      <c r="B82" s="56"/>
      <c r="C82" s="345" t="s">
        <v>444</v>
      </c>
      <c r="D82" s="56"/>
      <c r="E82" s="56"/>
      <c r="F82" s="56"/>
      <c r="G82" s="56"/>
      <c r="H82" s="56"/>
      <c r="I82" s="56"/>
      <c r="J82" s="56"/>
      <c r="K82" s="56"/>
      <c r="L82" s="56"/>
    </row>
    <row r="83" spans="2:12" s="2" customFormat="1" ht="33" customHeight="1">
      <c r="B83" s="56"/>
      <c r="C83" s="617" t="s">
        <v>174</v>
      </c>
      <c r="D83" s="621" t="s">
        <v>317</v>
      </c>
      <c r="E83" s="624"/>
      <c r="F83" s="56"/>
      <c r="G83" s="56"/>
      <c r="H83" s="56"/>
      <c r="I83" s="56"/>
      <c r="J83" s="56"/>
      <c r="K83" s="56"/>
      <c r="L83" s="56"/>
    </row>
    <row r="84" spans="2:12" s="2" customFormat="1" ht="33" customHeight="1">
      <c r="B84" s="56"/>
      <c r="C84" s="618"/>
      <c r="D84" s="622" t="s">
        <v>113</v>
      </c>
      <c r="E84" s="625" t="s">
        <v>362</v>
      </c>
      <c r="F84" s="56"/>
      <c r="G84" s="56"/>
      <c r="H84" s="56"/>
      <c r="I84" s="56"/>
      <c r="J84" s="56"/>
      <c r="K84" s="56"/>
      <c r="L84" s="56"/>
    </row>
    <row r="85" spans="2:12" s="2" customFormat="1" ht="29.1" customHeight="1">
      <c r="B85" s="56"/>
      <c r="C85" s="610"/>
      <c r="D85" s="363"/>
      <c r="E85" s="371">
        <f>D85*12</f>
        <v>0</v>
      </c>
      <c r="F85" s="56"/>
      <c r="G85" s="56"/>
      <c r="H85" s="56"/>
      <c r="I85" s="56"/>
      <c r="J85" s="56"/>
      <c r="K85" s="56"/>
      <c r="L85" s="56"/>
    </row>
    <row r="86" spans="2:12" ht="29.1" customHeight="1">
      <c r="B86" s="56"/>
      <c r="C86" s="611"/>
      <c r="D86" s="364"/>
      <c r="E86" s="372">
        <f>D86*12</f>
        <v>0</v>
      </c>
      <c r="F86" s="56"/>
      <c r="G86" s="56"/>
      <c r="H86" s="56"/>
      <c r="I86" s="56"/>
      <c r="J86" s="56"/>
      <c r="K86" s="56"/>
      <c r="L86" s="56"/>
    </row>
    <row r="87" spans="2:12" ht="29.1" customHeight="1">
      <c r="B87" s="56"/>
      <c r="C87" s="611"/>
      <c r="D87" s="364"/>
      <c r="E87" s="372">
        <f>D87*12</f>
        <v>0</v>
      </c>
      <c r="F87" s="56"/>
      <c r="G87" s="56"/>
      <c r="H87" s="56"/>
      <c r="I87" s="56"/>
      <c r="J87" s="56"/>
      <c r="K87" s="56"/>
      <c r="L87" s="56"/>
    </row>
    <row r="88" spans="2:12" ht="33.6" customHeight="1">
      <c r="B88" s="56"/>
      <c r="C88" s="616"/>
      <c r="D88" s="365">
        <f>SUM(D85:D87)</f>
        <v>0</v>
      </c>
      <c r="E88" s="373">
        <f>SUM(E85:E87)</f>
        <v>0</v>
      </c>
      <c r="F88" s="56"/>
      <c r="G88" s="56"/>
      <c r="H88" s="56"/>
      <c r="I88" s="56"/>
      <c r="J88" s="56"/>
      <c r="K88" s="56"/>
      <c r="L88" s="56"/>
    </row>
    <row r="89" spans="2:12">
      <c r="B89" s="56"/>
      <c r="C89" s="194" t="s">
        <v>267</v>
      </c>
      <c r="D89" s="56"/>
      <c r="E89" s="56"/>
      <c r="F89" s="56"/>
      <c r="G89" s="56"/>
      <c r="H89" s="56"/>
      <c r="I89" s="56"/>
      <c r="J89" s="56"/>
      <c r="K89" s="56"/>
      <c r="L89" s="56"/>
    </row>
    <row r="90" spans="2:12" ht="23.25" customHeight="1">
      <c r="B90" s="56"/>
      <c r="C90" s="56"/>
      <c r="D90" s="359" t="e">
        <f>($E$81-$E$88)/E81</f>
        <v>#DIV/0!</v>
      </c>
      <c r="E90" s="56"/>
      <c r="F90" s="56"/>
      <c r="G90" s="56"/>
      <c r="H90" s="56"/>
      <c r="I90" s="56"/>
      <c r="J90" s="56"/>
      <c r="K90" s="56"/>
      <c r="L90" s="56"/>
    </row>
    <row r="91" spans="2:12" ht="27.75" customHeight="1">
      <c r="B91" s="56"/>
      <c r="C91" s="56"/>
      <c r="D91" s="56"/>
      <c r="E91" s="56"/>
      <c r="F91" s="56"/>
      <c r="G91" s="56"/>
      <c r="H91" s="56"/>
      <c r="I91" s="56"/>
      <c r="J91" s="56"/>
      <c r="K91" s="56"/>
      <c r="L91" s="56"/>
    </row>
    <row r="92" spans="2:12">
      <c r="B92" s="56"/>
      <c r="C92" s="56" t="s">
        <v>66</v>
      </c>
      <c r="D92" s="56"/>
      <c r="E92" s="56"/>
      <c r="F92" s="56"/>
      <c r="G92" s="56"/>
      <c r="H92" s="56"/>
      <c r="I92" s="56"/>
      <c r="J92" s="56"/>
      <c r="K92" s="56"/>
      <c r="L92" s="56"/>
    </row>
    <row r="93" spans="2:12" ht="88.5" customHeight="1">
      <c r="B93" s="56"/>
      <c r="C93" s="86"/>
      <c r="D93" s="115"/>
      <c r="E93" s="115"/>
      <c r="F93" s="115"/>
      <c r="G93" s="115"/>
      <c r="H93" s="115"/>
      <c r="I93" s="115"/>
      <c r="J93" s="115"/>
      <c r="K93" s="224"/>
      <c r="L93" s="399"/>
    </row>
    <row r="94" spans="2:12">
      <c r="B94" s="56"/>
      <c r="C94" s="56"/>
      <c r="D94" s="56"/>
      <c r="E94" s="56"/>
      <c r="F94" s="56"/>
      <c r="G94" s="56"/>
      <c r="H94" s="56"/>
      <c r="I94" s="56"/>
      <c r="J94" s="56"/>
      <c r="K94" s="56"/>
      <c r="L94" s="56"/>
    </row>
  </sheetData>
  <mergeCells count="39">
    <mergeCell ref="B2:L2"/>
    <mergeCell ref="D5:K5"/>
    <mergeCell ref="D6:K6"/>
    <mergeCell ref="D7:K7"/>
    <mergeCell ref="D8:K8"/>
    <mergeCell ref="C9:K9"/>
    <mergeCell ref="C10:K10"/>
    <mergeCell ref="C11:K11"/>
    <mergeCell ref="C12:K12"/>
    <mergeCell ref="C13:K13"/>
    <mergeCell ref="E14:F14"/>
    <mergeCell ref="G14:K14"/>
    <mergeCell ref="C18:J18"/>
    <mergeCell ref="E26:G26"/>
    <mergeCell ref="E28:G28"/>
    <mergeCell ref="E30:G30"/>
    <mergeCell ref="E31:G31"/>
    <mergeCell ref="E32:G32"/>
    <mergeCell ref="E33:G33"/>
    <mergeCell ref="C52:K52"/>
    <mergeCell ref="C54:K54"/>
    <mergeCell ref="E58:F58"/>
    <mergeCell ref="E64:F64"/>
    <mergeCell ref="E65:F65"/>
    <mergeCell ref="D76:E76"/>
    <mergeCell ref="D83:E83"/>
    <mergeCell ref="C93:K93"/>
    <mergeCell ref="C58:C59"/>
    <mergeCell ref="D58:D59"/>
    <mergeCell ref="G58:G59"/>
    <mergeCell ref="H58:H59"/>
    <mergeCell ref="I58:I59"/>
    <mergeCell ref="C65:C66"/>
    <mergeCell ref="D65:D66"/>
    <mergeCell ref="G65:G66"/>
    <mergeCell ref="H65:H66"/>
    <mergeCell ref="I65:I66"/>
    <mergeCell ref="C76:C77"/>
    <mergeCell ref="C83:C84"/>
  </mergeCells>
  <phoneticPr fontId="22"/>
  <conditionalFormatting sqref="D14">
    <cfRule type="expression" dxfId="55" priority="1" stopIfTrue="1">
      <formula>NOT(ISERROR(SEARCH("あり",D14)))</formula>
    </cfRule>
    <cfRule type="expression" dxfId="54" priority="2" stopIfTrue="1">
      <formula>NOT(ISERROR(SEARCH("なし",D14)))</formula>
    </cfRule>
    <cfRule type="expression" dxfId="53" priority="3" stopIfTrue="1">
      <formula>NOT(ISERROR(SEARCH("あり",D14)))</formula>
    </cfRule>
  </conditionalFormatting>
  <conditionalFormatting sqref="E30">
    <cfRule type="cellIs" dxfId="52" priority="6" stopIfTrue="1" operator="greaterThan">
      <formula>666000</formula>
    </cfRule>
    <cfRule type="cellIs" dxfId="51" priority="7" stopIfTrue="1" operator="greaterThan">
      <formula>1000000</formula>
    </cfRule>
  </conditionalFormatting>
  <conditionalFormatting sqref="E32 E34:I34">
    <cfRule type="cellIs" dxfId="50" priority="5" stopIfTrue="1" operator="greaterThan">
      <formula>1000000</formula>
    </cfRule>
  </conditionalFormatting>
  <conditionalFormatting sqref="E32">
    <cfRule type="cellIs" dxfId="49" priority="4" stopIfTrue="1" operator="greaterThan">
      <formula>666000</formula>
    </cfRule>
  </conditionalFormatting>
  <dataValidations count="5">
    <dataValidation imeMode="halfKatakana" allowBlank="1" showDropDown="0" showInputMessage="1" showErrorMessage="1" sqref="D7:I7 D5"/>
    <dataValidation type="list" allowBlank="1" showDropDown="0" showInputMessage="1" showErrorMessage="1" sqref="D14">
      <formula1>"あり,なし"</formula1>
    </dataValidation>
    <dataValidation type="list" allowBlank="1" showDropDown="0" showInputMessage="1" showErrorMessage="1" sqref="L10">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DropDown="0" showInputMessage="1" showErrorMessage="1" sqref="C12:L12 G14:N14"/>
    <dataValidation type="list" allowBlank="1" showDropDown="0" showInputMessage="1" showErrorMessage="1" sqref="C10:K10">
      <formula1>"児童発達支援,児童発達支援センター,放課後等デイサービス,福祉型障害児入所施設,医療型障害児入所施設,居宅訪問型児童発達支援,保育所等訪問支援,障害児相談支援"</formula1>
    </dataValidation>
  </dataValidations>
  <pageMargins left="0.70866141732283472" right="0.70866141732283472" top="0.74803149606299213" bottom="0.74803149606299213" header="0.31496062992125984" footer="0.31496062992125984"/>
  <pageSetup paperSize="9" scale="39" fitToWidth="1" fitToHeight="0" orientation="portrait" usePrinterDefaults="1" r:id="rId1"/>
  <rowBreaks count="1" manualBreakCount="1">
    <brk id="49" max="11" man="1"/>
  </rowBreaks>
  <drawing r:id="rId2"/>
  <legacyDrawing r:id="rId3"/>
  <mc:AlternateContent>
    <mc:Choice xmlns:x14="http://schemas.microsoft.com/office/spreadsheetml/2009/9/main" Requires="x14">
      <controls>
        <mc:AlternateContent>
          <mc:Choice Requires="x14">
            <control shapeId="62470" r:id="rId4" name="チェック 27">
              <controlPr defaultSize="0" autoFill="0" autoLine="0" autoPict="0">
                <anchor moveWithCells="1" sizeWithCells="1">
                  <from xmlns:xdr="http://schemas.openxmlformats.org/drawingml/2006/spreadsheetDrawing">
                    <xdr:col>2</xdr:col>
                    <xdr:colOff>805815</xdr:colOff>
                    <xdr:row>44</xdr:row>
                    <xdr:rowOff>373380</xdr:rowOff>
                  </from>
                  <to xmlns:xdr="http://schemas.openxmlformats.org/drawingml/2006/spreadsheetDrawing">
                    <xdr:col>2</xdr:col>
                    <xdr:colOff>1123315</xdr:colOff>
                    <xdr:row>45</xdr:row>
                    <xdr:rowOff>356870</xdr:rowOff>
                  </to>
                </anchor>
              </controlPr>
            </control>
          </mc:Choice>
        </mc:AlternateContent>
        <mc:AlternateContent>
          <mc:Choice Requires="x14">
            <control shapeId="62471" r:id="rId5" name="チェック 28">
              <controlPr defaultSize="0" autoFill="0" autoLine="0" autoPict="0">
                <anchor moveWithCells="1" sizeWithCells="1">
                  <from xmlns:xdr="http://schemas.openxmlformats.org/drawingml/2006/spreadsheetDrawing">
                    <xdr:col>2</xdr:col>
                    <xdr:colOff>805815</xdr:colOff>
                    <xdr:row>45</xdr:row>
                    <xdr:rowOff>327025</xdr:rowOff>
                  </from>
                  <to xmlns:xdr="http://schemas.openxmlformats.org/drawingml/2006/spreadsheetDrawing">
                    <xdr:col>2</xdr:col>
                    <xdr:colOff>1123315</xdr:colOff>
                    <xdr:row>46</xdr:row>
                    <xdr:rowOff>295910</xdr:rowOff>
                  </to>
                </anchor>
              </controlPr>
            </control>
          </mc:Choice>
        </mc:AlternateContent>
        <mc:AlternateContent>
          <mc:Choice Requires="x14">
            <control shapeId="62473" r:id="rId6" name="チェック 35">
              <controlPr defaultSize="0" autoFill="0" autoLine="0" autoPict="0">
                <anchor moveWithCells="1" sizeWithCells="1">
                  <from xmlns:xdr="http://schemas.openxmlformats.org/drawingml/2006/spreadsheetDrawing">
                    <xdr:col>4</xdr:col>
                    <xdr:colOff>514985</xdr:colOff>
                    <xdr:row>34</xdr:row>
                    <xdr:rowOff>18415</xdr:rowOff>
                  </from>
                  <to xmlns:xdr="http://schemas.openxmlformats.org/drawingml/2006/spreadsheetDrawing">
                    <xdr:col>4</xdr:col>
                    <xdr:colOff>764540</xdr:colOff>
                    <xdr:row>35</xdr:row>
                    <xdr:rowOff>37465</xdr:rowOff>
                  </to>
                </anchor>
              </controlPr>
            </control>
          </mc:Choice>
        </mc:AlternateContent>
        <mc:AlternateContent>
          <mc:Choice Requires="x14">
            <control shapeId="62474" r:id="rId7" name="チェック 38">
              <controlPr defaultSize="0" autoFill="0" autoLine="0" autoPict="0">
                <anchor moveWithCells="1" sizeWithCells="1">
                  <from xmlns:xdr="http://schemas.openxmlformats.org/drawingml/2006/spreadsheetDrawing">
                    <xdr:col>4</xdr:col>
                    <xdr:colOff>514985</xdr:colOff>
                    <xdr:row>35</xdr:row>
                    <xdr:rowOff>38735</xdr:rowOff>
                  </from>
                  <to xmlns:xdr="http://schemas.openxmlformats.org/drawingml/2006/spreadsheetDrawing">
                    <xdr:col>4</xdr:col>
                    <xdr:colOff>764540</xdr:colOff>
                    <xdr:row>36</xdr:row>
                    <xdr:rowOff>57150</xdr:rowOff>
                  </to>
                </anchor>
              </controlPr>
            </control>
          </mc:Choice>
        </mc:AlternateContent>
        <mc:AlternateContent>
          <mc:Choice Requires="x14">
            <control shapeId="62479" r:id="rId8" name="チェック 535">
              <controlPr defaultSize="0" autoFill="0" autoLine="0" autoPict="0">
                <anchor moveWithCells="1" sizeWithCells="1">
                  <from xmlns:xdr="http://schemas.openxmlformats.org/drawingml/2006/spreadsheetDrawing">
                    <xdr:col>2</xdr:col>
                    <xdr:colOff>811530</xdr:colOff>
                    <xdr:row>38</xdr:row>
                    <xdr:rowOff>699135</xdr:rowOff>
                  </from>
                  <to xmlns:xdr="http://schemas.openxmlformats.org/drawingml/2006/spreadsheetDrawing">
                    <xdr:col>2</xdr:col>
                    <xdr:colOff>1097915</xdr:colOff>
                    <xdr:row>40</xdr:row>
                    <xdr:rowOff>62230</xdr:rowOff>
                  </to>
                </anchor>
              </controlPr>
            </control>
          </mc:Choice>
        </mc:AlternateContent>
        <mc:AlternateContent>
          <mc:Choice Requires="x14">
            <control shapeId="62480" r:id="rId9" name="チェック 536">
              <controlPr defaultSize="0" autoFill="0" autoLine="0" autoPict="0">
                <anchor moveWithCells="1" sizeWithCells="1">
                  <from xmlns:xdr="http://schemas.openxmlformats.org/drawingml/2006/spreadsheetDrawing">
                    <xdr:col>2</xdr:col>
                    <xdr:colOff>811530</xdr:colOff>
                    <xdr:row>39</xdr:row>
                    <xdr:rowOff>278130</xdr:rowOff>
                  </from>
                  <to xmlns:xdr="http://schemas.openxmlformats.org/drawingml/2006/spreadsheetDrawing">
                    <xdr:col>2</xdr:col>
                    <xdr:colOff>1097915</xdr:colOff>
                    <xdr:row>41</xdr:row>
                    <xdr:rowOff>43180</xdr:rowOff>
                  </to>
                </anchor>
              </controlPr>
            </control>
          </mc:Choice>
        </mc:AlternateContent>
        <mc:AlternateContent>
          <mc:Choice Requires="x14">
            <control shapeId="62481" r:id="rId10" name="チェック 559">
              <controlPr defaultSize="0" autoFill="0" autoLine="0" autoPict="0">
                <anchor moveWithCells="1" sizeWithCells="1">
                  <from xmlns:xdr="http://schemas.openxmlformats.org/drawingml/2006/spreadsheetDrawing">
                    <xdr:col>2</xdr:col>
                    <xdr:colOff>805815</xdr:colOff>
                    <xdr:row>40</xdr:row>
                    <xdr:rowOff>254635</xdr:rowOff>
                  </from>
                  <to xmlns:xdr="http://schemas.openxmlformats.org/drawingml/2006/spreadsheetDrawing">
                    <xdr:col>2</xdr:col>
                    <xdr:colOff>1092200</xdr:colOff>
                    <xdr:row>42</xdr:row>
                    <xdr:rowOff>19050</xdr:rowOff>
                  </to>
                </anchor>
              </controlPr>
            </control>
          </mc:Choice>
        </mc:AlternateContent>
        <mc:AlternateContent>
          <mc:Choice Requires="x14">
            <control shapeId="62483" r:id="rId11" name="チェック 613">
              <controlPr defaultSize="0" autoFill="0" autoLine="0" autoPict="0">
                <anchor moveWithCells="1" sizeWithCells="1">
                  <from xmlns:xdr="http://schemas.openxmlformats.org/drawingml/2006/spreadsheetDrawing">
                    <xdr:col>2</xdr:col>
                    <xdr:colOff>790575</xdr:colOff>
                    <xdr:row>46</xdr:row>
                    <xdr:rowOff>410845</xdr:rowOff>
                  </from>
                  <to xmlns:xdr="http://schemas.openxmlformats.org/drawingml/2006/spreadsheetDrawing">
                    <xdr:col>2</xdr:col>
                    <xdr:colOff>1106170</xdr:colOff>
                    <xdr:row>48</xdr:row>
                    <xdr:rowOff>16510</xdr:rowOff>
                  </to>
                </anchor>
              </controlPr>
            </control>
          </mc:Choice>
        </mc:AlternateContent>
        <mc:AlternateContent>
          <mc:Choice Requires="x14">
            <control shapeId="62484" r:id="rId12" name="チェック 614">
              <controlPr defaultSize="0" autoFill="0" autoLine="0" autoPict="0">
                <anchor moveWithCells="1" sizeWithCells="1">
                  <from xmlns:xdr="http://schemas.openxmlformats.org/drawingml/2006/spreadsheetDrawing">
                    <xdr:col>2</xdr:col>
                    <xdr:colOff>790575</xdr:colOff>
                    <xdr:row>47</xdr:row>
                    <xdr:rowOff>402590</xdr:rowOff>
                  </from>
                  <to xmlns:xdr="http://schemas.openxmlformats.org/drawingml/2006/spreadsheetDrawing">
                    <xdr:col>2</xdr:col>
                    <xdr:colOff>1106170</xdr:colOff>
                    <xdr:row>48</xdr:row>
                    <xdr:rowOff>410845</xdr:rowOff>
                  </to>
                </anchor>
              </controlPr>
            </control>
          </mc:Choice>
        </mc:AlternateContent>
        <mc:AlternateContent>
          <mc:Choice Requires="x14">
            <control shapeId="62488" r:id="rId13" name="チェック 1281">
              <controlPr defaultSize="0" autoFill="0" autoLine="0" autoPict="0">
                <anchor moveWithCells="1" sizeWithCells="1">
                  <from xmlns:xdr="http://schemas.openxmlformats.org/drawingml/2006/spreadsheetDrawing">
                    <xdr:col>2</xdr:col>
                    <xdr:colOff>805815</xdr:colOff>
                    <xdr:row>33</xdr:row>
                    <xdr:rowOff>419100</xdr:rowOff>
                  </from>
                  <to xmlns:xdr="http://schemas.openxmlformats.org/drawingml/2006/spreadsheetDrawing">
                    <xdr:col>2</xdr:col>
                    <xdr:colOff>1056640</xdr:colOff>
                    <xdr:row>35</xdr:row>
                    <xdr:rowOff>18415</xdr:rowOff>
                  </to>
                </anchor>
              </controlPr>
            </control>
          </mc:Choice>
        </mc:AlternateContent>
        <mc:AlternateContent>
          <mc:Choice Requires="x14">
            <control shapeId="62489" r:id="rId14" name="チェック 1282">
              <controlPr defaultSize="0" autoFill="0" autoLine="0" autoPict="0">
                <anchor moveWithCells="1" sizeWithCells="1">
                  <from xmlns:xdr="http://schemas.openxmlformats.org/drawingml/2006/spreadsheetDrawing">
                    <xdr:col>2</xdr:col>
                    <xdr:colOff>805815</xdr:colOff>
                    <xdr:row>35</xdr:row>
                    <xdr:rowOff>19685</xdr:rowOff>
                  </from>
                  <to xmlns:xdr="http://schemas.openxmlformats.org/drawingml/2006/spreadsheetDrawing">
                    <xdr:col>2</xdr:col>
                    <xdr:colOff>1056640</xdr:colOff>
                    <xdr:row>36</xdr:row>
                    <xdr:rowOff>38735</xdr:rowOff>
                  </to>
                </anchor>
              </controlPr>
            </control>
          </mc:Choice>
        </mc:AlternateContent>
        <mc:AlternateContent>
          <mc:Choice Requires="x14">
            <control shapeId="62491" r:id="rId15" name="チェック 1283">
              <controlPr defaultSize="0" autoFill="0" autoLine="0" autoPict="0">
                <anchor moveWithCells="1" sizeWithCells="1">
                  <from xmlns:xdr="http://schemas.openxmlformats.org/drawingml/2006/spreadsheetDrawing">
                    <xdr:col>2</xdr:col>
                    <xdr:colOff>805815</xdr:colOff>
                    <xdr:row>36</xdr:row>
                    <xdr:rowOff>38735</xdr:rowOff>
                  </from>
                  <to xmlns:xdr="http://schemas.openxmlformats.org/drawingml/2006/spreadsheetDrawing">
                    <xdr:col>2</xdr:col>
                    <xdr:colOff>1056640</xdr:colOff>
                    <xdr:row>37</xdr:row>
                    <xdr:rowOff>58420</xdr:rowOff>
                  </to>
                </anchor>
              </controlPr>
            </control>
          </mc:Choice>
        </mc:AlternateContent>
        <mc:AlternateContent>
          <mc:Choice Requires="x14">
            <control shapeId="62492" r:id="rId16" name="チェック 1284">
              <controlPr defaultSize="0" autoFill="0" autoLine="0" autoPict="0">
                <anchor moveWithCells="1" sizeWithCells="1">
                  <from xmlns:xdr="http://schemas.openxmlformats.org/drawingml/2006/spreadsheetDrawing">
                    <xdr:col>2</xdr:col>
                    <xdr:colOff>805815</xdr:colOff>
                    <xdr:row>37</xdr:row>
                    <xdr:rowOff>58420</xdr:rowOff>
                  </from>
                  <to xmlns:xdr="http://schemas.openxmlformats.org/drawingml/2006/spreadsheetDrawing">
                    <xdr:col>2</xdr:col>
                    <xdr:colOff>1056640</xdr:colOff>
                    <xdr:row>38</xdr:row>
                    <xdr:rowOff>77470</xdr:rowOff>
                  </to>
                </anchor>
              </controlPr>
            </control>
          </mc:Choice>
        </mc:AlternateContent>
        <mc:AlternateContent>
          <mc:Choice Requires="x14">
            <control shapeId="62493" r:id="rId17" name="チェック 1868">
              <controlPr defaultSize="0" autoPict="0">
                <anchor moveWithCells="1">
                  <from xmlns:xdr="http://schemas.openxmlformats.org/drawingml/2006/spreadsheetDrawing">
                    <xdr:col>1</xdr:col>
                    <xdr:colOff>0</xdr:colOff>
                    <xdr:row>18</xdr:row>
                    <xdr:rowOff>381000</xdr:rowOff>
                  </from>
                  <to xmlns:xdr="http://schemas.openxmlformats.org/drawingml/2006/spreadsheetDrawing">
                    <xdr:col>2</xdr:col>
                    <xdr:colOff>543560</xdr:colOff>
                    <xdr:row>19</xdr:row>
                    <xdr:rowOff>372110</xdr:rowOff>
                  </to>
                </anchor>
              </controlPr>
            </control>
          </mc:Choice>
        </mc:AlternateContent>
        <mc:AlternateContent>
          <mc:Choice Requires="x14">
            <control shapeId="62494" r:id="rId18" name="チェック 1865">
              <controlPr defaultSize="0" autoPict="0">
                <anchor moveWithCells="1" sizeWithCells="1">
                  <from xmlns:xdr="http://schemas.openxmlformats.org/drawingml/2006/spreadsheetDrawing">
                    <xdr:col>1</xdr:col>
                    <xdr:colOff>0</xdr:colOff>
                    <xdr:row>16</xdr:row>
                    <xdr:rowOff>0</xdr:rowOff>
                  </from>
                  <to xmlns:xdr="http://schemas.openxmlformats.org/drawingml/2006/spreadsheetDrawing">
                    <xdr:col>2</xdr:col>
                    <xdr:colOff>543560</xdr:colOff>
                    <xdr:row>16</xdr:row>
                    <xdr:rowOff>361315</xdr:rowOff>
                  </to>
                </anchor>
              </controlPr>
            </control>
          </mc:Choice>
        </mc:AlternateContent>
        <mc:AlternateContent>
          <mc:Choice Requires="x14">
            <control shapeId="62495" r:id="rId19" name="チェック 1866">
              <controlPr defaultSize="0" autoPict="0">
                <anchor moveWithCells="1" sizeWithCells="1">
                  <from xmlns:xdr="http://schemas.openxmlformats.org/drawingml/2006/spreadsheetDrawing">
                    <xdr:col>1</xdr:col>
                    <xdr:colOff>0</xdr:colOff>
                    <xdr:row>17</xdr:row>
                    <xdr:rowOff>0</xdr:rowOff>
                  </from>
                  <to xmlns:xdr="http://schemas.openxmlformats.org/drawingml/2006/spreadsheetDrawing">
                    <xdr:col>2</xdr:col>
                    <xdr:colOff>543560</xdr:colOff>
                    <xdr:row>17</xdr:row>
                    <xdr:rowOff>372110</xdr:rowOff>
                  </to>
                </anchor>
              </controlPr>
            </control>
          </mc:Choice>
        </mc:AlternateContent>
        <mc:AlternateContent>
          <mc:Choice Requires="x14">
            <control shapeId="62496" r:id="rId20" name="チェック 1867">
              <controlPr defaultSize="0" autoPict="0">
                <anchor moveWithCells="1" sizeWithCells="1">
                  <from xmlns:xdr="http://schemas.openxmlformats.org/drawingml/2006/spreadsheetDrawing">
                    <xdr:col>1</xdr:col>
                    <xdr:colOff>0</xdr:colOff>
                    <xdr:row>18</xdr:row>
                    <xdr:rowOff>0</xdr:rowOff>
                  </from>
                  <to xmlns:xdr="http://schemas.openxmlformats.org/drawingml/2006/spreadsheetDrawing">
                    <xdr:col>2</xdr:col>
                    <xdr:colOff>543560</xdr:colOff>
                    <xdr:row>18</xdr:row>
                    <xdr:rowOff>372110</xdr:rowOff>
                  </to>
                </anchor>
              </controlPr>
            </control>
          </mc:Choice>
        </mc:AlternateContent>
        <mc:AlternateContent>
          <mc:Choice Requires="x14">
            <control shapeId="62497" r:id="rId21" name="チェック 1869">
              <controlPr defaultSize="0" autoPict="0">
                <anchor moveWithCells="1" sizeWithCells="1">
                  <from xmlns:xdr="http://schemas.openxmlformats.org/drawingml/2006/spreadsheetDrawing">
                    <xdr:col>1</xdr:col>
                    <xdr:colOff>0</xdr:colOff>
                    <xdr:row>19</xdr:row>
                    <xdr:rowOff>0</xdr:rowOff>
                  </from>
                  <to xmlns:xdr="http://schemas.openxmlformats.org/drawingml/2006/spreadsheetDrawing">
                    <xdr:col>2</xdr:col>
                    <xdr:colOff>543560</xdr:colOff>
                    <xdr:row>19</xdr:row>
                    <xdr:rowOff>372110</xdr:rowOff>
                  </to>
                </anchor>
              </controlPr>
            </control>
          </mc:Choice>
        </mc:AlternateContent>
        <mc:AlternateContent>
          <mc:Choice Requires="x14">
            <control shapeId="62500" r:id="rId22" name="チェック 1910">
              <controlPr defaultSize="0" autoPict="0">
                <anchor moveWithCells="1" sizeWithCells="1">
                  <from xmlns:xdr="http://schemas.openxmlformats.org/drawingml/2006/spreadsheetDrawing">
                    <xdr:col>1</xdr:col>
                    <xdr:colOff>0</xdr:colOff>
                    <xdr:row>22</xdr:row>
                    <xdr:rowOff>0</xdr:rowOff>
                  </from>
                  <to xmlns:xdr="http://schemas.openxmlformats.org/drawingml/2006/spreadsheetDrawing">
                    <xdr:col>2</xdr:col>
                    <xdr:colOff>543560</xdr:colOff>
                    <xdr:row>22</xdr:row>
                    <xdr:rowOff>372110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W56"/>
  <sheetViews>
    <sheetView showGridLines="0" view="pageBreakPreview" topLeftCell="A16" zoomScale="55" zoomScaleNormal="35" zoomScaleSheetLayoutView="55" workbookViewId="0">
      <selection activeCell="B34" sqref="B34:U35"/>
    </sheetView>
  </sheetViews>
  <sheetFormatPr defaultColWidth="8" defaultRowHeight="14"/>
  <cols>
    <col min="1" max="1" width="6.25" style="1" customWidth="1"/>
    <col min="2" max="2" width="10.875" style="2" customWidth="1"/>
    <col min="3" max="3" width="15.625" style="53" customWidth="1"/>
    <col min="4" max="4" width="5.5" style="53" customWidth="1"/>
    <col min="5" max="7" width="10.875" style="53" customWidth="1"/>
    <col min="8" max="8" width="13.25" style="53" customWidth="1"/>
    <col min="9" max="9" width="7.375" style="53" customWidth="1"/>
    <col min="10" max="10" width="7.125" style="1" customWidth="1"/>
    <col min="11" max="11" width="10.875" style="1" customWidth="1"/>
    <col min="12" max="13" width="5.75" style="1" customWidth="1"/>
    <col min="14" max="15" width="7.875" style="1" customWidth="1"/>
    <col min="16" max="18" width="7.5" style="1" customWidth="1"/>
    <col min="19" max="21" width="7.125" style="1" customWidth="1"/>
    <col min="22" max="22" width="5.75" style="1" customWidth="1"/>
    <col min="23" max="23" width="8" style="1" bestFit="1" customWidth="0"/>
    <col min="24" max="16384" width="8" style="1"/>
  </cols>
  <sheetData>
    <row r="1" spans="1:23" ht="32.1" customHeight="1">
      <c r="A1" s="54" t="s">
        <v>669</v>
      </c>
      <c r="B1" s="226"/>
      <c r="C1" s="226"/>
      <c r="D1" s="226"/>
      <c r="E1" s="226"/>
      <c r="F1" s="226"/>
      <c r="G1" s="226"/>
      <c r="H1" s="226"/>
      <c r="I1" s="226"/>
      <c r="J1" s="226"/>
      <c r="K1" s="226"/>
      <c r="L1" s="226"/>
      <c r="M1" s="226"/>
      <c r="N1" s="226"/>
      <c r="O1" s="226"/>
      <c r="P1" s="226"/>
      <c r="Q1" s="226"/>
      <c r="R1" s="226"/>
      <c r="S1" s="226"/>
      <c r="T1" s="226"/>
      <c r="U1" s="226"/>
      <c r="V1" s="226"/>
      <c r="W1" s="226"/>
    </row>
    <row r="2" spans="1:23" ht="33" customHeight="1">
      <c r="A2" s="225" t="s">
        <v>583</v>
      </c>
      <c r="B2" s="225"/>
      <c r="C2" s="225"/>
      <c r="D2" s="225"/>
      <c r="E2" s="225"/>
      <c r="F2" s="225"/>
      <c r="G2" s="225"/>
      <c r="H2" s="225"/>
      <c r="I2" s="225"/>
      <c r="J2" s="225"/>
      <c r="K2" s="225"/>
      <c r="L2" s="225"/>
      <c r="M2" s="225"/>
      <c r="N2" s="225"/>
      <c r="O2" s="225"/>
      <c r="P2" s="225"/>
      <c r="Q2" s="225"/>
      <c r="R2" s="225"/>
      <c r="S2" s="225"/>
      <c r="T2" s="225"/>
      <c r="U2" s="225"/>
      <c r="V2" s="225"/>
      <c r="W2" s="226"/>
    </row>
    <row r="3" spans="1:23" ht="39" customHeight="1">
      <c r="A3" s="225"/>
      <c r="B3" s="225"/>
      <c r="C3" s="225"/>
      <c r="D3" s="225"/>
      <c r="E3" s="225"/>
      <c r="F3" s="225"/>
      <c r="G3" s="225"/>
      <c r="H3" s="225"/>
      <c r="I3" s="225"/>
      <c r="J3" s="225"/>
      <c r="K3" s="225"/>
      <c r="L3" s="225"/>
      <c r="M3" s="225"/>
      <c r="N3" s="225"/>
      <c r="O3" s="225"/>
      <c r="P3" s="225"/>
      <c r="Q3" s="225"/>
      <c r="R3" s="225"/>
      <c r="S3" s="225"/>
      <c r="T3" s="225"/>
      <c r="U3" s="225"/>
      <c r="V3" s="225"/>
      <c r="W3" s="226"/>
    </row>
    <row r="4" spans="1:23" ht="40.15" customHeight="1">
      <c r="A4" s="56"/>
      <c r="B4" s="56"/>
      <c r="C4" s="232" t="s">
        <v>189</v>
      </c>
      <c r="D4" s="56"/>
      <c r="E4" s="56"/>
      <c r="F4" s="56"/>
      <c r="G4" s="56"/>
      <c r="H4" s="56"/>
      <c r="I4" s="56"/>
      <c r="J4" s="56"/>
      <c r="K4" s="56"/>
      <c r="L4" s="56"/>
      <c r="M4" s="56"/>
      <c r="N4" s="56"/>
      <c r="O4" s="56"/>
      <c r="P4" s="56"/>
      <c r="Q4" s="56"/>
      <c r="R4" s="56"/>
      <c r="S4" s="56"/>
      <c r="T4" s="56"/>
      <c r="U4" s="56"/>
      <c r="V4" s="56"/>
      <c r="W4" s="56"/>
    </row>
    <row r="5" spans="1:23" ht="40.15" customHeight="1">
      <c r="A5" s="56"/>
      <c r="B5" s="56"/>
      <c r="C5" s="233" t="s">
        <v>193</v>
      </c>
      <c r="D5" s="240"/>
      <c r="E5" s="247"/>
      <c r="F5" s="247"/>
      <c r="G5" s="247"/>
      <c r="H5" s="247"/>
      <c r="I5" s="247"/>
      <c r="J5" s="247"/>
      <c r="K5" s="264"/>
      <c r="L5" s="56"/>
      <c r="M5" s="56"/>
      <c r="N5" s="56"/>
      <c r="O5" s="56"/>
      <c r="P5" s="56"/>
      <c r="Q5" s="56"/>
      <c r="R5" s="56"/>
      <c r="S5" s="56"/>
      <c r="T5" s="56"/>
      <c r="U5" s="56"/>
      <c r="V5" s="56"/>
      <c r="W5" s="56"/>
    </row>
    <row r="6" spans="1:23" s="53" customFormat="1" ht="39.6" customHeight="1">
      <c r="A6" s="56"/>
      <c r="B6" s="56"/>
      <c r="C6" s="234" t="s">
        <v>194</v>
      </c>
      <c r="D6" s="241"/>
      <c r="E6" s="248"/>
      <c r="F6" s="248"/>
      <c r="G6" s="248"/>
      <c r="H6" s="248"/>
      <c r="I6" s="248"/>
      <c r="J6" s="248"/>
      <c r="K6" s="265"/>
      <c r="L6" s="56"/>
      <c r="M6" s="56"/>
      <c r="N6" s="56"/>
      <c r="O6" s="56"/>
      <c r="P6" s="56"/>
      <c r="Q6" s="56"/>
      <c r="R6" s="56"/>
      <c r="S6" s="56"/>
      <c r="T6" s="56"/>
      <c r="U6" s="56"/>
      <c r="V6" s="56"/>
      <c r="W6" s="56"/>
    </row>
    <row r="7" spans="1:23" s="53" customFormat="1" ht="40.15" customHeight="1">
      <c r="A7" s="56"/>
      <c r="B7" s="56"/>
      <c r="C7" s="235" t="s">
        <v>95</v>
      </c>
      <c r="D7" s="242"/>
      <c r="E7" s="249"/>
      <c r="F7" s="255" t="s">
        <v>310</v>
      </c>
      <c r="G7" s="255"/>
      <c r="H7" s="255"/>
      <c r="I7" s="255"/>
      <c r="J7" s="255"/>
      <c r="K7" s="266"/>
      <c r="L7" s="56"/>
      <c r="M7" s="56"/>
      <c r="N7" s="56"/>
      <c r="O7" s="56"/>
      <c r="P7" s="56"/>
      <c r="Q7" s="56"/>
      <c r="R7" s="56"/>
      <c r="S7" s="56"/>
      <c r="T7" s="56"/>
      <c r="U7" s="56"/>
      <c r="V7" s="56"/>
      <c r="W7" s="56"/>
    </row>
    <row r="8" spans="1:23" s="53" customFormat="1" ht="40.15" customHeight="1">
      <c r="A8" s="56"/>
      <c r="B8" s="56"/>
      <c r="C8" s="236" t="s">
        <v>41</v>
      </c>
      <c r="D8" s="243"/>
      <c r="E8" s="250"/>
      <c r="F8" s="256" t="s">
        <v>310</v>
      </c>
      <c r="G8" s="256"/>
      <c r="H8" s="256"/>
      <c r="I8" s="256"/>
      <c r="J8" s="256"/>
      <c r="K8" s="267"/>
      <c r="L8" s="56"/>
      <c r="M8" s="56"/>
      <c r="N8" s="56"/>
      <c r="O8" s="56"/>
      <c r="P8" s="56"/>
      <c r="Q8" s="56"/>
      <c r="R8" s="56"/>
      <c r="S8" s="56"/>
      <c r="T8" s="56"/>
      <c r="U8" s="56"/>
      <c r="V8" s="56"/>
      <c r="W8" s="56"/>
    </row>
    <row r="9" spans="1:23" s="53" customFormat="1" ht="22.5" customHeight="1">
      <c r="A9" s="226"/>
      <c r="B9" s="226"/>
      <c r="C9" s="226"/>
      <c r="D9" s="226"/>
      <c r="E9" s="226"/>
      <c r="F9" s="226"/>
      <c r="G9" s="226"/>
      <c r="H9" s="226"/>
      <c r="I9" s="226"/>
      <c r="J9" s="226"/>
      <c r="K9" s="226"/>
      <c r="L9" s="226"/>
      <c r="M9" s="226"/>
      <c r="N9" s="226"/>
      <c r="O9" s="226"/>
      <c r="P9" s="226"/>
      <c r="Q9" s="226"/>
      <c r="R9" s="226"/>
      <c r="S9" s="226"/>
      <c r="T9" s="226"/>
      <c r="U9" s="226"/>
      <c r="V9" s="226"/>
      <c r="W9" s="226"/>
    </row>
    <row r="10" spans="1:23" s="53" customFormat="1" ht="17.45" customHeight="1">
      <c r="A10" s="226"/>
      <c r="B10" s="228" t="s">
        <v>62</v>
      </c>
      <c r="C10" s="228"/>
      <c r="D10" s="228"/>
      <c r="E10" s="251">
        <f>$C$14+$E$14-$G$14</f>
        <v>0</v>
      </c>
      <c r="F10" s="257"/>
      <c r="G10" s="257"/>
      <c r="H10" s="257"/>
      <c r="I10" s="257"/>
      <c r="J10" s="263" t="s">
        <v>31</v>
      </c>
      <c r="K10" s="263"/>
      <c r="L10" s="226"/>
      <c r="M10" s="226"/>
      <c r="N10" s="226"/>
      <c r="O10" s="226"/>
      <c r="P10" s="226"/>
      <c r="Q10" s="226"/>
      <c r="R10" s="226"/>
      <c r="S10" s="226"/>
      <c r="T10" s="57"/>
      <c r="U10" s="57"/>
      <c r="V10" s="226"/>
      <c r="W10" s="226"/>
    </row>
    <row r="11" spans="1:23" s="53" customFormat="1" ht="17.45" customHeight="1">
      <c r="A11" s="226"/>
      <c r="B11" s="228"/>
      <c r="C11" s="228"/>
      <c r="D11" s="228"/>
      <c r="E11" s="252"/>
      <c r="F11" s="252"/>
      <c r="G11" s="252"/>
      <c r="H11" s="252"/>
      <c r="I11" s="252"/>
      <c r="J11" s="263"/>
      <c r="K11" s="263"/>
      <c r="L11" s="226"/>
      <c r="M11" s="226"/>
      <c r="N11" s="226"/>
      <c r="O11" s="226"/>
      <c r="P11" s="226"/>
      <c r="Q11" s="226"/>
      <c r="R11" s="226"/>
      <c r="S11" s="226"/>
      <c r="T11" s="57"/>
      <c r="U11" s="57"/>
      <c r="V11" s="226"/>
      <c r="W11" s="226"/>
    </row>
    <row r="12" spans="1:23" s="53" customFormat="1" ht="24" customHeight="1">
      <c r="A12" s="226"/>
      <c r="B12" s="226"/>
      <c r="C12" s="226"/>
      <c r="D12" s="226"/>
      <c r="E12" s="226"/>
      <c r="F12" s="226"/>
      <c r="G12" s="226"/>
      <c r="H12" s="226"/>
      <c r="I12" s="226"/>
      <c r="J12" s="226"/>
      <c r="K12" s="226"/>
      <c r="L12" s="226"/>
      <c r="M12" s="226"/>
      <c r="N12" s="226"/>
      <c r="O12" s="226"/>
      <c r="P12" s="226"/>
      <c r="Q12" s="226"/>
      <c r="R12" s="226"/>
      <c r="S12" s="226"/>
      <c r="T12" s="226"/>
      <c r="U12" s="226"/>
      <c r="V12" s="226"/>
      <c r="W12" s="226"/>
    </row>
    <row r="13" spans="1:23" s="53" customFormat="1" ht="54" customHeight="1">
      <c r="A13" s="226"/>
      <c r="B13" s="226"/>
      <c r="C13" s="237" t="s">
        <v>202</v>
      </c>
      <c r="D13" s="237"/>
      <c r="E13" s="253" t="s">
        <v>312</v>
      </c>
      <c r="F13" s="258"/>
      <c r="G13" s="253" t="s">
        <v>108</v>
      </c>
      <c r="H13" s="258"/>
      <c r="I13" s="227"/>
      <c r="J13" s="227"/>
      <c r="K13" s="226"/>
      <c r="L13" s="226"/>
      <c r="M13" s="226"/>
      <c r="N13" s="226"/>
      <c r="O13" s="226"/>
      <c r="P13" s="226"/>
      <c r="Q13" s="226"/>
      <c r="R13" s="226"/>
      <c r="S13" s="226"/>
      <c r="T13" s="226"/>
      <c r="U13" s="226"/>
      <c r="V13" s="226"/>
      <c r="W13" s="226"/>
    </row>
    <row r="14" spans="1:23" s="53" customFormat="1" ht="28.5" customHeight="1">
      <c r="A14" s="226"/>
      <c r="B14" s="226"/>
      <c r="C14" s="238">
        <f>$P$27</f>
        <v>0</v>
      </c>
      <c r="D14" s="244"/>
      <c r="E14" s="254">
        <f>$S$27</f>
        <v>0</v>
      </c>
      <c r="F14" s="259"/>
      <c r="G14" s="260"/>
      <c r="H14" s="261"/>
      <c r="I14" s="262"/>
      <c r="J14" s="262"/>
      <c r="K14" s="226"/>
      <c r="L14" s="226"/>
      <c r="M14" s="226"/>
      <c r="N14" s="226"/>
      <c r="O14" s="226"/>
      <c r="P14" s="226"/>
      <c r="Q14" s="226"/>
      <c r="R14" s="226"/>
      <c r="S14" s="226"/>
      <c r="T14" s="226"/>
      <c r="U14" s="226"/>
      <c r="V14" s="226"/>
      <c r="W14" s="226"/>
    </row>
    <row r="15" spans="1:23" s="53" customFormat="1" ht="26.1" customHeight="1">
      <c r="A15" s="226"/>
      <c r="B15" s="226"/>
      <c r="C15" s="226"/>
      <c r="D15" s="226"/>
      <c r="E15" s="226"/>
      <c r="F15" s="226"/>
      <c r="G15" s="226"/>
      <c r="H15" s="226"/>
      <c r="I15" s="226"/>
      <c r="J15" s="226"/>
      <c r="K15" s="226"/>
      <c r="L15" s="226"/>
      <c r="M15" s="226"/>
      <c r="N15" s="226"/>
      <c r="O15" s="226"/>
      <c r="P15" s="226"/>
      <c r="Q15" s="226"/>
      <c r="R15" s="226"/>
      <c r="S15" s="226"/>
      <c r="T15" s="226"/>
      <c r="U15" s="226"/>
      <c r="V15" s="226"/>
      <c r="W15" s="226"/>
    </row>
    <row r="16" spans="1:23" s="53" customFormat="1" ht="44.25" customHeight="1">
      <c r="A16" s="227"/>
      <c r="B16" s="229" t="s">
        <v>226</v>
      </c>
      <c r="C16" s="229" t="s">
        <v>314</v>
      </c>
      <c r="D16" s="229"/>
      <c r="E16" s="229"/>
      <c r="F16" s="229"/>
      <c r="G16" s="229"/>
      <c r="H16" s="229"/>
      <c r="I16" s="229"/>
      <c r="J16" s="229"/>
      <c r="K16" s="229" t="s">
        <v>316</v>
      </c>
      <c r="L16" s="229"/>
      <c r="M16" s="229" t="s">
        <v>319</v>
      </c>
      <c r="N16" s="229"/>
      <c r="O16" s="229"/>
      <c r="P16" s="229" t="s">
        <v>321</v>
      </c>
      <c r="Q16" s="229"/>
      <c r="R16" s="229"/>
      <c r="S16" s="237" t="s">
        <v>322</v>
      </c>
      <c r="T16" s="237"/>
      <c r="U16" s="237"/>
      <c r="V16" s="227"/>
      <c r="W16" s="227"/>
    </row>
    <row r="17" spans="1:23" s="53" customFormat="1" ht="30.95" customHeight="1">
      <c r="A17" s="226"/>
      <c r="B17" s="230">
        <v>1</v>
      </c>
      <c r="C17" s="239"/>
      <c r="D17" s="239"/>
      <c r="E17" s="239"/>
      <c r="F17" s="239"/>
      <c r="G17" s="239"/>
      <c r="H17" s="239"/>
      <c r="I17" s="239"/>
      <c r="J17" s="239"/>
      <c r="K17" s="268"/>
      <c r="L17" s="269"/>
      <c r="M17" s="270"/>
      <c r="N17" s="270"/>
      <c r="O17" s="270"/>
      <c r="P17" s="272">
        <f t="shared" ref="P17:P26" si="0">K17*M17</f>
        <v>0</v>
      </c>
      <c r="Q17" s="272"/>
      <c r="R17" s="272"/>
      <c r="S17" s="270"/>
      <c r="T17" s="270"/>
      <c r="U17" s="270"/>
      <c r="V17" s="226"/>
      <c r="W17" s="226"/>
    </row>
    <row r="18" spans="1:23" s="2" customFormat="1" ht="33" customHeight="1">
      <c r="A18" s="226"/>
      <c r="B18" s="230">
        <v>2</v>
      </c>
      <c r="C18" s="239"/>
      <c r="D18" s="239"/>
      <c r="E18" s="239"/>
      <c r="F18" s="239"/>
      <c r="G18" s="239"/>
      <c r="H18" s="239"/>
      <c r="I18" s="239"/>
      <c r="J18" s="239"/>
      <c r="K18" s="268"/>
      <c r="L18" s="269"/>
      <c r="M18" s="270"/>
      <c r="N18" s="270"/>
      <c r="O18" s="270"/>
      <c r="P18" s="272">
        <f t="shared" si="0"/>
        <v>0</v>
      </c>
      <c r="Q18" s="272"/>
      <c r="R18" s="272"/>
      <c r="S18" s="270"/>
      <c r="T18" s="270"/>
      <c r="U18" s="270"/>
      <c r="V18" s="226"/>
      <c r="W18" s="226"/>
    </row>
    <row r="19" spans="1:23" s="2" customFormat="1" ht="33" customHeight="1">
      <c r="A19" s="226"/>
      <c r="B19" s="230">
        <v>3</v>
      </c>
      <c r="C19" s="239"/>
      <c r="D19" s="239"/>
      <c r="E19" s="239"/>
      <c r="F19" s="239"/>
      <c r="G19" s="239"/>
      <c r="H19" s="239"/>
      <c r="I19" s="239"/>
      <c r="J19" s="239"/>
      <c r="K19" s="268"/>
      <c r="L19" s="269"/>
      <c r="M19" s="270"/>
      <c r="N19" s="270"/>
      <c r="O19" s="270"/>
      <c r="P19" s="272">
        <f t="shared" si="0"/>
        <v>0</v>
      </c>
      <c r="Q19" s="272"/>
      <c r="R19" s="272"/>
      <c r="S19" s="270"/>
      <c r="T19" s="270"/>
      <c r="U19" s="270"/>
      <c r="V19" s="226"/>
      <c r="W19" s="226"/>
    </row>
    <row r="20" spans="1:23" s="2" customFormat="1" ht="33" customHeight="1">
      <c r="A20" s="226"/>
      <c r="B20" s="230">
        <v>4</v>
      </c>
      <c r="C20" s="239"/>
      <c r="D20" s="239"/>
      <c r="E20" s="239"/>
      <c r="F20" s="239"/>
      <c r="G20" s="239"/>
      <c r="H20" s="239"/>
      <c r="I20" s="239"/>
      <c r="J20" s="239"/>
      <c r="K20" s="268"/>
      <c r="L20" s="269"/>
      <c r="M20" s="270"/>
      <c r="N20" s="270"/>
      <c r="O20" s="270"/>
      <c r="P20" s="272">
        <f t="shared" si="0"/>
        <v>0</v>
      </c>
      <c r="Q20" s="272"/>
      <c r="R20" s="272"/>
      <c r="S20" s="270"/>
      <c r="T20" s="270"/>
      <c r="U20" s="270"/>
      <c r="V20" s="226"/>
      <c r="W20" s="226"/>
    </row>
    <row r="21" spans="1:23" s="2" customFormat="1" ht="33" customHeight="1">
      <c r="A21" s="226"/>
      <c r="B21" s="230">
        <v>5</v>
      </c>
      <c r="C21" s="239"/>
      <c r="D21" s="239"/>
      <c r="E21" s="239"/>
      <c r="F21" s="239"/>
      <c r="G21" s="239"/>
      <c r="H21" s="239"/>
      <c r="I21" s="239"/>
      <c r="J21" s="239"/>
      <c r="K21" s="268"/>
      <c r="L21" s="269"/>
      <c r="M21" s="270"/>
      <c r="N21" s="270"/>
      <c r="O21" s="270"/>
      <c r="P21" s="272">
        <f t="shared" si="0"/>
        <v>0</v>
      </c>
      <c r="Q21" s="272"/>
      <c r="R21" s="272"/>
      <c r="S21" s="270"/>
      <c r="T21" s="270"/>
      <c r="U21" s="270"/>
      <c r="V21" s="226"/>
      <c r="W21" s="226"/>
    </row>
    <row r="22" spans="1:23" s="2" customFormat="1" ht="33" customHeight="1">
      <c r="A22" s="226"/>
      <c r="B22" s="230">
        <v>6</v>
      </c>
      <c r="C22" s="239"/>
      <c r="D22" s="239"/>
      <c r="E22" s="239"/>
      <c r="F22" s="239"/>
      <c r="G22" s="239"/>
      <c r="H22" s="239"/>
      <c r="I22" s="239"/>
      <c r="J22" s="239"/>
      <c r="K22" s="268"/>
      <c r="L22" s="269"/>
      <c r="M22" s="270"/>
      <c r="N22" s="270"/>
      <c r="O22" s="270"/>
      <c r="P22" s="272">
        <f t="shared" si="0"/>
        <v>0</v>
      </c>
      <c r="Q22" s="272"/>
      <c r="R22" s="272"/>
      <c r="S22" s="270"/>
      <c r="T22" s="270"/>
      <c r="U22" s="270"/>
      <c r="V22" s="226"/>
      <c r="W22" s="226"/>
    </row>
    <row r="23" spans="1:23" s="2" customFormat="1" ht="33" customHeight="1">
      <c r="A23" s="226"/>
      <c r="B23" s="230">
        <v>7</v>
      </c>
      <c r="C23" s="239"/>
      <c r="D23" s="239"/>
      <c r="E23" s="239"/>
      <c r="F23" s="239"/>
      <c r="G23" s="239"/>
      <c r="H23" s="239"/>
      <c r="I23" s="239"/>
      <c r="J23" s="239"/>
      <c r="K23" s="268"/>
      <c r="L23" s="269"/>
      <c r="M23" s="270"/>
      <c r="N23" s="270"/>
      <c r="O23" s="270"/>
      <c r="P23" s="272">
        <f t="shared" si="0"/>
        <v>0</v>
      </c>
      <c r="Q23" s="272"/>
      <c r="R23" s="272"/>
      <c r="S23" s="270"/>
      <c r="T23" s="270"/>
      <c r="U23" s="270"/>
      <c r="V23" s="226"/>
      <c r="W23" s="226"/>
    </row>
    <row r="24" spans="1:23" s="2" customFormat="1" ht="33" customHeight="1">
      <c r="A24" s="226"/>
      <c r="B24" s="230">
        <v>8</v>
      </c>
      <c r="C24" s="239"/>
      <c r="D24" s="239"/>
      <c r="E24" s="239"/>
      <c r="F24" s="239"/>
      <c r="G24" s="239"/>
      <c r="H24" s="239"/>
      <c r="I24" s="239"/>
      <c r="J24" s="239"/>
      <c r="K24" s="268"/>
      <c r="L24" s="269"/>
      <c r="M24" s="270"/>
      <c r="N24" s="270"/>
      <c r="O24" s="270"/>
      <c r="P24" s="272">
        <f t="shared" si="0"/>
        <v>0</v>
      </c>
      <c r="Q24" s="272"/>
      <c r="R24" s="272"/>
      <c r="S24" s="270"/>
      <c r="T24" s="270"/>
      <c r="U24" s="270"/>
      <c r="V24" s="226"/>
      <c r="W24" s="226"/>
    </row>
    <row r="25" spans="1:23" s="2" customFormat="1" ht="33" customHeight="1">
      <c r="A25" s="226"/>
      <c r="B25" s="230">
        <v>9</v>
      </c>
      <c r="C25" s="239"/>
      <c r="D25" s="239"/>
      <c r="E25" s="239"/>
      <c r="F25" s="239"/>
      <c r="G25" s="239"/>
      <c r="H25" s="239"/>
      <c r="I25" s="239"/>
      <c r="J25" s="239"/>
      <c r="K25" s="268"/>
      <c r="L25" s="269"/>
      <c r="M25" s="270"/>
      <c r="N25" s="270"/>
      <c r="O25" s="270"/>
      <c r="P25" s="272">
        <f t="shared" si="0"/>
        <v>0</v>
      </c>
      <c r="Q25" s="272"/>
      <c r="R25" s="272"/>
      <c r="S25" s="270"/>
      <c r="T25" s="270"/>
      <c r="U25" s="270"/>
      <c r="V25" s="226"/>
      <c r="W25" s="226"/>
    </row>
    <row r="26" spans="1:23" s="2" customFormat="1" ht="33" customHeight="1">
      <c r="A26" s="226"/>
      <c r="B26" s="230">
        <v>10</v>
      </c>
      <c r="C26" s="239"/>
      <c r="D26" s="239"/>
      <c r="E26" s="239"/>
      <c r="F26" s="239"/>
      <c r="G26" s="239"/>
      <c r="H26" s="239"/>
      <c r="I26" s="239"/>
      <c r="J26" s="239"/>
      <c r="K26" s="268"/>
      <c r="L26" s="269"/>
      <c r="M26" s="270"/>
      <c r="N26" s="270"/>
      <c r="O26" s="270"/>
      <c r="P26" s="272">
        <f t="shared" si="0"/>
        <v>0</v>
      </c>
      <c r="Q26" s="272"/>
      <c r="R26" s="272"/>
      <c r="S26" s="270"/>
      <c r="T26" s="270"/>
      <c r="U26" s="270"/>
      <c r="V26" s="226"/>
      <c r="W26" s="226"/>
    </row>
    <row r="27" spans="1:23" s="2" customFormat="1" ht="33" customHeight="1">
      <c r="A27" s="226"/>
      <c r="B27" s="226"/>
      <c r="C27" s="226"/>
      <c r="D27" s="226"/>
      <c r="E27" s="226"/>
      <c r="F27" s="226"/>
      <c r="G27" s="226"/>
      <c r="H27" s="226"/>
      <c r="I27" s="226"/>
      <c r="J27" s="226"/>
      <c r="K27" s="226"/>
      <c r="L27" s="226"/>
      <c r="M27" s="229" t="s">
        <v>323</v>
      </c>
      <c r="N27" s="229"/>
      <c r="O27" s="229"/>
      <c r="P27" s="273">
        <f>SUM(P17:R26)</f>
        <v>0</v>
      </c>
      <c r="Q27" s="275"/>
      <c r="R27" s="276"/>
      <c r="S27" s="273">
        <f>SUM(S17:U26)</f>
        <v>0</v>
      </c>
      <c r="T27" s="275"/>
      <c r="U27" s="276"/>
      <c r="V27" s="226"/>
      <c r="W27" s="226"/>
    </row>
    <row r="28" spans="1:23" s="2" customFormat="1" ht="33" customHeight="1">
      <c r="A28" s="226"/>
      <c r="B28" s="226"/>
      <c r="C28" s="226"/>
      <c r="D28" s="226"/>
      <c r="E28" s="226"/>
      <c r="F28" s="226"/>
      <c r="G28" s="226"/>
      <c r="H28" s="226"/>
      <c r="I28" s="226"/>
      <c r="J28" s="226"/>
      <c r="K28" s="226"/>
      <c r="L28" s="226"/>
      <c r="M28" s="226"/>
      <c r="N28" s="226"/>
      <c r="O28" s="226"/>
      <c r="P28" s="226"/>
      <c r="Q28" s="226"/>
      <c r="R28" s="226"/>
      <c r="S28" s="226"/>
      <c r="T28" s="226"/>
      <c r="U28" s="226"/>
      <c r="V28" s="226"/>
      <c r="W28" s="226"/>
    </row>
    <row r="29" spans="1:23" s="2" customFormat="1" ht="42.95" customHeight="1">
      <c r="A29" s="226"/>
      <c r="B29" s="231" t="s">
        <v>306</v>
      </c>
      <c r="C29" s="229"/>
      <c r="D29" s="245"/>
      <c r="E29" s="245"/>
      <c r="F29" s="245"/>
      <c r="G29" s="245"/>
      <c r="H29" s="245"/>
      <c r="I29" s="245"/>
      <c r="J29" s="245"/>
      <c r="K29" s="245"/>
      <c r="L29" s="245"/>
      <c r="M29" s="245"/>
      <c r="N29" s="245"/>
      <c r="O29" s="245"/>
      <c r="P29" s="245"/>
      <c r="Q29" s="245"/>
      <c r="R29" s="245"/>
      <c r="S29" s="245"/>
      <c r="T29" s="245"/>
      <c r="U29" s="245"/>
      <c r="V29" s="226"/>
      <c r="W29" s="226"/>
    </row>
    <row r="30" spans="1:23" s="2" customFormat="1" ht="42.95" customHeight="1">
      <c r="A30" s="226"/>
      <c r="B30" s="229"/>
      <c r="C30" s="229"/>
      <c r="D30" s="245"/>
      <c r="E30" s="245"/>
      <c r="F30" s="245"/>
      <c r="G30" s="245"/>
      <c r="H30" s="245"/>
      <c r="I30" s="245"/>
      <c r="J30" s="245"/>
      <c r="K30" s="245"/>
      <c r="L30" s="245"/>
      <c r="M30" s="245"/>
      <c r="N30" s="245"/>
      <c r="O30" s="245"/>
      <c r="P30" s="245"/>
      <c r="Q30" s="245"/>
      <c r="R30" s="245"/>
      <c r="S30" s="245"/>
      <c r="T30" s="245"/>
      <c r="U30" s="245"/>
      <c r="V30" s="226"/>
      <c r="W30" s="226"/>
    </row>
    <row r="31" spans="1:23" s="2" customFormat="1" ht="42.95" customHeight="1">
      <c r="A31" s="226"/>
      <c r="B31" s="229"/>
      <c r="C31" s="229"/>
      <c r="D31" s="245"/>
      <c r="E31" s="245"/>
      <c r="F31" s="245"/>
      <c r="G31" s="245"/>
      <c r="H31" s="245"/>
      <c r="I31" s="245"/>
      <c r="J31" s="245"/>
      <c r="K31" s="245"/>
      <c r="L31" s="245"/>
      <c r="M31" s="245"/>
      <c r="N31" s="245"/>
      <c r="O31" s="245"/>
      <c r="P31" s="245"/>
      <c r="Q31" s="245"/>
      <c r="R31" s="245"/>
      <c r="S31" s="245"/>
      <c r="T31" s="245"/>
      <c r="U31" s="245"/>
      <c r="V31" s="226"/>
      <c r="W31" s="226"/>
    </row>
    <row r="32" spans="1:23" s="2" customFormat="1" ht="42.95" customHeight="1">
      <c r="A32" s="226"/>
      <c r="B32" s="229"/>
      <c r="C32" s="229"/>
      <c r="D32" s="245"/>
      <c r="E32" s="245"/>
      <c r="F32" s="245"/>
      <c r="G32" s="245"/>
      <c r="H32" s="245"/>
      <c r="I32" s="245"/>
      <c r="J32" s="245"/>
      <c r="K32" s="245"/>
      <c r="L32" s="245"/>
      <c r="M32" s="245"/>
      <c r="N32" s="245"/>
      <c r="O32" s="245"/>
      <c r="P32" s="245"/>
      <c r="Q32" s="245"/>
      <c r="R32" s="245"/>
      <c r="S32" s="245"/>
      <c r="T32" s="245"/>
      <c r="U32" s="245"/>
      <c r="V32" s="226"/>
      <c r="W32" s="226"/>
    </row>
    <row r="33" spans="1:23" s="2" customFormat="1" ht="35.5" customHeight="1">
      <c r="A33" s="400"/>
      <c r="B33" s="401" t="s">
        <v>560</v>
      </c>
      <c r="C33" s="402"/>
      <c r="D33" s="402"/>
      <c r="E33" s="402"/>
      <c r="F33" s="402"/>
      <c r="G33" s="402"/>
      <c r="H33" s="402"/>
      <c r="I33" s="402"/>
      <c r="J33" s="402"/>
      <c r="K33" s="402"/>
      <c r="L33" s="402"/>
      <c r="M33" s="402"/>
      <c r="N33" s="402"/>
      <c r="O33" s="402"/>
      <c r="P33" s="402"/>
      <c r="Q33" s="402"/>
      <c r="R33" s="402"/>
      <c r="S33" s="402"/>
      <c r="T33" s="402"/>
      <c r="U33" s="402"/>
      <c r="V33" s="226"/>
      <c r="W33" s="226"/>
    </row>
    <row r="34" spans="1:23" s="2" customFormat="1" ht="33" customHeight="1">
      <c r="A34" s="2"/>
      <c r="B34" s="401" t="s">
        <v>364</v>
      </c>
      <c r="C34" s="402"/>
      <c r="D34" s="402"/>
      <c r="E34" s="402"/>
      <c r="F34" s="402"/>
      <c r="G34" s="402"/>
      <c r="H34" s="402"/>
      <c r="I34" s="402"/>
      <c r="J34" s="402"/>
      <c r="K34" s="402"/>
      <c r="L34" s="402"/>
      <c r="M34" s="402"/>
      <c r="N34" s="402"/>
      <c r="O34" s="402"/>
      <c r="P34" s="402"/>
      <c r="Q34" s="402"/>
      <c r="R34" s="402"/>
      <c r="S34" s="402"/>
      <c r="T34" s="402"/>
      <c r="U34" s="402"/>
      <c r="V34" s="2"/>
      <c r="W34" s="2"/>
    </row>
    <row r="35" spans="1:23" s="2" customFormat="1" ht="33" customHeight="1">
      <c r="A35" s="2"/>
      <c r="B35" s="402"/>
      <c r="C35" s="402"/>
      <c r="D35" s="402"/>
      <c r="E35" s="402"/>
      <c r="F35" s="402"/>
      <c r="G35" s="402"/>
      <c r="H35" s="402"/>
      <c r="I35" s="402"/>
      <c r="J35" s="402"/>
      <c r="K35" s="402"/>
      <c r="L35" s="402"/>
      <c r="M35" s="402"/>
      <c r="N35" s="402"/>
      <c r="O35" s="402"/>
      <c r="P35" s="402"/>
      <c r="Q35" s="402"/>
      <c r="R35" s="402"/>
      <c r="S35" s="402"/>
      <c r="T35" s="402"/>
      <c r="U35" s="402"/>
      <c r="V35" s="2"/>
      <c r="W35" s="2"/>
    </row>
    <row r="36" spans="1:23" s="2" customFormat="1" ht="33" customHeight="1">
      <c r="A36" s="2"/>
      <c r="B36" s="2"/>
      <c r="C36" s="53"/>
      <c r="D36" s="53"/>
      <c r="E36" s="53"/>
      <c r="F36" s="53"/>
      <c r="G36" s="53"/>
      <c r="H36" s="53"/>
      <c r="I36" s="53"/>
      <c r="J36" s="2"/>
      <c r="K36" s="2"/>
      <c r="L36" s="2"/>
      <c r="M36" s="2"/>
      <c r="N36" s="2"/>
      <c r="O36" s="2"/>
      <c r="P36" s="2"/>
      <c r="Q36" s="2"/>
      <c r="R36" s="2"/>
      <c r="S36" s="2"/>
      <c r="T36" s="2"/>
      <c r="U36" s="2"/>
      <c r="V36" s="2"/>
      <c r="W36" s="2"/>
    </row>
    <row r="37" spans="1:23" s="2" customFormat="1" ht="33" customHeight="1">
      <c r="A37" s="2"/>
      <c r="B37" s="2"/>
      <c r="C37" s="53"/>
      <c r="D37" s="53"/>
      <c r="E37" s="53"/>
      <c r="F37" s="53"/>
      <c r="G37" s="53"/>
      <c r="H37" s="53"/>
      <c r="I37" s="53"/>
      <c r="J37" s="2"/>
      <c r="K37" s="2"/>
      <c r="L37" s="2"/>
      <c r="M37" s="2"/>
      <c r="N37" s="2"/>
      <c r="O37" s="2"/>
      <c r="P37" s="2"/>
      <c r="Q37" s="2"/>
      <c r="R37" s="2"/>
      <c r="S37" s="2"/>
      <c r="T37" s="2"/>
      <c r="U37" s="2"/>
      <c r="V37" s="2"/>
      <c r="W37" s="2"/>
    </row>
    <row r="38" spans="1:23" s="2" customFormat="1" ht="33" customHeight="1">
      <c r="A38" s="2"/>
      <c r="B38" s="2"/>
      <c r="C38" s="53"/>
      <c r="D38" s="53"/>
      <c r="E38" s="53"/>
      <c r="F38" s="53"/>
      <c r="G38" s="53"/>
      <c r="H38" s="53"/>
      <c r="I38" s="53"/>
      <c r="J38" s="2"/>
      <c r="K38" s="2"/>
      <c r="L38" s="2"/>
      <c r="M38" s="2"/>
      <c r="N38" s="2"/>
      <c r="O38" s="2"/>
      <c r="P38" s="2"/>
      <c r="Q38" s="2"/>
      <c r="R38" s="2"/>
      <c r="S38" s="2"/>
      <c r="T38" s="2"/>
      <c r="U38" s="2"/>
      <c r="V38" s="2"/>
      <c r="W38" s="2"/>
    </row>
    <row r="39" spans="1:23" s="2" customFormat="1" ht="33" customHeight="1">
      <c r="A39" s="2"/>
      <c r="B39" s="2"/>
      <c r="C39" s="53"/>
      <c r="D39" s="53"/>
      <c r="E39" s="53"/>
      <c r="F39" s="53"/>
      <c r="G39" s="53"/>
      <c r="H39" s="53"/>
      <c r="I39" s="53"/>
      <c r="J39" s="2"/>
      <c r="K39" s="2"/>
      <c r="L39" s="2"/>
      <c r="M39" s="2"/>
      <c r="N39" s="2"/>
      <c r="O39" s="2"/>
      <c r="P39" s="2"/>
      <c r="Q39" s="2"/>
      <c r="R39" s="2"/>
      <c r="S39" s="2"/>
      <c r="T39" s="2"/>
      <c r="U39" s="2"/>
      <c r="V39" s="2"/>
      <c r="W39" s="2"/>
    </row>
    <row r="40" spans="1:23" s="2" customFormat="1" ht="33" customHeight="1">
      <c r="A40" s="2"/>
      <c r="B40" s="2"/>
      <c r="C40" s="53"/>
      <c r="D40" s="53"/>
      <c r="E40" s="53"/>
      <c r="F40" s="53"/>
      <c r="G40" s="53"/>
      <c r="H40" s="53"/>
      <c r="I40" s="53"/>
      <c r="J40" s="2"/>
      <c r="K40" s="2"/>
      <c r="L40" s="2"/>
      <c r="M40" s="2"/>
      <c r="N40" s="2"/>
      <c r="O40" s="2"/>
      <c r="P40" s="2"/>
      <c r="Q40" s="2"/>
      <c r="R40" s="2"/>
      <c r="S40" s="2"/>
      <c r="T40" s="2"/>
      <c r="U40" s="2"/>
      <c r="V40" s="2"/>
      <c r="W40" s="2"/>
    </row>
    <row r="41" spans="1:23" s="2" customFormat="1" ht="33" customHeight="1">
      <c r="A41" s="2"/>
      <c r="B41" s="2"/>
      <c r="C41" s="53"/>
      <c r="D41" s="53"/>
      <c r="E41" s="53"/>
      <c r="F41" s="53"/>
      <c r="G41" s="53"/>
      <c r="H41" s="53"/>
      <c r="I41" s="53"/>
      <c r="J41" s="2"/>
      <c r="K41" s="2"/>
      <c r="L41" s="2"/>
      <c r="M41" s="2"/>
      <c r="N41" s="2"/>
      <c r="O41" s="2"/>
      <c r="P41" s="2"/>
      <c r="Q41" s="2"/>
      <c r="R41" s="2"/>
      <c r="S41" s="2"/>
      <c r="T41" s="2"/>
      <c r="U41" s="2"/>
      <c r="V41" s="2"/>
      <c r="W41" s="2"/>
    </row>
    <row r="42" spans="1:23" s="2" customFormat="1" ht="33" customHeight="1">
      <c r="A42" s="2"/>
      <c r="B42" s="2"/>
      <c r="C42" s="53"/>
      <c r="D42" s="53"/>
      <c r="E42" s="53"/>
      <c r="F42" s="53"/>
      <c r="G42" s="53"/>
      <c r="H42" s="53"/>
      <c r="I42" s="53"/>
      <c r="J42" s="2"/>
      <c r="K42" s="2"/>
      <c r="L42" s="2"/>
      <c r="M42" s="2"/>
      <c r="N42" s="2"/>
      <c r="O42" s="2"/>
      <c r="P42" s="2"/>
      <c r="Q42" s="2"/>
      <c r="R42" s="2"/>
      <c r="S42" s="2"/>
      <c r="T42" s="2"/>
      <c r="U42" s="2"/>
      <c r="V42" s="2"/>
      <c r="W42" s="2"/>
    </row>
    <row r="43" spans="1:23" s="2" customFormat="1" ht="33" customHeight="1">
      <c r="A43" s="2"/>
      <c r="B43" s="2"/>
      <c r="C43" s="53"/>
      <c r="D43" s="53"/>
      <c r="E43" s="53"/>
      <c r="F43" s="53"/>
      <c r="G43" s="53"/>
      <c r="H43" s="53"/>
      <c r="I43" s="53"/>
      <c r="J43" s="2"/>
      <c r="K43" s="2"/>
      <c r="L43" s="2"/>
      <c r="M43" s="2"/>
      <c r="N43" s="2"/>
      <c r="O43" s="2"/>
      <c r="P43" s="2"/>
      <c r="Q43" s="2"/>
      <c r="R43" s="2"/>
      <c r="S43" s="2"/>
      <c r="T43" s="2"/>
      <c r="U43" s="2"/>
      <c r="V43" s="2"/>
      <c r="W43" s="2"/>
    </row>
    <row r="44" spans="1:23" s="2" customFormat="1" ht="33" customHeight="1">
      <c r="A44" s="2"/>
      <c r="B44" s="2"/>
      <c r="C44" s="53"/>
      <c r="D44" s="53"/>
      <c r="E44" s="53"/>
      <c r="F44" s="53"/>
      <c r="G44" s="53"/>
      <c r="H44" s="53"/>
      <c r="I44" s="53"/>
      <c r="J44" s="2"/>
      <c r="K44" s="2"/>
      <c r="L44" s="2"/>
      <c r="M44" s="2"/>
      <c r="N44" s="2"/>
      <c r="O44" s="2"/>
      <c r="P44" s="2"/>
      <c r="Q44" s="2"/>
      <c r="R44" s="2"/>
      <c r="S44" s="2"/>
      <c r="T44" s="2"/>
      <c r="U44" s="2"/>
      <c r="V44" s="2"/>
      <c r="W44" s="2"/>
    </row>
    <row r="45" spans="1:23" s="2" customFormat="1" ht="33" customHeight="1">
      <c r="A45" s="2"/>
      <c r="B45" s="2"/>
      <c r="C45" s="53"/>
      <c r="D45" s="53"/>
      <c r="E45" s="53"/>
      <c r="F45" s="53"/>
      <c r="G45" s="53"/>
      <c r="H45" s="53"/>
      <c r="I45" s="53"/>
      <c r="J45" s="2"/>
      <c r="K45" s="2"/>
      <c r="L45" s="2"/>
      <c r="M45" s="2"/>
      <c r="N45" s="2"/>
      <c r="O45" s="2"/>
      <c r="P45" s="2"/>
      <c r="Q45" s="2"/>
      <c r="R45" s="2"/>
      <c r="S45" s="2"/>
      <c r="T45" s="2"/>
      <c r="U45" s="2"/>
      <c r="V45" s="2"/>
      <c r="W45" s="2"/>
    </row>
    <row r="46" spans="1:23" s="2" customFormat="1" ht="33" customHeight="1">
      <c r="A46" s="2"/>
      <c r="B46" s="2"/>
      <c r="C46" s="53"/>
      <c r="D46" s="53"/>
      <c r="E46" s="53"/>
      <c r="F46" s="53"/>
      <c r="G46" s="53"/>
      <c r="H46" s="53"/>
      <c r="I46" s="53"/>
      <c r="J46" s="2"/>
      <c r="K46" s="2"/>
      <c r="L46" s="2"/>
      <c r="M46" s="2"/>
      <c r="N46" s="2"/>
      <c r="O46" s="2"/>
      <c r="P46" s="2"/>
      <c r="Q46" s="2"/>
      <c r="R46" s="2"/>
      <c r="S46" s="2"/>
      <c r="T46" s="2"/>
      <c r="U46" s="2"/>
      <c r="V46" s="2"/>
      <c r="W46" s="2"/>
    </row>
    <row r="47" spans="1:23" s="2" customFormat="1" ht="33" customHeight="1">
      <c r="A47" s="2"/>
      <c r="B47" s="2"/>
      <c r="C47" s="53"/>
      <c r="D47" s="53"/>
      <c r="E47" s="53"/>
      <c r="F47" s="53"/>
      <c r="G47" s="53"/>
      <c r="H47" s="53"/>
      <c r="I47" s="53"/>
      <c r="J47" s="2"/>
      <c r="K47" s="2"/>
      <c r="L47" s="2"/>
      <c r="M47" s="2"/>
      <c r="N47" s="2"/>
      <c r="O47" s="2"/>
      <c r="P47" s="2"/>
      <c r="Q47" s="2"/>
      <c r="R47" s="2"/>
      <c r="S47" s="2"/>
      <c r="T47" s="2"/>
      <c r="U47" s="2"/>
      <c r="V47" s="2"/>
      <c r="W47" s="2"/>
    </row>
    <row r="48" spans="1:23" s="2" customFormat="1" ht="33" customHeight="1">
      <c r="A48" s="2"/>
      <c r="B48" s="2"/>
      <c r="C48" s="53"/>
      <c r="D48" s="53"/>
      <c r="E48" s="53"/>
      <c r="F48" s="53"/>
      <c r="G48" s="53"/>
      <c r="H48" s="53"/>
      <c r="I48" s="53"/>
      <c r="J48" s="2"/>
      <c r="K48" s="2"/>
      <c r="L48" s="2"/>
      <c r="M48" s="2"/>
      <c r="N48" s="2"/>
      <c r="O48" s="2"/>
      <c r="P48" s="2"/>
      <c r="Q48" s="2"/>
      <c r="R48" s="2"/>
      <c r="S48" s="2"/>
      <c r="T48" s="2"/>
      <c r="U48" s="2"/>
      <c r="V48" s="2"/>
      <c r="W48" s="2"/>
    </row>
    <row r="49" spans="3:9" s="2" customFormat="1" ht="33" customHeight="1">
      <c r="C49" s="53"/>
      <c r="D49" s="53"/>
      <c r="E49" s="53"/>
      <c r="F49" s="53"/>
      <c r="G49" s="53"/>
      <c r="H49" s="53"/>
      <c r="I49" s="53"/>
    </row>
    <row r="50" spans="3:9" s="2" customFormat="1" ht="33" customHeight="1">
      <c r="C50" s="53"/>
      <c r="D50" s="53"/>
      <c r="E50" s="53"/>
      <c r="F50" s="53"/>
      <c r="G50" s="53"/>
      <c r="H50" s="53"/>
      <c r="I50" s="53"/>
    </row>
    <row r="51" spans="3:9" s="2" customFormat="1" ht="33" customHeight="1">
      <c r="C51" s="53"/>
      <c r="D51" s="53"/>
      <c r="E51" s="53"/>
      <c r="F51" s="53"/>
      <c r="G51" s="53"/>
      <c r="H51" s="53"/>
      <c r="I51" s="53"/>
    </row>
    <row r="52" spans="3:9" s="2" customFormat="1" ht="33" customHeight="1">
      <c r="C52" s="53"/>
      <c r="D52" s="53"/>
      <c r="E52" s="53"/>
      <c r="F52" s="53"/>
      <c r="G52" s="53"/>
      <c r="H52" s="53"/>
      <c r="I52" s="53"/>
    </row>
    <row r="53" spans="3:9" s="2" customFormat="1" ht="33" customHeight="1">
      <c r="C53" s="53"/>
      <c r="D53" s="53"/>
      <c r="E53" s="53"/>
      <c r="F53" s="53"/>
      <c r="G53" s="53"/>
      <c r="H53" s="53"/>
      <c r="I53" s="53"/>
    </row>
    <row r="54" spans="3:9" s="2" customFormat="1" ht="33" customHeight="1">
      <c r="C54" s="53"/>
      <c r="D54" s="53"/>
      <c r="E54" s="53"/>
      <c r="F54" s="53"/>
      <c r="G54" s="53"/>
      <c r="H54" s="53"/>
      <c r="I54" s="53"/>
    </row>
    <row r="55" spans="3:9" s="2" customFormat="1" ht="33" customHeight="1">
      <c r="C55" s="53"/>
      <c r="D55" s="53"/>
      <c r="E55" s="53"/>
      <c r="F55" s="53"/>
      <c r="G55" s="53"/>
      <c r="H55" s="53"/>
      <c r="I55" s="53"/>
    </row>
    <row r="56" spans="3:9" s="2" customFormat="1" ht="33" customHeight="1">
      <c r="C56" s="53"/>
      <c r="D56" s="53"/>
      <c r="E56" s="53"/>
      <c r="F56" s="53"/>
      <c r="G56" s="53"/>
      <c r="H56" s="53"/>
      <c r="I56" s="53"/>
    </row>
  </sheetData>
  <mergeCells count="70">
    <mergeCell ref="D5:K5"/>
    <mergeCell ref="D6:K6"/>
    <mergeCell ref="D7:E7"/>
    <mergeCell ref="F7:K7"/>
    <mergeCell ref="D8:E8"/>
    <mergeCell ref="F8:K8"/>
    <mergeCell ref="M10:R10"/>
    <mergeCell ref="M11:R11"/>
    <mergeCell ref="C13:D13"/>
    <mergeCell ref="E13:F13"/>
    <mergeCell ref="G13:H13"/>
    <mergeCell ref="C14:D14"/>
    <mergeCell ref="E14:F14"/>
    <mergeCell ref="G14:H14"/>
    <mergeCell ref="C16:J16"/>
    <mergeCell ref="K16:L16"/>
    <mergeCell ref="M16:O16"/>
    <mergeCell ref="P16:R16"/>
    <mergeCell ref="S16:U16"/>
    <mergeCell ref="C17:J17"/>
    <mergeCell ref="M17:O17"/>
    <mergeCell ref="P17:R17"/>
    <mergeCell ref="S17:U17"/>
    <mergeCell ref="C18:J18"/>
    <mergeCell ref="M18:O18"/>
    <mergeCell ref="P18:R18"/>
    <mergeCell ref="S18:U18"/>
    <mergeCell ref="C19:J19"/>
    <mergeCell ref="M19:O19"/>
    <mergeCell ref="P19:R19"/>
    <mergeCell ref="S19:U19"/>
    <mergeCell ref="C20:J20"/>
    <mergeCell ref="M20:O20"/>
    <mergeCell ref="P20:R20"/>
    <mergeCell ref="S20:U20"/>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M27:O27"/>
    <mergeCell ref="P27:R27"/>
    <mergeCell ref="S27:U27"/>
    <mergeCell ref="B33:U33"/>
    <mergeCell ref="A2:V3"/>
    <mergeCell ref="B10:D11"/>
    <mergeCell ref="E10:I11"/>
    <mergeCell ref="J10:K11"/>
    <mergeCell ref="B29:C32"/>
    <mergeCell ref="D29:U32"/>
    <mergeCell ref="B34:U35"/>
  </mergeCells>
  <phoneticPr fontId="22"/>
  <dataValidations count="4">
    <dataValidation type="whole" allowBlank="1" showDropDown="0" showInputMessage="1" showErrorMessage="1" sqref="D7:D8">
      <formula1>0</formula1>
      <formula2>9999</formula2>
    </dataValidation>
    <dataValidation imeMode="halfAlpha" allowBlank="1" showDropDown="0" showInputMessage="1" showErrorMessage="1" sqref="M17:R26"/>
    <dataValidation type="whole" allowBlank="1" showDropDown="0" showInputMessage="1" showErrorMessage="1" sqref="K17:K26">
      <formula1>1</formula1>
      <formula2>100</formula2>
    </dataValidation>
    <dataValidation type="list" allowBlank="1" showDropDown="0" showInputMessage="1" showErrorMessage="1" sqref="L17:L26">
      <formula1>"式,台"</formula1>
    </dataValidation>
  </dataValidations>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N42"/>
  <sheetViews>
    <sheetView showGridLines="0" view="pageBreakPreview" zoomScale="70" zoomScaleNormal="40" zoomScaleSheetLayoutView="70" workbookViewId="0">
      <selection activeCell="B35" sqref="B35"/>
    </sheetView>
  </sheetViews>
  <sheetFormatPr defaultColWidth="9" defaultRowHeight="13"/>
  <cols>
    <col min="1" max="1" width="3.375" style="56" customWidth="1"/>
    <col min="2" max="2" width="26" style="56" customWidth="1"/>
    <col min="3" max="3" width="19.54296875" style="56" customWidth="1"/>
    <col min="4" max="7" width="12.625" style="56" customWidth="1"/>
    <col min="8" max="8" width="17.25" style="56" customWidth="1"/>
    <col min="9" max="9" width="9" style="56"/>
    <col min="10" max="10" width="50" style="56" customWidth="1"/>
    <col min="11" max="11" width="2.25" style="56" customWidth="1"/>
    <col min="12" max="12" width="15" style="56" customWidth="1"/>
    <col min="13" max="13" width="2.25" style="56" customWidth="1"/>
    <col min="14" max="16384" width="9" style="56"/>
  </cols>
  <sheetData>
    <row r="1" spans="1:14" ht="26.45" customHeight="1">
      <c r="A1" s="301" t="s">
        <v>146</v>
      </c>
    </row>
    <row r="2" spans="1:14" ht="14">
      <c r="A2" s="59" t="s">
        <v>379</v>
      </c>
    </row>
    <row r="3" spans="1:14" s="56" customFormat="1" ht="23.5">
      <c r="A3" s="56"/>
      <c r="B3" s="55" t="s">
        <v>585</v>
      </c>
      <c r="C3" s="55"/>
      <c r="D3" s="55"/>
      <c r="E3" s="55"/>
      <c r="F3" s="55"/>
      <c r="G3" s="55"/>
      <c r="H3" s="55"/>
      <c r="I3" s="55"/>
      <c r="J3" s="55"/>
      <c r="K3" s="56"/>
      <c r="L3" s="56"/>
      <c r="N3" s="56"/>
    </row>
    <row r="4" spans="1:14" s="56" customFormat="1" ht="33.75" customHeight="1">
      <c r="A4" s="56"/>
      <c r="B4" s="55" t="s">
        <v>684</v>
      </c>
      <c r="C4" s="55"/>
      <c r="D4" s="55"/>
      <c r="E4" s="55"/>
      <c r="F4" s="55"/>
      <c r="G4" s="55"/>
      <c r="H4" s="55"/>
      <c r="I4" s="55"/>
      <c r="J4" s="55"/>
      <c r="K4" s="56"/>
      <c r="L4" s="56"/>
      <c r="N4" s="56"/>
    </row>
    <row r="5" spans="1:14" ht="19">
      <c r="B5" s="403"/>
      <c r="C5" s="640"/>
      <c r="D5" s="403"/>
      <c r="E5" s="403"/>
      <c r="F5" s="403"/>
      <c r="G5" s="403"/>
      <c r="H5" s="646"/>
      <c r="I5" s="647"/>
      <c r="J5" s="647"/>
    </row>
    <row r="6" spans="1:14" ht="19">
      <c r="B6" s="403"/>
      <c r="C6" s="640"/>
      <c r="D6" s="403"/>
      <c r="E6" s="403"/>
      <c r="F6" s="403"/>
      <c r="G6" s="403"/>
      <c r="H6" s="646"/>
      <c r="I6" s="647"/>
      <c r="J6" s="647"/>
    </row>
    <row r="7" spans="1:14" ht="14.75">
      <c r="B7" s="61" t="s">
        <v>189</v>
      </c>
    </row>
    <row r="8" spans="1:14" ht="17.25" customHeight="1">
      <c r="B8" s="632" t="s">
        <v>192</v>
      </c>
      <c r="C8" s="87"/>
      <c r="D8" s="116"/>
      <c r="E8" s="116"/>
      <c r="F8" s="116"/>
      <c r="G8" s="116"/>
      <c r="H8" s="116"/>
      <c r="I8" s="116"/>
      <c r="J8" s="207"/>
    </row>
    <row r="9" spans="1:14" ht="23.1" customHeight="1">
      <c r="B9" s="633" t="s">
        <v>193</v>
      </c>
      <c r="C9" s="88"/>
      <c r="D9" s="117"/>
      <c r="E9" s="117"/>
      <c r="F9" s="117"/>
      <c r="G9" s="117"/>
      <c r="H9" s="117"/>
      <c r="I9" s="117"/>
      <c r="J9" s="208"/>
    </row>
    <row r="10" spans="1:14" ht="17.25" customHeight="1">
      <c r="B10" s="634" t="s">
        <v>192</v>
      </c>
      <c r="C10" s="89"/>
      <c r="D10" s="118"/>
      <c r="E10" s="118"/>
      <c r="F10" s="118"/>
      <c r="G10" s="118"/>
      <c r="H10" s="118"/>
      <c r="I10" s="118"/>
      <c r="J10" s="209"/>
    </row>
    <row r="11" spans="1:14" ht="23.1" customHeight="1">
      <c r="B11" s="633" t="s">
        <v>194</v>
      </c>
      <c r="C11" s="75"/>
      <c r="D11" s="119"/>
      <c r="E11" s="119"/>
      <c r="F11" s="119"/>
      <c r="G11" s="119"/>
      <c r="H11" s="119"/>
      <c r="I11" s="119"/>
      <c r="J11" s="210"/>
    </row>
    <row r="12" spans="1:14" ht="23.1" customHeight="1">
      <c r="B12" s="635" t="s">
        <v>426</v>
      </c>
      <c r="C12" s="641"/>
      <c r="D12" s="641"/>
      <c r="E12" s="641"/>
      <c r="F12" s="641"/>
      <c r="G12" s="641"/>
      <c r="H12" s="641"/>
      <c r="I12" s="641"/>
      <c r="J12" s="648"/>
    </row>
    <row r="13" spans="1:14" ht="23.1" customHeight="1">
      <c r="B13" s="636" t="s">
        <v>413</v>
      </c>
      <c r="C13" s="642"/>
      <c r="D13" s="642"/>
      <c r="E13" s="642"/>
      <c r="F13" s="642"/>
      <c r="G13" s="642"/>
      <c r="H13" s="642"/>
      <c r="I13" s="642"/>
      <c r="J13" s="649"/>
      <c r="N13" s="101"/>
    </row>
    <row r="14" spans="1:14" ht="23.1" customHeight="1">
      <c r="B14" s="637" t="s">
        <v>441</v>
      </c>
      <c r="C14" s="643"/>
      <c r="D14" s="643"/>
      <c r="E14" s="643"/>
      <c r="F14" s="643"/>
      <c r="G14" s="643"/>
      <c r="H14" s="643"/>
      <c r="I14" s="643"/>
      <c r="J14" s="650"/>
    </row>
    <row r="15" spans="1:14" ht="23.1" customHeight="1">
      <c r="B15" s="638"/>
      <c r="C15" s="644"/>
      <c r="D15" s="644"/>
      <c r="E15" s="644"/>
      <c r="F15" s="644"/>
      <c r="G15" s="644"/>
      <c r="H15" s="644"/>
      <c r="I15" s="644"/>
      <c r="J15" s="651"/>
    </row>
    <row r="16" spans="1:14" ht="23.1" customHeight="1">
      <c r="B16" s="409"/>
      <c r="C16" s="220"/>
      <c r="D16" s="409"/>
      <c r="E16" s="409"/>
      <c r="F16" s="220"/>
      <c r="G16" s="220"/>
      <c r="H16" s="220"/>
      <c r="I16" s="220"/>
      <c r="J16" s="220"/>
    </row>
    <row r="17" spans="2:12" s="57" customFormat="1" ht="18" customHeight="1">
      <c r="B17" s="70" t="s">
        <v>427</v>
      </c>
      <c r="C17" s="121"/>
      <c r="D17" s="121"/>
      <c r="E17" s="121"/>
      <c r="F17" s="121"/>
      <c r="G17" s="121"/>
      <c r="H17" s="121"/>
      <c r="I17" s="121"/>
    </row>
    <row r="18" spans="2:12" s="57" customFormat="1" ht="18" customHeight="1">
      <c r="B18" s="95" t="s">
        <v>188</v>
      </c>
      <c r="G18" s="95"/>
      <c r="H18" s="95"/>
    </row>
    <row r="19" spans="2:12" ht="23.1" customHeight="1">
      <c r="B19" s="409"/>
      <c r="C19" s="220"/>
      <c r="D19" s="409"/>
      <c r="E19" s="409"/>
      <c r="F19" s="220"/>
      <c r="G19" s="220"/>
      <c r="I19" s="220"/>
      <c r="J19" s="220"/>
    </row>
    <row r="20" spans="2:12" ht="24.25">
      <c r="B20" s="61" t="s">
        <v>216</v>
      </c>
      <c r="C20" s="645"/>
    </row>
    <row r="21" spans="2:12" ht="21" customHeight="1">
      <c r="B21" s="56" t="s">
        <v>685</v>
      </c>
      <c r="D21" s="122">
        <f>'様式第６号の２（オンライン環境整備事業積算内訳）'!E11</f>
        <v>0</v>
      </c>
      <c r="E21" s="140"/>
      <c r="F21" s="158"/>
      <c r="G21" s="56" t="s">
        <v>31</v>
      </c>
    </row>
    <row r="22" spans="2:12" ht="20.100000000000001" customHeight="1">
      <c r="B22" s="56" t="s">
        <v>686</v>
      </c>
      <c r="D22" s="123"/>
      <c r="E22" s="123"/>
      <c r="F22" s="123"/>
      <c r="G22" s="123"/>
      <c r="H22" s="123"/>
    </row>
    <row r="23" spans="2:12" ht="21" customHeight="1">
      <c r="B23" s="56" t="s">
        <v>313</v>
      </c>
      <c r="D23" s="124"/>
      <c r="E23" s="141"/>
      <c r="F23" s="159"/>
      <c r="G23" s="56" t="s">
        <v>31</v>
      </c>
    </row>
    <row r="24" spans="2:12" ht="20.100000000000001" customHeight="1">
      <c r="B24" s="71" t="s">
        <v>273</v>
      </c>
      <c r="D24" s="123"/>
      <c r="E24" s="123"/>
      <c r="F24" s="123"/>
      <c r="G24" s="123"/>
      <c r="H24" s="123"/>
    </row>
    <row r="25" spans="2:12" s="277" customFormat="1" ht="33" customHeight="1">
      <c r="B25" s="56" t="s">
        <v>228</v>
      </c>
      <c r="C25" s="56"/>
      <c r="D25" s="125">
        <f>ROUNDDOWN(D23*3/4,-3)</f>
        <v>0</v>
      </c>
      <c r="E25" s="142"/>
      <c r="F25" s="160"/>
      <c r="G25" s="56" t="s">
        <v>31</v>
      </c>
      <c r="H25" s="277"/>
      <c r="I25" s="56"/>
      <c r="J25" s="56"/>
      <c r="K25" s="56"/>
      <c r="L25" s="56"/>
    </row>
    <row r="26" spans="2:12" s="277" customFormat="1" ht="26.1" customHeight="1">
      <c r="B26" s="71" t="s">
        <v>231</v>
      </c>
      <c r="C26" s="56"/>
      <c r="D26" s="123"/>
      <c r="E26" s="123"/>
      <c r="F26" s="123"/>
      <c r="G26" s="123"/>
      <c r="H26" s="277"/>
      <c r="I26" s="123"/>
      <c r="J26" s="56"/>
      <c r="K26" s="56"/>
      <c r="L26" s="56"/>
    </row>
    <row r="27" spans="2:12" s="277" customFormat="1" ht="33" customHeight="1">
      <c r="B27" s="56" t="s">
        <v>162</v>
      </c>
      <c r="C27" s="56"/>
      <c r="D27" s="125">
        <f>ROUNDDOWN(D23*1/2,-3)</f>
        <v>0</v>
      </c>
      <c r="E27" s="142"/>
      <c r="F27" s="160"/>
      <c r="G27" s="56" t="s">
        <v>31</v>
      </c>
      <c r="H27" s="277"/>
      <c r="I27" s="56"/>
      <c r="J27" s="56"/>
      <c r="K27" s="56"/>
      <c r="L27" s="56"/>
    </row>
    <row r="28" spans="2:12" s="277" customFormat="1" ht="25.5" customHeight="1">
      <c r="B28" s="56" t="s">
        <v>340</v>
      </c>
      <c r="C28" s="56"/>
      <c r="D28" s="123"/>
      <c r="E28" s="123"/>
      <c r="F28" s="123"/>
      <c r="G28" s="123"/>
      <c r="H28" s="277"/>
      <c r="I28" s="123"/>
      <c r="J28" s="56"/>
      <c r="K28" s="56"/>
      <c r="L28" s="56"/>
    </row>
    <row r="29" spans="2:12" ht="16.5">
      <c r="B29" s="56" t="s">
        <v>97</v>
      </c>
      <c r="D29" s="126"/>
      <c r="E29" s="126"/>
      <c r="F29" s="126"/>
      <c r="G29" s="126"/>
      <c r="H29" s="126"/>
    </row>
    <row r="30" spans="2:12" ht="18.75" customHeight="1">
      <c r="C30" s="56" t="s">
        <v>59</v>
      </c>
      <c r="E30" s="56" t="s">
        <v>5</v>
      </c>
    </row>
    <row r="31" spans="2:12" ht="18.75" customHeight="1">
      <c r="C31" s="56" t="s">
        <v>334</v>
      </c>
      <c r="E31" s="56" t="s">
        <v>4</v>
      </c>
    </row>
    <row r="32" spans="2:12" ht="18.75" customHeight="1">
      <c r="C32" s="56" t="s">
        <v>392</v>
      </c>
    </row>
    <row r="33" spans="2:12" ht="79.5" customHeight="1"/>
    <row r="34" spans="2:12" ht="18.75" customHeight="1">
      <c r="C34" s="56" t="s">
        <v>429</v>
      </c>
      <c r="E34" s="58"/>
      <c r="F34" s="58"/>
      <c r="G34" s="58"/>
      <c r="H34" s="58"/>
      <c r="I34" s="58"/>
      <c r="J34" s="58"/>
      <c r="K34" s="58"/>
      <c r="L34" s="58"/>
    </row>
    <row r="35" spans="2:12" ht="18.75" customHeight="1">
      <c r="C35" s="56" t="s">
        <v>112</v>
      </c>
      <c r="E35" s="58"/>
      <c r="F35" s="58"/>
      <c r="G35" s="58"/>
      <c r="H35" s="58"/>
      <c r="I35" s="58"/>
      <c r="J35" s="58"/>
      <c r="K35" s="58"/>
      <c r="L35" s="58"/>
    </row>
    <row r="36" spans="2:12" ht="18.75" customHeight="1">
      <c r="C36" s="56" t="s">
        <v>354</v>
      </c>
    </row>
    <row r="37" spans="2:12" ht="14.25" customHeight="1">
      <c r="D37" s="123"/>
      <c r="E37" s="123"/>
      <c r="F37" s="123"/>
      <c r="G37" s="123"/>
      <c r="H37" s="123"/>
    </row>
    <row r="38" spans="2:12" ht="14">
      <c r="B38" s="61" t="s">
        <v>204</v>
      </c>
    </row>
    <row r="39" spans="2:12" ht="6" customHeight="1">
      <c r="D39" s="123"/>
      <c r="E39" s="123"/>
      <c r="F39" s="123"/>
      <c r="G39" s="123"/>
      <c r="H39" s="123"/>
    </row>
    <row r="40" spans="2:12">
      <c r="B40" s="56" t="s">
        <v>428</v>
      </c>
    </row>
    <row r="41" spans="2:12" ht="120.75" customHeight="1">
      <c r="B41" s="639"/>
      <c r="C41" s="639"/>
      <c r="D41" s="639"/>
      <c r="E41" s="639"/>
      <c r="F41" s="639"/>
      <c r="G41" s="639"/>
      <c r="H41" s="639"/>
      <c r="I41" s="639"/>
      <c r="J41" s="639"/>
    </row>
    <row r="42" spans="2:12" ht="6" customHeight="1">
      <c r="D42" s="123"/>
      <c r="E42" s="123"/>
      <c r="F42" s="123"/>
      <c r="G42" s="123"/>
      <c r="H42" s="123"/>
    </row>
  </sheetData>
  <mergeCells count="15">
    <mergeCell ref="B3:J3"/>
    <mergeCell ref="B4:J4"/>
    <mergeCell ref="C8:J8"/>
    <mergeCell ref="C9:J9"/>
    <mergeCell ref="C10:J10"/>
    <mergeCell ref="C11:J11"/>
    <mergeCell ref="B12:J12"/>
    <mergeCell ref="B13:J13"/>
    <mergeCell ref="B14:J14"/>
    <mergeCell ref="B15:J15"/>
    <mergeCell ref="D21:F21"/>
    <mergeCell ref="D23:F23"/>
    <mergeCell ref="D25:F25"/>
    <mergeCell ref="D27:F27"/>
    <mergeCell ref="B41:J41"/>
  </mergeCells>
  <phoneticPr fontId="42"/>
  <conditionalFormatting sqref="C16 C19">
    <cfRule type="containsText" dxfId="48" priority="6" text="あり">
      <formula>NOT(ISERROR(SEARCH("あり",C16)))</formula>
    </cfRule>
    <cfRule type="containsText" dxfId="47" priority="8" text="なし">
      <formula>NOT(ISERROR(SEARCH("なし",C16)))</formula>
    </cfRule>
    <cfRule type="containsText" dxfId="46" priority="9" text="あり">
      <formula>NOT(ISERROR(SEARCH("あり",C16)))</formula>
    </cfRule>
  </conditionalFormatting>
  <conditionalFormatting sqref="D25">
    <cfRule type="cellIs" dxfId="45" priority="3" stopIfTrue="1" operator="greaterThan">
      <formula>666000</formula>
    </cfRule>
    <cfRule type="cellIs" dxfId="44" priority="4" stopIfTrue="1" operator="greaterThan">
      <formula>1000000</formula>
    </cfRule>
  </conditionalFormatting>
  <conditionalFormatting sqref="D27">
    <cfRule type="cellIs" dxfId="43" priority="1" stopIfTrue="1" operator="greaterThan">
      <formula>666000</formula>
    </cfRule>
    <cfRule type="cellIs" dxfId="42" priority="2" stopIfTrue="1" operator="greaterThan">
      <formula>1000000</formula>
    </cfRule>
  </conditionalFormatting>
  <conditionalFormatting sqref="D29:H29">
    <cfRule type="cellIs" dxfId="41" priority="7" operator="greaterThan">
      <formula>1000000</formula>
    </cfRule>
  </conditionalFormatting>
  <dataValidations count="4">
    <dataValidation imeMode="halfKatakana" allowBlank="1" showDropDown="0" showInputMessage="1" showErrorMessage="1" sqref="C10:H10 C8"/>
    <dataValidation type="list" allowBlank="1" showDropDown="0" showInputMessage="1" showErrorMessage="1" sqref="C19 C16">
      <formula1>"あり,なし"</formula1>
    </dataValidation>
    <dataValidation type="list" allowBlank="1" showDropDown="0" showInputMessage="1" showErrorMessage="1" sqref="F16">
      <formula1>"令和元年度,令和２年度,令和３年度"</formula1>
    </dataValidation>
    <dataValidation type="list" allowBlank="1" showDropDown="0" showInputMessage="1" showErrorMessage="1" sqref="B15:J15">
      <formula1>"児童発達支援,児童発達支援センター,放課後等デイサービス,福祉型障害児入所施設,医療型障害児入所施設,居宅訪問型児童発達支援,保育所等訪問支援,障害児相談支援"</formula1>
    </dataValidation>
  </dataValidations>
  <printOptions horizontalCentered="1"/>
  <pageMargins left="0.70866141732283472" right="0.70866141732283472" top="0.74803149606299213" bottom="0.74803149606299213" header="0.31496062992125984" footer="0.31496062992125984"/>
  <pageSetup paperSize="9" scale="50" fitToWidth="1" fitToHeight="0" orientation="portrait" usePrinterDefaults="1" r:id="rId1"/>
  <drawing r:id="rId2"/>
  <legacyDrawing r:id="rId3"/>
  <mc:AlternateContent>
    <mc:Choice xmlns:x14="http://schemas.microsoft.com/office/spreadsheetml/2009/9/main" Requires="x14">
      <controls>
        <mc:AlternateContent>
          <mc:Choice Requires="x14">
            <control shapeId="29697" r:id="rId4" name="チェック 1">
              <controlPr defaultSize="0" autoFill="0" autoLine="0" autoPict="0">
                <anchor moveWithCells="1">
                  <from xmlns:xdr="http://schemas.openxmlformats.org/drawingml/2006/spreadsheetDrawing">
                    <xdr:col>1</xdr:col>
                    <xdr:colOff>1581785</xdr:colOff>
                    <xdr:row>29</xdr:row>
                    <xdr:rowOff>95250</xdr:rowOff>
                  </from>
                  <to xmlns:xdr="http://schemas.openxmlformats.org/drawingml/2006/spreadsheetDrawing">
                    <xdr:col>2</xdr:col>
                    <xdr:colOff>17145</xdr:colOff>
                    <xdr:row>31</xdr:row>
                    <xdr:rowOff>124460</xdr:rowOff>
                  </to>
                </anchor>
              </controlPr>
            </control>
          </mc:Choice>
        </mc:AlternateContent>
        <mc:AlternateContent>
          <mc:Choice Requires="x14">
            <control shapeId="29698" r:id="rId5" name="チェック 2">
              <controlPr defaultSize="0" autoFill="0" autoLine="0" autoPict="0">
                <anchor moveWithCells="1">
                  <from xmlns:xdr="http://schemas.openxmlformats.org/drawingml/2006/spreadsheetDrawing">
                    <xdr:col>1</xdr:col>
                    <xdr:colOff>1581785</xdr:colOff>
                    <xdr:row>28</xdr:row>
                    <xdr:rowOff>164465</xdr:rowOff>
                  </from>
                  <to xmlns:xdr="http://schemas.openxmlformats.org/drawingml/2006/spreadsheetDrawing">
                    <xdr:col>2</xdr:col>
                    <xdr:colOff>17145</xdr:colOff>
                    <xdr:row>30</xdr:row>
                    <xdr:rowOff>142875</xdr:rowOff>
                  </to>
                </anchor>
              </controlPr>
            </control>
          </mc:Choice>
        </mc:AlternateContent>
        <mc:AlternateContent>
          <mc:Choice Requires="x14">
            <control shapeId="29699" r:id="rId6" name="チェック 3">
              <controlPr defaultSize="0" autoFill="0" autoLine="0" autoPict="0">
                <anchor moveWithCells="1">
                  <from xmlns:xdr="http://schemas.openxmlformats.org/drawingml/2006/spreadsheetDrawing">
                    <xdr:col>3</xdr:col>
                    <xdr:colOff>485775</xdr:colOff>
                    <xdr:row>29</xdr:row>
                    <xdr:rowOff>161290</xdr:rowOff>
                  </from>
                  <to xmlns:xdr="http://schemas.openxmlformats.org/drawingml/2006/spreadsheetDrawing">
                    <xdr:col>3</xdr:col>
                    <xdr:colOff>704850</xdr:colOff>
                    <xdr:row>31</xdr:row>
                    <xdr:rowOff>29210</xdr:rowOff>
                  </to>
                </anchor>
              </controlPr>
            </control>
          </mc:Choice>
        </mc:AlternateContent>
        <mc:AlternateContent>
          <mc:Choice Requires="x14">
            <control shapeId="29700" r:id="rId7" name="チェック 4">
              <controlPr defaultSize="0" autoFill="0" autoLine="0" autoPict="0">
                <anchor moveWithCells="1">
                  <from xmlns:xdr="http://schemas.openxmlformats.org/drawingml/2006/spreadsheetDrawing">
                    <xdr:col>3</xdr:col>
                    <xdr:colOff>476250</xdr:colOff>
                    <xdr:row>28</xdr:row>
                    <xdr:rowOff>164465</xdr:rowOff>
                  </from>
                  <to xmlns:xdr="http://schemas.openxmlformats.org/drawingml/2006/spreadsheetDrawing">
                    <xdr:col>3</xdr:col>
                    <xdr:colOff>704850</xdr:colOff>
                    <xdr:row>30</xdr:row>
                    <xdr:rowOff>124460</xdr:rowOff>
                  </to>
                </anchor>
              </controlPr>
            </control>
          </mc:Choice>
        </mc:AlternateContent>
        <mc:AlternateContent>
          <mc:Choice Requires="x14">
            <control shapeId="29701" r:id="rId8" name="チェック 5">
              <controlPr defaultSize="0" autoFill="0" autoLine="0" autoPict="0">
                <anchor moveWithCells="1">
                  <from xmlns:xdr="http://schemas.openxmlformats.org/drawingml/2006/spreadsheetDrawing">
                    <xdr:col>1</xdr:col>
                    <xdr:colOff>1590675</xdr:colOff>
                    <xdr:row>32</xdr:row>
                    <xdr:rowOff>934720</xdr:rowOff>
                  </from>
                  <to xmlns:xdr="http://schemas.openxmlformats.org/drawingml/2006/spreadsheetDrawing">
                    <xdr:col>2</xdr:col>
                    <xdr:colOff>37465</xdr:colOff>
                    <xdr:row>34</xdr:row>
                    <xdr:rowOff>85725</xdr:rowOff>
                  </to>
                </anchor>
              </controlPr>
            </control>
          </mc:Choice>
        </mc:AlternateContent>
        <mc:AlternateContent>
          <mc:Choice Requires="x14">
            <control shapeId="29702" r:id="rId9" name="チェック 6">
              <controlPr defaultSize="0" autoFill="0" autoLine="0" autoPict="0">
                <anchor moveWithCells="1">
                  <from xmlns:xdr="http://schemas.openxmlformats.org/drawingml/2006/spreadsheetDrawing">
                    <xdr:col>1</xdr:col>
                    <xdr:colOff>1590675</xdr:colOff>
                    <xdr:row>33</xdr:row>
                    <xdr:rowOff>152400</xdr:rowOff>
                  </from>
                  <to xmlns:xdr="http://schemas.openxmlformats.org/drawingml/2006/spreadsheetDrawing">
                    <xdr:col>2</xdr:col>
                    <xdr:colOff>37465</xdr:colOff>
                    <xdr:row>35</xdr:row>
                    <xdr:rowOff>85725</xdr:rowOff>
                  </to>
                </anchor>
              </controlPr>
            </control>
          </mc:Choice>
        </mc:AlternateContent>
        <mc:AlternateContent>
          <mc:Choice Requires="x14">
            <control shapeId="29707" r:id="rId10" name="チェック 11">
              <controlPr defaultSize="0" autoFill="0" autoLine="0" autoPict="0">
                <anchor moveWithCells="1">
                  <from xmlns:xdr="http://schemas.openxmlformats.org/drawingml/2006/spreadsheetDrawing">
                    <xdr:col>0</xdr:col>
                    <xdr:colOff>95250</xdr:colOff>
                    <xdr:row>16</xdr:row>
                    <xdr:rowOff>133350</xdr:rowOff>
                  </from>
                  <to xmlns:xdr="http://schemas.openxmlformats.org/drawingml/2006/spreadsheetDrawing">
                    <xdr:col>1</xdr:col>
                    <xdr:colOff>229235</xdr:colOff>
                    <xdr:row>18</xdr:row>
                    <xdr:rowOff>133350</xdr:rowOff>
                  </to>
                </anchor>
              </controlPr>
            </control>
          </mc:Choice>
        </mc:AlternateContent>
        <mc:AlternateContent>
          <mc:Choice Requires="x14">
            <control shapeId="29708" r:id="rId11" name="チェック 12">
              <controlPr defaultSize="0" autoFill="0" autoLine="0" autoPict="0">
                <anchor moveWithCells="1">
                  <from xmlns:xdr="http://schemas.openxmlformats.org/drawingml/2006/spreadsheetDrawing">
                    <xdr:col>1</xdr:col>
                    <xdr:colOff>1581785</xdr:colOff>
                    <xdr:row>30</xdr:row>
                    <xdr:rowOff>152400</xdr:rowOff>
                  </from>
                  <to xmlns:xdr="http://schemas.openxmlformats.org/drawingml/2006/spreadsheetDrawing">
                    <xdr:col>2</xdr:col>
                    <xdr:colOff>17145</xdr:colOff>
                    <xdr:row>32</xdr:row>
                    <xdr:rowOff>114935</xdr:rowOff>
                  </to>
                </anchor>
              </controlPr>
            </control>
          </mc:Choice>
        </mc:AlternateContent>
        <mc:AlternateContent>
          <mc:Choice Requires="x14">
            <control shapeId="29710" r:id="rId12" name="チェック 14">
              <controlPr defaultSize="0" autoFill="0" autoLine="0" autoPict="0">
                <anchor moveWithCells="1">
                  <from xmlns:xdr="http://schemas.openxmlformats.org/drawingml/2006/spreadsheetDrawing">
                    <xdr:col>1</xdr:col>
                    <xdr:colOff>56515</xdr:colOff>
                    <xdr:row>11</xdr:row>
                    <xdr:rowOff>200025</xdr:rowOff>
                  </from>
                  <to xmlns:xdr="http://schemas.openxmlformats.org/drawingml/2006/spreadsheetDrawing">
                    <xdr:col>1</xdr:col>
                    <xdr:colOff>419100</xdr:colOff>
                    <xdr:row>13</xdr:row>
                    <xdr:rowOff>86360</xdr:rowOff>
                  </to>
                </anchor>
              </controlPr>
            </control>
          </mc:Choice>
        </mc:AlternateContent>
        <mc:AlternateContent>
          <mc:Choice Requires="x14">
            <control shapeId="29711" r:id="rId13" name="チェック 15">
              <controlPr defaultSize="0" autoFill="0" autoLine="0" autoPict="0">
                <anchor moveWithCells="1">
                  <from xmlns:xdr="http://schemas.openxmlformats.org/drawingml/2006/spreadsheetDrawing">
                    <xdr:col>1</xdr:col>
                    <xdr:colOff>1773555</xdr:colOff>
                    <xdr:row>11</xdr:row>
                    <xdr:rowOff>209550</xdr:rowOff>
                  </from>
                  <to xmlns:xdr="http://schemas.openxmlformats.org/drawingml/2006/spreadsheetDrawing">
                    <xdr:col>2</xdr:col>
                    <xdr:colOff>318770</xdr:colOff>
                    <xdr:row>13</xdr:row>
                    <xdr:rowOff>95250</xdr:rowOff>
                  </to>
                </anchor>
              </controlPr>
            </control>
          </mc:Choice>
        </mc:AlternateContent>
        <mc:AlternateContent>
          <mc:Choice Requires="x14">
            <control shapeId="29712" r:id="rId14" name="チェック 16">
              <controlPr defaultSize="0" autoFill="0" autoLine="0" autoPict="0">
                <anchor moveWithCells="1">
                  <from xmlns:xdr="http://schemas.openxmlformats.org/drawingml/2006/spreadsheetDrawing">
                    <xdr:col>5</xdr:col>
                    <xdr:colOff>478155</xdr:colOff>
                    <xdr:row>11</xdr:row>
                    <xdr:rowOff>179705</xdr:rowOff>
                  </from>
                  <to xmlns:xdr="http://schemas.openxmlformats.org/drawingml/2006/spreadsheetDrawing">
                    <xdr:col>5</xdr:col>
                    <xdr:colOff>849630</xdr:colOff>
                    <xdr:row>13</xdr:row>
                    <xdr:rowOff>121920</xdr:rowOff>
                  </to>
                </anchor>
              </controlPr>
            </control>
          </mc:Choice>
        </mc:AlternateContent>
        <mc:AlternateContent>
          <mc:Choice Requires="x14">
            <control shapeId="29713" r:id="rId15" name="チェック 17">
              <controlPr defaultSize="0" autoFill="0" autoLine="0" autoPict="0">
                <anchor moveWithCells="1">
                  <from xmlns:xdr="http://schemas.openxmlformats.org/drawingml/2006/spreadsheetDrawing">
                    <xdr:col>7</xdr:col>
                    <xdr:colOff>454660</xdr:colOff>
                    <xdr:row>11</xdr:row>
                    <xdr:rowOff>209550</xdr:rowOff>
                  </from>
                  <to xmlns:xdr="http://schemas.openxmlformats.org/drawingml/2006/spreadsheetDrawing">
                    <xdr:col>7</xdr:col>
                    <xdr:colOff>842010</xdr:colOff>
                    <xdr:row>13</xdr:row>
                    <xdr:rowOff>95250</xdr:rowOff>
                  </to>
                </anchor>
              </controlPr>
            </control>
          </mc:Choice>
        </mc:AlternateContent>
        <mc:AlternateContent>
          <mc:Choice Requires="x14">
            <control shapeId="29714" r:id="rId16" name="チェック 18">
              <controlPr defaultSize="0" autoFill="0" autoLine="0" autoPict="0">
                <anchor moveWithCells="1">
                  <from xmlns:xdr="http://schemas.openxmlformats.org/drawingml/2006/spreadsheetDrawing">
                    <xdr:col>9</xdr:col>
                    <xdr:colOff>761365</xdr:colOff>
                    <xdr:row>11</xdr:row>
                    <xdr:rowOff>209550</xdr:rowOff>
                  </from>
                  <to xmlns:xdr="http://schemas.openxmlformats.org/drawingml/2006/spreadsheetDrawing">
                    <xdr:col>9</xdr:col>
                    <xdr:colOff>1123315</xdr:colOff>
                    <xdr:row>13</xdr:row>
                    <xdr:rowOff>95250</xdr:rowOff>
                  </to>
                </anchor>
              </controlPr>
            </control>
          </mc:Choice>
        </mc:AlternateContent>
        <mc:AlternateContent>
          <mc:Choice Requires="x14">
            <control shapeId="29715" r:id="rId17" name="チェック 19">
              <controlPr defaultSize="0" autoFill="0" autoLine="0" autoPict="0">
                <anchor moveWithCells="1">
                  <from xmlns:xdr="http://schemas.openxmlformats.org/drawingml/2006/spreadsheetDrawing">
                    <xdr:col>1</xdr:col>
                    <xdr:colOff>1599565</xdr:colOff>
                    <xdr:row>34</xdr:row>
                    <xdr:rowOff>161290</xdr:rowOff>
                  </from>
                  <to xmlns:xdr="http://schemas.openxmlformats.org/drawingml/2006/spreadsheetDrawing">
                    <xdr:col>2</xdr:col>
                    <xdr:colOff>48260</xdr:colOff>
                    <xdr:row>36</xdr:row>
                    <xdr:rowOff>95250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V34"/>
  <sheetViews>
    <sheetView showGridLines="0" view="pageBreakPreview" zoomScale="80" zoomScaleNormal="50" zoomScaleSheetLayoutView="80" workbookViewId="0">
      <selection activeCell="B35" sqref="B35"/>
    </sheetView>
  </sheetViews>
  <sheetFormatPr defaultColWidth="5.625" defaultRowHeight="20"/>
  <cols>
    <col min="1" max="1" width="3.875" style="652" customWidth="1"/>
    <col min="2" max="2" width="5.625" style="652"/>
    <col min="3" max="3" width="12.875" style="652" customWidth="1"/>
    <col min="4" max="4" width="5.625" style="652"/>
    <col min="5" max="5" width="18" style="652" customWidth="1"/>
    <col min="6" max="21" width="5.625" style="652"/>
    <col min="22" max="22" width="3.875" style="652" customWidth="1"/>
    <col min="23" max="23" width="2.75" style="652" customWidth="1"/>
    <col min="24" max="16384" width="5.625" style="652"/>
  </cols>
  <sheetData>
    <row r="1" spans="1:22">
      <c r="A1" s="652" t="s">
        <v>687</v>
      </c>
    </row>
    <row r="2" spans="1:22">
      <c r="A2" s="652" t="s">
        <v>430</v>
      </c>
    </row>
    <row r="3" spans="1:22" s="653" customFormat="1" ht="9.75" customHeight="1">
      <c r="B3" s="656"/>
      <c r="C3" s="656"/>
      <c r="D3" s="656"/>
      <c r="E3" s="656"/>
      <c r="F3" s="656"/>
      <c r="G3" s="656"/>
      <c r="H3" s="656"/>
      <c r="I3" s="656"/>
      <c r="J3" s="656"/>
    </row>
    <row r="4" spans="1:22" s="652" customFormat="1" ht="32.5">
      <c r="A4" s="652"/>
      <c r="B4" s="652"/>
      <c r="C4" s="657" t="s">
        <v>689</v>
      </c>
      <c r="D4" s="652"/>
      <c r="E4" s="652"/>
      <c r="F4" s="652"/>
      <c r="G4" s="652"/>
      <c r="H4" s="652"/>
      <c r="I4" s="652"/>
      <c r="J4" s="652"/>
      <c r="K4" s="652"/>
      <c r="L4" s="652"/>
      <c r="M4" s="652"/>
      <c r="N4" s="652"/>
      <c r="O4" s="652"/>
      <c r="P4" s="652"/>
      <c r="Q4" s="652"/>
      <c r="R4" s="652"/>
      <c r="S4" s="652"/>
      <c r="T4" s="652"/>
      <c r="U4" s="652"/>
      <c r="V4" s="652"/>
    </row>
    <row r="5" spans="1:22" s="652" customFormat="1" ht="24.95" customHeight="1">
      <c r="A5" s="652"/>
      <c r="B5" s="657" t="s">
        <v>688</v>
      </c>
      <c r="C5" s="657"/>
      <c r="D5" s="657"/>
      <c r="E5" s="657"/>
      <c r="F5" s="657"/>
      <c r="G5" s="657"/>
      <c r="H5" s="657"/>
      <c r="I5" s="657"/>
      <c r="J5" s="657"/>
      <c r="K5" s="657"/>
      <c r="L5" s="657"/>
      <c r="M5" s="657"/>
      <c r="N5" s="657"/>
      <c r="O5" s="657"/>
      <c r="P5" s="657"/>
      <c r="Q5" s="657"/>
      <c r="R5" s="657"/>
      <c r="S5" s="657"/>
      <c r="T5" s="657"/>
      <c r="U5" s="657"/>
      <c r="V5" s="652"/>
    </row>
    <row r="6" spans="1:22" s="654" customFormat="1" ht="26.5">
      <c r="B6" s="658"/>
      <c r="C6" s="658"/>
      <c r="D6" s="658"/>
      <c r="E6" s="658"/>
      <c r="F6" s="658"/>
      <c r="G6" s="658"/>
      <c r="P6" s="693"/>
      <c r="Q6" s="693"/>
      <c r="R6" s="693"/>
      <c r="S6" s="698"/>
      <c r="T6" s="698"/>
      <c r="U6" s="698"/>
      <c r="V6" s="698"/>
    </row>
    <row r="7" spans="1:22" s="653" customFormat="1" ht="20.75">
      <c r="C7" s="664" t="s">
        <v>189</v>
      </c>
    </row>
    <row r="8" spans="1:22" s="653" customFormat="1" ht="23.1" customHeight="1">
      <c r="C8" s="665" t="s">
        <v>193</v>
      </c>
      <c r="D8" s="671"/>
      <c r="E8" s="676"/>
      <c r="F8" s="676"/>
      <c r="G8" s="676"/>
      <c r="H8" s="676"/>
      <c r="I8" s="676"/>
      <c r="J8" s="676"/>
      <c r="K8" s="689"/>
    </row>
    <row r="9" spans="1:22" s="653" customFormat="1" ht="23.1" customHeight="1">
      <c r="C9" s="666" t="s">
        <v>194</v>
      </c>
      <c r="D9" s="672"/>
      <c r="E9" s="677"/>
      <c r="F9" s="677"/>
      <c r="G9" s="677"/>
      <c r="H9" s="677"/>
      <c r="I9" s="677"/>
      <c r="J9" s="677"/>
      <c r="K9" s="690"/>
    </row>
    <row r="10" spans="1:22" ht="9.9499999999999993" customHeight="1"/>
    <row r="11" spans="1:22" ht="20.100000000000001" customHeight="1">
      <c r="B11" s="659" t="s">
        <v>62</v>
      </c>
      <c r="C11" s="659"/>
      <c r="D11" s="659"/>
      <c r="E11" s="678">
        <f>$C$15+$E$15-$G$15</f>
        <v>0</v>
      </c>
      <c r="F11" s="682"/>
      <c r="G11" s="682"/>
      <c r="H11" s="682"/>
      <c r="I11" s="682"/>
      <c r="J11" s="688" t="s">
        <v>31</v>
      </c>
      <c r="K11" s="688"/>
      <c r="M11" s="652"/>
      <c r="N11" s="652"/>
      <c r="O11" s="652"/>
      <c r="P11" s="652"/>
      <c r="Q11" s="652"/>
      <c r="R11" s="652"/>
      <c r="T11" s="654"/>
      <c r="U11" s="654"/>
    </row>
    <row r="12" spans="1:22" ht="20.100000000000001" customHeight="1">
      <c r="B12" s="659"/>
      <c r="C12" s="659"/>
      <c r="D12" s="659"/>
      <c r="E12" s="679"/>
      <c r="F12" s="679"/>
      <c r="G12" s="679"/>
      <c r="H12" s="679"/>
      <c r="I12" s="679"/>
      <c r="J12" s="688"/>
      <c r="K12" s="688"/>
      <c r="M12" s="652"/>
      <c r="N12" s="652"/>
      <c r="O12" s="652"/>
      <c r="P12" s="652"/>
      <c r="Q12" s="652"/>
      <c r="R12" s="652"/>
      <c r="T12" s="654"/>
      <c r="U12" s="654"/>
    </row>
    <row r="13" spans="1:22" ht="9.9499999999999993" customHeight="1"/>
    <row r="14" spans="1:22" ht="39.950000000000003" customHeight="1">
      <c r="C14" s="667" t="s">
        <v>202</v>
      </c>
      <c r="D14" s="667"/>
      <c r="E14" s="680" t="s">
        <v>312</v>
      </c>
      <c r="F14" s="683"/>
      <c r="G14" s="680" t="s">
        <v>108</v>
      </c>
      <c r="H14" s="683"/>
      <c r="I14" s="655"/>
      <c r="J14" s="655"/>
    </row>
    <row r="15" spans="1:22" ht="20.100000000000001" customHeight="1">
      <c r="C15" s="668">
        <f>$P$28</f>
        <v>0</v>
      </c>
      <c r="D15" s="673"/>
      <c r="E15" s="681">
        <f>$S$28</f>
        <v>0</v>
      </c>
      <c r="F15" s="684"/>
      <c r="G15" s="685"/>
      <c r="H15" s="686"/>
      <c r="I15" s="687"/>
      <c r="J15" s="687"/>
    </row>
    <row r="16" spans="1:22" ht="9.9499999999999993" customHeight="1"/>
    <row r="17" spans="2:21" s="655" customFormat="1" ht="20.100000000000001" customHeight="1">
      <c r="B17" s="660" t="s">
        <v>226</v>
      </c>
      <c r="C17" s="660" t="s">
        <v>314</v>
      </c>
      <c r="D17" s="660"/>
      <c r="E17" s="660"/>
      <c r="F17" s="660"/>
      <c r="G17" s="660"/>
      <c r="H17" s="660"/>
      <c r="I17" s="660"/>
      <c r="J17" s="660"/>
      <c r="K17" s="660" t="s">
        <v>316</v>
      </c>
      <c r="L17" s="660"/>
      <c r="M17" s="660" t="s">
        <v>319</v>
      </c>
      <c r="N17" s="660"/>
      <c r="O17" s="660"/>
      <c r="P17" s="660" t="s">
        <v>321</v>
      </c>
      <c r="Q17" s="660"/>
      <c r="R17" s="660"/>
      <c r="S17" s="667" t="s">
        <v>322</v>
      </c>
      <c r="T17" s="667"/>
      <c r="U17" s="667"/>
    </row>
    <row r="18" spans="2:21" ht="20.100000000000001" customHeight="1">
      <c r="B18" s="661">
        <v>1</v>
      </c>
      <c r="C18" s="669"/>
      <c r="D18" s="669"/>
      <c r="E18" s="669"/>
      <c r="F18" s="669"/>
      <c r="G18" s="669"/>
      <c r="H18" s="669"/>
      <c r="I18" s="669"/>
      <c r="J18" s="669"/>
      <c r="K18" s="691"/>
      <c r="L18" s="269"/>
      <c r="M18" s="692"/>
      <c r="N18" s="692"/>
      <c r="O18" s="692"/>
      <c r="P18" s="694">
        <f t="shared" ref="P18:P27" si="0">K18*M18</f>
        <v>0</v>
      </c>
      <c r="Q18" s="694"/>
      <c r="R18" s="694"/>
      <c r="S18" s="692"/>
      <c r="T18" s="692"/>
      <c r="U18" s="692"/>
    </row>
    <row r="19" spans="2:21" ht="20.100000000000001" customHeight="1">
      <c r="B19" s="661">
        <v>2</v>
      </c>
      <c r="C19" s="669"/>
      <c r="D19" s="669"/>
      <c r="E19" s="669"/>
      <c r="F19" s="669"/>
      <c r="G19" s="669"/>
      <c r="H19" s="669"/>
      <c r="I19" s="669"/>
      <c r="J19" s="669"/>
      <c r="K19" s="691"/>
      <c r="L19" s="269"/>
      <c r="M19" s="692"/>
      <c r="N19" s="692"/>
      <c r="O19" s="692"/>
      <c r="P19" s="694">
        <f t="shared" si="0"/>
        <v>0</v>
      </c>
      <c r="Q19" s="694"/>
      <c r="R19" s="694"/>
      <c r="S19" s="692"/>
      <c r="T19" s="692"/>
      <c r="U19" s="692"/>
    </row>
    <row r="20" spans="2:21" ht="20.100000000000001" customHeight="1">
      <c r="B20" s="661">
        <v>3</v>
      </c>
      <c r="C20" s="669"/>
      <c r="D20" s="669"/>
      <c r="E20" s="669"/>
      <c r="F20" s="669"/>
      <c r="G20" s="669"/>
      <c r="H20" s="669"/>
      <c r="I20" s="669"/>
      <c r="J20" s="669"/>
      <c r="K20" s="691"/>
      <c r="L20" s="269"/>
      <c r="M20" s="692"/>
      <c r="N20" s="692"/>
      <c r="O20" s="692"/>
      <c r="P20" s="694">
        <f t="shared" si="0"/>
        <v>0</v>
      </c>
      <c r="Q20" s="694"/>
      <c r="R20" s="694"/>
      <c r="S20" s="692"/>
      <c r="T20" s="692"/>
      <c r="U20" s="692"/>
    </row>
    <row r="21" spans="2:21" ht="20.100000000000001" customHeight="1">
      <c r="B21" s="661">
        <v>4</v>
      </c>
      <c r="C21" s="669"/>
      <c r="D21" s="669"/>
      <c r="E21" s="669"/>
      <c r="F21" s="669"/>
      <c r="G21" s="669"/>
      <c r="H21" s="669"/>
      <c r="I21" s="669"/>
      <c r="J21" s="669"/>
      <c r="K21" s="691"/>
      <c r="L21" s="269"/>
      <c r="M21" s="692"/>
      <c r="N21" s="692"/>
      <c r="O21" s="692"/>
      <c r="P21" s="694">
        <f t="shared" si="0"/>
        <v>0</v>
      </c>
      <c r="Q21" s="694"/>
      <c r="R21" s="694"/>
      <c r="S21" s="692"/>
      <c r="T21" s="692"/>
      <c r="U21" s="692"/>
    </row>
    <row r="22" spans="2:21" ht="20.100000000000001" customHeight="1">
      <c r="B22" s="661">
        <v>5</v>
      </c>
      <c r="C22" s="669"/>
      <c r="D22" s="669"/>
      <c r="E22" s="669"/>
      <c r="F22" s="669"/>
      <c r="G22" s="669"/>
      <c r="H22" s="669"/>
      <c r="I22" s="669"/>
      <c r="J22" s="669"/>
      <c r="K22" s="691"/>
      <c r="L22" s="269"/>
      <c r="M22" s="692"/>
      <c r="N22" s="692"/>
      <c r="O22" s="692"/>
      <c r="P22" s="694">
        <f t="shared" si="0"/>
        <v>0</v>
      </c>
      <c r="Q22" s="694"/>
      <c r="R22" s="694"/>
      <c r="S22" s="692"/>
      <c r="T22" s="692"/>
      <c r="U22" s="692"/>
    </row>
    <row r="23" spans="2:21" ht="20.100000000000001" customHeight="1">
      <c r="B23" s="661">
        <v>6</v>
      </c>
      <c r="C23" s="669"/>
      <c r="D23" s="669"/>
      <c r="E23" s="669"/>
      <c r="F23" s="669"/>
      <c r="G23" s="669"/>
      <c r="H23" s="669"/>
      <c r="I23" s="669"/>
      <c r="J23" s="669"/>
      <c r="K23" s="691"/>
      <c r="L23" s="269"/>
      <c r="M23" s="692"/>
      <c r="N23" s="692"/>
      <c r="O23" s="692"/>
      <c r="P23" s="694">
        <f t="shared" si="0"/>
        <v>0</v>
      </c>
      <c r="Q23" s="694"/>
      <c r="R23" s="694"/>
      <c r="S23" s="692"/>
      <c r="T23" s="692"/>
      <c r="U23" s="692"/>
    </row>
    <row r="24" spans="2:21" ht="20.100000000000001" customHeight="1">
      <c r="B24" s="661">
        <v>7</v>
      </c>
      <c r="C24" s="669"/>
      <c r="D24" s="669"/>
      <c r="E24" s="669"/>
      <c r="F24" s="669"/>
      <c r="G24" s="669"/>
      <c r="H24" s="669"/>
      <c r="I24" s="669"/>
      <c r="J24" s="669"/>
      <c r="K24" s="691"/>
      <c r="L24" s="269"/>
      <c r="M24" s="692"/>
      <c r="N24" s="692"/>
      <c r="O24" s="692"/>
      <c r="P24" s="694">
        <f t="shared" si="0"/>
        <v>0</v>
      </c>
      <c r="Q24" s="694"/>
      <c r="R24" s="694"/>
      <c r="S24" s="692"/>
      <c r="T24" s="692"/>
      <c r="U24" s="692"/>
    </row>
    <row r="25" spans="2:21" ht="20.100000000000001" customHeight="1">
      <c r="B25" s="661">
        <v>8</v>
      </c>
      <c r="C25" s="669"/>
      <c r="D25" s="669"/>
      <c r="E25" s="669"/>
      <c r="F25" s="669"/>
      <c r="G25" s="669"/>
      <c r="H25" s="669"/>
      <c r="I25" s="669"/>
      <c r="J25" s="669"/>
      <c r="K25" s="691"/>
      <c r="L25" s="269"/>
      <c r="M25" s="692"/>
      <c r="N25" s="692"/>
      <c r="O25" s="692"/>
      <c r="P25" s="694">
        <f t="shared" si="0"/>
        <v>0</v>
      </c>
      <c r="Q25" s="694"/>
      <c r="R25" s="694"/>
      <c r="S25" s="692"/>
      <c r="T25" s="692"/>
      <c r="U25" s="692"/>
    </row>
    <row r="26" spans="2:21" ht="20.100000000000001" customHeight="1">
      <c r="B26" s="661">
        <v>9</v>
      </c>
      <c r="C26" s="669"/>
      <c r="D26" s="669"/>
      <c r="E26" s="669"/>
      <c r="F26" s="669"/>
      <c r="G26" s="669"/>
      <c r="H26" s="669"/>
      <c r="I26" s="669"/>
      <c r="J26" s="669"/>
      <c r="K26" s="691"/>
      <c r="L26" s="269"/>
      <c r="M26" s="692"/>
      <c r="N26" s="692"/>
      <c r="O26" s="692"/>
      <c r="P26" s="694">
        <f t="shared" si="0"/>
        <v>0</v>
      </c>
      <c r="Q26" s="694"/>
      <c r="R26" s="694"/>
      <c r="S26" s="692"/>
      <c r="T26" s="692"/>
      <c r="U26" s="692"/>
    </row>
    <row r="27" spans="2:21" ht="20.100000000000001" customHeight="1">
      <c r="B27" s="661">
        <v>10</v>
      </c>
      <c r="C27" s="669"/>
      <c r="D27" s="669"/>
      <c r="E27" s="669"/>
      <c r="F27" s="669"/>
      <c r="G27" s="669"/>
      <c r="H27" s="669"/>
      <c r="I27" s="669"/>
      <c r="J27" s="669"/>
      <c r="K27" s="691"/>
      <c r="L27" s="269"/>
      <c r="M27" s="692"/>
      <c r="N27" s="692"/>
      <c r="O27" s="692"/>
      <c r="P27" s="694">
        <f t="shared" si="0"/>
        <v>0</v>
      </c>
      <c r="Q27" s="694"/>
      <c r="R27" s="694"/>
      <c r="S27" s="692"/>
      <c r="T27" s="692"/>
      <c r="U27" s="692"/>
    </row>
    <row r="28" spans="2:21" ht="20.100000000000001" customHeight="1">
      <c r="M28" s="660" t="s">
        <v>323</v>
      </c>
      <c r="N28" s="660"/>
      <c r="O28" s="660"/>
      <c r="P28" s="695">
        <f>SUM(P18:R27)</f>
        <v>0</v>
      </c>
      <c r="Q28" s="696"/>
      <c r="R28" s="697"/>
      <c r="S28" s="695">
        <f>SUM(S18:U27)</f>
        <v>0</v>
      </c>
      <c r="T28" s="696"/>
      <c r="U28" s="697"/>
    </row>
    <row r="29" spans="2:21" ht="49.5" customHeight="1"/>
    <row r="30" spans="2:21" ht="20.100000000000001" customHeight="1">
      <c r="B30" s="662" t="s">
        <v>276</v>
      </c>
      <c r="C30" s="660"/>
      <c r="D30" s="674"/>
      <c r="E30" s="674"/>
      <c r="F30" s="674"/>
      <c r="G30" s="674"/>
      <c r="H30" s="674"/>
      <c r="I30" s="674"/>
      <c r="J30" s="674"/>
      <c r="K30" s="674"/>
      <c r="L30" s="674"/>
      <c r="M30" s="674"/>
      <c r="N30" s="674"/>
      <c r="O30" s="674"/>
      <c r="P30" s="674"/>
      <c r="Q30" s="674"/>
      <c r="R30" s="674"/>
      <c r="S30" s="674"/>
      <c r="T30" s="674"/>
      <c r="U30" s="674"/>
    </row>
    <row r="31" spans="2:21" ht="20.100000000000001" customHeight="1">
      <c r="B31" s="660"/>
      <c r="C31" s="660"/>
      <c r="D31" s="674"/>
      <c r="E31" s="674"/>
      <c r="F31" s="674"/>
      <c r="G31" s="674"/>
      <c r="H31" s="674"/>
      <c r="I31" s="674"/>
      <c r="J31" s="674"/>
      <c r="K31" s="674"/>
      <c r="L31" s="674"/>
      <c r="M31" s="674"/>
      <c r="N31" s="674"/>
      <c r="O31" s="674"/>
      <c r="P31" s="674"/>
      <c r="Q31" s="674"/>
      <c r="R31" s="674"/>
      <c r="S31" s="674"/>
      <c r="T31" s="674"/>
      <c r="U31" s="674"/>
    </row>
    <row r="32" spans="2:21" ht="20.100000000000001" customHeight="1">
      <c r="B32" s="660"/>
      <c r="C32" s="660"/>
      <c r="D32" s="674"/>
      <c r="E32" s="674"/>
      <c r="F32" s="674"/>
      <c r="G32" s="674"/>
      <c r="H32" s="674"/>
      <c r="I32" s="674"/>
      <c r="J32" s="674"/>
      <c r="K32" s="674"/>
      <c r="L32" s="674"/>
      <c r="M32" s="674"/>
      <c r="N32" s="674"/>
      <c r="O32" s="674"/>
      <c r="P32" s="674"/>
      <c r="Q32" s="674"/>
      <c r="R32" s="674"/>
      <c r="S32" s="674"/>
      <c r="T32" s="674"/>
      <c r="U32" s="674"/>
    </row>
    <row r="33" spans="2:21" ht="105" customHeight="1">
      <c r="B33" s="660"/>
      <c r="C33" s="660"/>
      <c r="D33" s="674"/>
      <c r="E33" s="674"/>
      <c r="F33" s="674"/>
      <c r="G33" s="674"/>
      <c r="H33" s="674"/>
      <c r="I33" s="674"/>
      <c r="J33" s="674"/>
      <c r="K33" s="674"/>
      <c r="L33" s="674"/>
      <c r="M33" s="674"/>
      <c r="N33" s="674"/>
      <c r="O33" s="674"/>
      <c r="P33" s="674"/>
      <c r="Q33" s="674"/>
      <c r="R33" s="674"/>
      <c r="S33" s="674"/>
      <c r="T33" s="674"/>
      <c r="U33" s="674"/>
    </row>
    <row r="34" spans="2:21" ht="30" customHeight="1">
      <c r="B34" s="663"/>
      <c r="C34" s="670"/>
      <c r="D34" s="675"/>
    </row>
    <row r="35" spans="2:21" ht="30" customHeight="1"/>
    <row r="36" spans="2:21" ht="30" customHeight="1"/>
    <row r="37" spans="2:21" ht="30" customHeight="1"/>
    <row r="38" spans="2:21" ht="20.100000000000001" customHeight="1"/>
    <row r="39" spans="2:21" ht="20.100000000000001" customHeight="1"/>
    <row r="40" spans="2:21" ht="20.100000000000001" customHeight="1"/>
    <row r="41" spans="2:21" ht="20.100000000000001" customHeight="1"/>
    <row r="42" spans="2:21" ht="20.100000000000001" customHeight="1"/>
    <row r="43" spans="2:21" ht="20.100000000000001" customHeight="1"/>
    <row r="44" spans="2:21" ht="20.100000000000001" customHeight="1"/>
    <row r="45" spans="2:21" ht="20.100000000000001" customHeight="1"/>
    <row r="46" spans="2:21" ht="20.100000000000001" customHeight="1"/>
    <row r="47" spans="2:21" ht="20.100000000000001" customHeight="1"/>
    <row r="48" spans="2:21" ht="20.100000000000001" customHeight="1"/>
    <row r="49" ht="20.100000000000001" customHeight="1"/>
  </sheetData>
  <mergeCells count="63">
    <mergeCell ref="D8:K8"/>
    <mergeCell ref="D9:K9"/>
    <mergeCell ref="M11:R11"/>
    <mergeCell ref="M12:R12"/>
    <mergeCell ref="C14:D14"/>
    <mergeCell ref="E14:F14"/>
    <mergeCell ref="G14:H14"/>
    <mergeCell ref="C15:D15"/>
    <mergeCell ref="E15:F15"/>
    <mergeCell ref="G15:H15"/>
    <mergeCell ref="C17:J17"/>
    <mergeCell ref="K17:L17"/>
    <mergeCell ref="M17:O17"/>
    <mergeCell ref="P17:R17"/>
    <mergeCell ref="S17:U17"/>
    <mergeCell ref="C18:J18"/>
    <mergeCell ref="M18:O18"/>
    <mergeCell ref="P18:R18"/>
    <mergeCell ref="S18:U18"/>
    <mergeCell ref="C19:J19"/>
    <mergeCell ref="M19:O19"/>
    <mergeCell ref="P19:R19"/>
    <mergeCell ref="S19:U19"/>
    <mergeCell ref="C20:J20"/>
    <mergeCell ref="M20:O20"/>
    <mergeCell ref="P20:R20"/>
    <mergeCell ref="S20:U20"/>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M28:O28"/>
    <mergeCell ref="P28:R28"/>
    <mergeCell ref="S28:U28"/>
    <mergeCell ref="B11:D12"/>
    <mergeCell ref="E11:I12"/>
    <mergeCell ref="J11:K12"/>
    <mergeCell ref="B30:C33"/>
    <mergeCell ref="D30:U33"/>
  </mergeCells>
  <phoneticPr fontId="42"/>
  <dataValidations count="3">
    <dataValidation type="whole" allowBlank="1" showDropDown="0" showInputMessage="1" showErrorMessage="1" sqref="K18:K27">
      <formula1>1</formula1>
      <formula2>100</formula2>
    </dataValidation>
    <dataValidation imeMode="halfAlpha" allowBlank="1" showDropDown="0" showInputMessage="1" showErrorMessage="1" sqref="M18:R27"/>
    <dataValidation type="list" allowBlank="1" showDropDown="0" showInputMessage="1" showErrorMessage="1" sqref="L18:L27">
      <formula1>"式,台"</formula1>
    </dataValidation>
  </dataValidations>
  <printOptions horizontalCentered="1"/>
  <pageMargins left="0.23622047244094491" right="0.23622047244094491" top="0.74803149606299213" bottom="0.74803149606299213" header="0.31496062992125984" footer="0.31496062992125984"/>
  <pageSetup paperSize="9" scale="70" fitToWidth="1" fitToHeight="1" orientation="portrait" usePrinterDefaults="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R47"/>
  <sheetViews>
    <sheetView showGridLines="0" view="pageBreakPreview" topLeftCell="A28" zoomScale="62" zoomScaleSheetLayoutView="62" workbookViewId="0">
      <selection activeCell="B35" sqref="B35"/>
    </sheetView>
  </sheetViews>
  <sheetFormatPr defaultRowHeight="13"/>
  <cols>
    <col min="1" max="1" width="3.375" style="699" customWidth="1"/>
    <col min="2" max="2" width="26" style="699" customWidth="1"/>
    <col min="3" max="3" width="16" style="699" customWidth="1"/>
    <col min="4" max="4" width="14.625" style="699" customWidth="1"/>
    <col min="5" max="7" width="12.625" style="699" customWidth="1"/>
    <col min="8" max="8" width="17.25" style="699" customWidth="1"/>
    <col min="9" max="9" width="12" style="699" customWidth="1"/>
    <col min="10" max="10" width="40" style="699" customWidth="1"/>
    <col min="11" max="11" width="2.875" style="699" customWidth="1"/>
    <col min="12" max="12" width="15" style="699" customWidth="1"/>
    <col min="13" max="13" width="2.25" style="699" customWidth="1"/>
    <col min="14" max="43" width="9" style="699" customWidth="1"/>
    <col min="44" max="44" width="8.7265625" style="699" hidden="1" customWidth="1"/>
    <col min="45" max="16384" width="9" style="699" customWidth="1"/>
  </cols>
  <sheetData>
    <row r="1" spans="1:44" ht="16.5">
      <c r="A1" s="701" t="s">
        <v>603</v>
      </c>
      <c r="B1" s="702"/>
    </row>
    <row r="2" spans="1:44" ht="33" customHeight="1">
      <c r="B2" s="703" t="s">
        <v>552</v>
      </c>
      <c r="C2" s="703"/>
      <c r="D2" s="703"/>
      <c r="E2" s="703"/>
      <c r="F2" s="703"/>
      <c r="G2" s="703"/>
      <c r="H2" s="703"/>
      <c r="I2" s="703"/>
      <c r="J2" s="703"/>
    </row>
    <row r="3" spans="1:44" ht="20.100000000000001" customHeight="1">
      <c r="B3" s="704"/>
      <c r="C3" s="704"/>
      <c r="D3" s="704"/>
      <c r="E3" s="704"/>
      <c r="F3" s="704"/>
      <c r="G3" s="704"/>
      <c r="H3" s="704"/>
      <c r="I3" s="704"/>
      <c r="J3" s="704"/>
    </row>
    <row r="4" spans="1:44" ht="14.75">
      <c r="B4" s="705" t="s">
        <v>189</v>
      </c>
    </row>
    <row r="5" spans="1:44" ht="30.75" customHeight="1">
      <c r="B5" s="706" t="s">
        <v>192</v>
      </c>
      <c r="C5" s="726"/>
      <c r="D5" s="741"/>
      <c r="E5" s="741"/>
      <c r="F5" s="741"/>
      <c r="G5" s="741"/>
      <c r="H5" s="757"/>
    </row>
    <row r="6" spans="1:44" ht="30" customHeight="1">
      <c r="B6" s="707" t="s">
        <v>193</v>
      </c>
      <c r="C6" s="727"/>
      <c r="D6" s="742"/>
      <c r="E6" s="742"/>
      <c r="F6" s="742"/>
      <c r="G6" s="742"/>
      <c r="H6" s="758"/>
      <c r="I6" s="761" t="s">
        <v>365</v>
      </c>
      <c r="J6" s="764"/>
      <c r="AR6" s="699" t="s">
        <v>207</v>
      </c>
    </row>
    <row r="7" spans="1:44" ht="30.75" customHeight="1">
      <c r="B7" s="708" t="s">
        <v>192</v>
      </c>
      <c r="C7" s="728"/>
      <c r="D7" s="743"/>
      <c r="E7" s="743"/>
      <c r="F7" s="743"/>
      <c r="G7" s="743"/>
      <c r="H7" s="759"/>
      <c r="I7" s="762" t="s">
        <v>613</v>
      </c>
      <c r="J7" s="765"/>
      <c r="AR7" s="699" t="s">
        <v>616</v>
      </c>
    </row>
    <row r="8" spans="1:44" ht="30" customHeight="1">
      <c r="B8" s="709" t="s">
        <v>194</v>
      </c>
      <c r="C8" s="729"/>
      <c r="D8" s="744"/>
      <c r="E8" s="744"/>
      <c r="F8" s="744"/>
      <c r="G8" s="744"/>
      <c r="H8" s="760"/>
      <c r="I8" s="763" t="s">
        <v>615</v>
      </c>
      <c r="J8" s="766"/>
      <c r="AR8" s="699" t="s">
        <v>617</v>
      </c>
    </row>
    <row r="9" spans="1:44" ht="23.1" customHeight="1">
      <c r="B9" s="710" t="s">
        <v>81</v>
      </c>
      <c r="C9" s="730"/>
      <c r="D9" s="730"/>
      <c r="E9" s="730"/>
      <c r="F9" s="730"/>
      <c r="G9" s="730"/>
      <c r="H9" s="730"/>
      <c r="I9" s="730"/>
      <c r="J9" s="767"/>
      <c r="AR9" s="699" t="s">
        <v>618</v>
      </c>
    </row>
    <row r="10" spans="1:44" ht="30" customHeight="1">
      <c r="B10" s="711"/>
      <c r="C10" s="731"/>
      <c r="D10" s="731"/>
      <c r="E10" s="731"/>
      <c r="F10" s="731"/>
      <c r="G10" s="731"/>
      <c r="H10" s="731"/>
      <c r="I10" s="731"/>
      <c r="J10" s="768"/>
      <c r="O10" s="777" t="s">
        <v>154</v>
      </c>
    </row>
    <row r="11" spans="1:44" ht="22.5" customHeight="1">
      <c r="B11" s="712" t="s">
        <v>696</v>
      </c>
      <c r="C11" s="732"/>
      <c r="D11" s="732"/>
      <c r="E11" s="732"/>
      <c r="F11" s="732"/>
      <c r="G11" s="732"/>
      <c r="H11" s="732"/>
      <c r="I11" s="732"/>
      <c r="J11" s="769"/>
    </row>
    <row r="12" spans="1:44" ht="30" customHeight="1">
      <c r="B12" s="713"/>
      <c r="C12" s="733"/>
      <c r="D12" s="733"/>
      <c r="E12" s="733"/>
      <c r="F12" s="733"/>
      <c r="G12" s="733"/>
      <c r="H12" s="733"/>
      <c r="I12" s="733"/>
      <c r="J12" s="770"/>
    </row>
    <row r="13" spans="1:44" ht="23.1" customHeight="1">
      <c r="B13" s="714" t="s">
        <v>604</v>
      </c>
      <c r="C13" s="734"/>
      <c r="D13" s="734"/>
      <c r="E13" s="734"/>
      <c r="F13" s="734"/>
      <c r="G13" s="734"/>
      <c r="H13" s="734"/>
      <c r="I13" s="734"/>
      <c r="J13" s="771"/>
    </row>
    <row r="14" spans="1:44" ht="30" customHeight="1">
      <c r="B14" s="715" t="s">
        <v>203</v>
      </c>
      <c r="C14" s="735"/>
      <c r="D14" s="745"/>
      <c r="E14" s="749"/>
      <c r="F14" s="749"/>
      <c r="G14" s="749"/>
      <c r="H14" s="749"/>
      <c r="I14" s="749"/>
      <c r="J14" s="772"/>
    </row>
    <row r="15" spans="1:44" ht="23.1" customHeight="1">
      <c r="B15" s="716"/>
      <c r="C15" s="736"/>
      <c r="D15" s="716"/>
      <c r="E15" s="716"/>
      <c r="F15" s="736"/>
      <c r="G15" s="736"/>
      <c r="H15" s="736"/>
      <c r="I15" s="736"/>
      <c r="J15" s="736"/>
    </row>
    <row r="16" spans="1:44" s="700" customFormat="1" ht="27.75" customHeight="1">
      <c r="B16" s="717" t="s">
        <v>605</v>
      </c>
      <c r="C16" s="737"/>
      <c r="D16" s="737"/>
      <c r="E16" s="737"/>
      <c r="F16" s="737"/>
      <c r="G16" s="737"/>
      <c r="H16" s="737"/>
      <c r="I16" s="737"/>
      <c r="J16" s="773"/>
    </row>
    <row r="17" spans="1:11" s="700" customFormat="1" ht="21.75" customHeight="1">
      <c r="B17" s="718" t="s">
        <v>375</v>
      </c>
      <c r="C17" s="738"/>
      <c r="D17" s="738"/>
      <c r="E17" s="738"/>
      <c r="F17" s="738"/>
      <c r="G17" s="738"/>
      <c r="H17" s="738"/>
      <c r="I17" s="738"/>
      <c r="J17" s="718"/>
    </row>
    <row r="18" spans="1:11" s="700" customFormat="1" ht="21.75" customHeight="1">
      <c r="B18" s="719" t="s">
        <v>606</v>
      </c>
      <c r="C18" s="718"/>
      <c r="D18" s="718"/>
      <c r="E18" s="718"/>
      <c r="F18" s="718"/>
      <c r="G18" s="719"/>
      <c r="H18" s="719"/>
      <c r="I18" s="718"/>
      <c r="J18" s="718"/>
    </row>
    <row r="19" spans="1:11" s="700" customFormat="1" ht="21.75" customHeight="1">
      <c r="B19" s="720" t="s">
        <v>536</v>
      </c>
      <c r="C19" s="720"/>
      <c r="D19" s="720"/>
      <c r="E19" s="720"/>
      <c r="F19" s="720"/>
      <c r="G19" s="720"/>
      <c r="H19" s="720"/>
      <c r="I19" s="720"/>
      <c r="J19" s="720"/>
    </row>
    <row r="20" spans="1:11" s="700" customFormat="1" ht="21.75" customHeight="1">
      <c r="B20" s="719" t="s">
        <v>607</v>
      </c>
      <c r="C20" s="719"/>
      <c r="D20" s="718"/>
      <c r="E20" s="718"/>
      <c r="F20" s="718"/>
      <c r="G20" s="718"/>
      <c r="H20" s="718"/>
      <c r="I20" s="718"/>
      <c r="J20" s="719"/>
      <c r="K20" s="776"/>
    </row>
    <row r="21" spans="1:11" s="700" customFormat="1" ht="21.75" customHeight="1">
      <c r="B21" s="721" t="s">
        <v>578</v>
      </c>
      <c r="C21" s="739"/>
      <c r="D21" s="739"/>
      <c r="E21" s="739"/>
      <c r="F21" s="739"/>
      <c r="G21" s="739"/>
      <c r="H21" s="739"/>
      <c r="I21" s="739"/>
      <c r="J21" s="739"/>
    </row>
    <row r="22" spans="1:11" s="700" customFormat="1" ht="21.75" customHeight="1">
      <c r="B22" s="721"/>
      <c r="C22" s="739"/>
      <c r="D22" s="739"/>
      <c r="E22" s="739"/>
      <c r="F22" s="739"/>
      <c r="G22" s="739"/>
      <c r="H22" s="739"/>
      <c r="I22" s="739"/>
      <c r="J22" s="739"/>
    </row>
    <row r="23" spans="1:11" s="5" customFormat="1" ht="20.25" customHeight="1">
      <c r="A23" s="699"/>
      <c r="B23" s="722" t="s">
        <v>216</v>
      </c>
      <c r="C23" s="701"/>
      <c r="D23" s="701"/>
      <c r="E23" s="701"/>
      <c r="F23" s="701"/>
      <c r="G23" s="701"/>
      <c r="H23" s="701"/>
      <c r="I23" s="701"/>
      <c r="J23" s="774"/>
    </row>
    <row r="24" spans="1:11" s="5" customFormat="1" ht="26.25" customHeight="1">
      <c r="A24" s="699"/>
      <c r="B24" s="701" t="s">
        <v>217</v>
      </c>
      <c r="C24" s="701"/>
      <c r="D24" s="746"/>
      <c r="E24" s="750"/>
      <c r="F24" s="750"/>
      <c r="G24" s="750"/>
      <c r="H24" s="701" t="s">
        <v>31</v>
      </c>
      <c r="I24" s="701"/>
      <c r="J24" s="774"/>
    </row>
    <row r="25" spans="1:11" s="5" customFormat="1" ht="26.25" customHeight="1">
      <c r="A25" s="699"/>
      <c r="B25" s="701" t="s">
        <v>609</v>
      </c>
      <c r="C25" s="701"/>
      <c r="D25" s="747"/>
      <c r="E25" s="747"/>
      <c r="F25" s="747"/>
      <c r="G25" s="747"/>
      <c r="H25" s="747"/>
      <c r="I25" s="701"/>
      <c r="J25" s="774"/>
    </row>
    <row r="26" spans="1:11" s="5" customFormat="1" ht="26.25" customHeight="1">
      <c r="A26" s="699"/>
      <c r="B26" s="701" t="s">
        <v>313</v>
      </c>
      <c r="C26" s="701"/>
      <c r="D26" s="746"/>
      <c r="E26" s="751"/>
      <c r="F26" s="753"/>
      <c r="G26" s="755"/>
      <c r="H26" s="701" t="s">
        <v>31</v>
      </c>
      <c r="I26" s="701"/>
      <c r="J26" s="774"/>
    </row>
    <row r="27" spans="1:11" s="5" customFormat="1" ht="26.25" customHeight="1">
      <c r="A27" s="699"/>
      <c r="B27" s="701" t="s">
        <v>610</v>
      </c>
      <c r="C27" s="701"/>
      <c r="D27" s="747"/>
      <c r="E27" s="747"/>
      <c r="F27" s="747"/>
      <c r="G27" s="747"/>
      <c r="H27" s="747"/>
      <c r="I27" s="701"/>
      <c r="J27" s="774"/>
    </row>
    <row r="28" spans="1:11" s="5" customFormat="1" ht="26.25" customHeight="1">
      <c r="A28" s="699"/>
      <c r="B28" s="701" t="s">
        <v>587</v>
      </c>
      <c r="C28" s="701"/>
      <c r="E28" s="752">
        <f>ROUNDDOWN($E$26*3/4,-3)</f>
        <v>0</v>
      </c>
      <c r="F28" s="754"/>
      <c r="G28" s="756"/>
      <c r="H28" s="701" t="s">
        <v>31</v>
      </c>
      <c r="I28" s="701"/>
      <c r="J28" s="774"/>
    </row>
    <row r="29" spans="1:11" s="5" customFormat="1" ht="26.25" customHeight="1">
      <c r="A29" s="699"/>
      <c r="B29" s="701" t="s">
        <v>48</v>
      </c>
      <c r="C29" s="701"/>
      <c r="D29" s="747"/>
      <c r="E29" s="747"/>
      <c r="F29" s="747"/>
      <c r="G29" s="747"/>
      <c r="H29" s="747"/>
      <c r="I29" s="701"/>
      <c r="J29" s="774"/>
    </row>
    <row r="30" spans="1:11" ht="21" customHeight="1"/>
    <row r="31" spans="1:11" ht="16.5">
      <c r="B31" s="722" t="s">
        <v>190</v>
      </c>
    </row>
    <row r="32" spans="1:11" ht="23.25" customHeight="1">
      <c r="B32" s="701" t="s">
        <v>611</v>
      </c>
    </row>
    <row r="33" spans="2:10" ht="21" customHeight="1">
      <c r="C33" s="701" t="s">
        <v>205</v>
      </c>
    </row>
    <row r="34" spans="2:10" ht="21" customHeight="1">
      <c r="C34" s="701" t="s">
        <v>195</v>
      </c>
    </row>
    <row r="35" spans="2:10" ht="21" customHeight="1">
      <c r="C35" s="701" t="s">
        <v>182</v>
      </c>
    </row>
    <row r="36" spans="2:10" ht="21" customHeight="1">
      <c r="C36" s="701" t="s">
        <v>292</v>
      </c>
    </row>
    <row r="37" spans="2:10" ht="21" customHeight="1">
      <c r="C37" s="701" t="s">
        <v>612</v>
      </c>
    </row>
    <row r="38" spans="2:10" ht="21" customHeight="1">
      <c r="C38" s="701" t="s">
        <v>354</v>
      </c>
    </row>
    <row r="40" spans="2:10" ht="17.25" customHeight="1">
      <c r="B40" s="723" t="s">
        <v>278</v>
      </c>
    </row>
    <row r="41" spans="2:10" ht="150" customHeight="1">
      <c r="B41" s="724"/>
      <c r="C41" s="724"/>
      <c r="D41" s="724"/>
      <c r="E41" s="724"/>
      <c r="F41" s="724"/>
      <c r="G41" s="724"/>
      <c r="H41" s="724"/>
      <c r="I41" s="724"/>
      <c r="J41" s="724"/>
    </row>
    <row r="42" spans="2:10" ht="20.100000000000001" customHeight="1">
      <c r="D42" s="748"/>
      <c r="E42" s="748"/>
      <c r="F42" s="748"/>
      <c r="G42" s="748"/>
      <c r="H42" s="748"/>
    </row>
    <row r="43" spans="2:10" ht="16.5" customHeight="1">
      <c r="B43" s="701" t="s">
        <v>186</v>
      </c>
    </row>
    <row r="44" spans="2:10" ht="159" customHeight="1">
      <c r="B44" s="724"/>
      <c r="C44" s="724"/>
      <c r="D44" s="724"/>
      <c r="E44" s="724"/>
      <c r="F44" s="724"/>
      <c r="G44" s="724"/>
      <c r="H44" s="724"/>
      <c r="I44" s="724"/>
      <c r="J44" s="724"/>
    </row>
    <row r="46" spans="2:10" s="699" customFormat="1" ht="18.75" customHeight="1">
      <c r="B46" s="701" t="s">
        <v>445</v>
      </c>
    </row>
    <row r="47" spans="2:10" s="699" customFormat="1" ht="153" customHeight="1">
      <c r="B47" s="725"/>
      <c r="C47" s="740"/>
      <c r="D47" s="740"/>
      <c r="E47" s="740"/>
      <c r="F47" s="740"/>
      <c r="G47" s="740"/>
      <c r="H47" s="740"/>
      <c r="I47" s="740"/>
      <c r="J47" s="775"/>
    </row>
  </sheetData>
  <mergeCells count="19">
    <mergeCell ref="B2:J2"/>
    <mergeCell ref="C5:H5"/>
    <mergeCell ref="C6:H6"/>
    <mergeCell ref="C7:H7"/>
    <mergeCell ref="C8:H8"/>
    <mergeCell ref="B9:J9"/>
    <mergeCell ref="B10:J10"/>
    <mergeCell ref="B11:J11"/>
    <mergeCell ref="B12:J12"/>
    <mergeCell ref="B13:J13"/>
    <mergeCell ref="D14:J14"/>
    <mergeCell ref="B19:J19"/>
    <mergeCell ref="B21:J21"/>
    <mergeCell ref="E24:G24"/>
    <mergeCell ref="E26:G26"/>
    <mergeCell ref="E28:G28"/>
    <mergeCell ref="B41:J41"/>
    <mergeCell ref="B44:J44"/>
    <mergeCell ref="B47:J47"/>
  </mergeCells>
  <phoneticPr fontId="22"/>
  <conditionalFormatting sqref="C14:C15">
    <cfRule type="containsText" dxfId="40" priority="3" text="あり">
      <formula>NOT(ISERROR(SEARCH("あり",C14)))</formula>
    </cfRule>
    <cfRule type="containsText" dxfId="39" priority="4" text="なし">
      <formula>NOT(ISERROR(SEARCH("なし",C14)))</formula>
    </cfRule>
    <cfRule type="containsText" dxfId="38" priority="5" text="あり">
      <formula>NOT(ISERROR(SEARCH("あり",C14)))</formula>
    </cfRule>
  </conditionalFormatting>
  <conditionalFormatting sqref="E28">
    <cfRule type="cellIs" dxfId="37" priority="1" operator="greaterThan">
      <formula>666000</formula>
    </cfRule>
    <cfRule type="cellIs" dxfId="36" priority="2" operator="greaterThan">
      <formula>1000000</formula>
    </cfRule>
  </conditionalFormatting>
  <dataValidations count="4">
    <dataValidation imeMode="halfKatakana" allowBlank="1" showDropDown="0" showInputMessage="1" showErrorMessage="1" sqref="C5 C7"/>
    <dataValidation type="list" allowBlank="1" showDropDown="0" showInputMessage="1" showErrorMessage="1" sqref="C14:C15">
      <formula1>"あり,なし"</formula1>
    </dataValidation>
    <dataValidation type="list" allowBlank="1" showDropDown="0" showInputMessage="1" showErrorMessage="1" sqref="B10:J10">
      <formula1>$AR$6:$AR$9</formula1>
    </dataValidation>
    <dataValidation imeMode="halfAlpha" allowBlank="1" showDropDown="0" showInputMessage="1" showErrorMessage="1" sqref="B12:J12"/>
  </dataValidations>
  <printOptions horizontalCentered="1"/>
  <pageMargins left="0.70866141732283472" right="0.70866141732283472" top="0.74803149606299213" bottom="0.74803149606299213" header="0.31496062992125984" footer="0.31496062992125984"/>
  <pageSetup paperSize="9" scale="51" fitToWidth="1" fitToHeight="0" orientation="portrait" usePrinterDefaults="1" r:id="rId1"/>
  <drawing r:id="rId2"/>
  <legacyDrawing r:id="rId3"/>
  <mc:AlternateContent>
    <mc:Choice xmlns:x14="http://schemas.microsoft.com/office/spreadsheetml/2009/9/main" Requires="x14">
      <controls>
        <mc:AlternateContent>
          <mc:Choice Requires="x14">
            <control shapeId="96257" r:id="rId4" name="チェック 1">
              <controlPr defaultSize="0" autoFill="0" autoLine="0" autoPict="0">
                <anchor moveWithCells="1">
                  <from xmlns:xdr="http://schemas.openxmlformats.org/drawingml/2006/spreadsheetDrawing">
                    <xdr:col>0</xdr:col>
                    <xdr:colOff>200025</xdr:colOff>
                    <xdr:row>18</xdr:row>
                    <xdr:rowOff>133350</xdr:rowOff>
                  </from>
                  <to xmlns:xdr="http://schemas.openxmlformats.org/drawingml/2006/spreadsheetDrawing">
                    <xdr:col>1</xdr:col>
                    <xdr:colOff>447675</xdr:colOff>
                    <xdr:row>20</xdr:row>
                    <xdr:rowOff>104775</xdr:rowOff>
                  </to>
                </anchor>
              </controlPr>
            </control>
          </mc:Choice>
        </mc:AlternateContent>
        <mc:AlternateContent>
          <mc:Choice Requires="x14">
            <control shapeId="96258" r:id="rId5" name="チェック 2">
              <controlPr defaultSize="0" autoFill="0" autoLine="0" autoPict="0">
                <anchor moveWithCells="1">
                  <from xmlns:xdr="http://schemas.openxmlformats.org/drawingml/2006/spreadsheetDrawing">
                    <xdr:col>0</xdr:col>
                    <xdr:colOff>200025</xdr:colOff>
                    <xdr:row>17</xdr:row>
                    <xdr:rowOff>180975</xdr:rowOff>
                  </from>
                  <to xmlns:xdr="http://schemas.openxmlformats.org/drawingml/2006/spreadsheetDrawing">
                    <xdr:col>1</xdr:col>
                    <xdr:colOff>457835</xdr:colOff>
                    <xdr:row>19</xdr:row>
                    <xdr:rowOff>104775</xdr:rowOff>
                  </to>
                </anchor>
              </controlPr>
            </control>
          </mc:Choice>
        </mc:AlternateContent>
        <mc:AlternateContent>
          <mc:Choice Requires="x14">
            <control shapeId="96259" r:id="rId6" name="チェック 3">
              <controlPr defaultSize="0" autoFill="0" autoLine="0" autoPict="0">
                <anchor moveWithCells="1">
                  <from xmlns:xdr="http://schemas.openxmlformats.org/drawingml/2006/spreadsheetDrawing">
                    <xdr:col>0</xdr:col>
                    <xdr:colOff>200025</xdr:colOff>
                    <xdr:row>15</xdr:row>
                    <xdr:rowOff>257175</xdr:rowOff>
                  </from>
                  <to xmlns:xdr="http://schemas.openxmlformats.org/drawingml/2006/spreadsheetDrawing">
                    <xdr:col>1</xdr:col>
                    <xdr:colOff>410210</xdr:colOff>
                    <xdr:row>17</xdr:row>
                    <xdr:rowOff>104775</xdr:rowOff>
                  </to>
                </anchor>
              </controlPr>
            </control>
          </mc:Choice>
        </mc:AlternateContent>
        <mc:AlternateContent>
          <mc:Choice Requires="x14">
            <control shapeId="96260" r:id="rId7" name="チェック 4">
              <controlPr defaultSize="0" autoFill="0" autoLine="0" autoPict="0">
                <anchor moveWithCells="1">
                  <from xmlns:xdr="http://schemas.openxmlformats.org/drawingml/2006/spreadsheetDrawing">
                    <xdr:col>0</xdr:col>
                    <xdr:colOff>200025</xdr:colOff>
                    <xdr:row>19</xdr:row>
                    <xdr:rowOff>153035</xdr:rowOff>
                  </from>
                  <to xmlns:xdr="http://schemas.openxmlformats.org/drawingml/2006/spreadsheetDrawing">
                    <xdr:col>1</xdr:col>
                    <xdr:colOff>495300</xdr:colOff>
                    <xdr:row>21</xdr:row>
                    <xdr:rowOff>142875</xdr:rowOff>
                  </to>
                </anchor>
              </controlPr>
            </control>
          </mc:Choice>
        </mc:AlternateContent>
        <mc:AlternateContent>
          <mc:Choice Requires="x14">
            <control shapeId="96261" r:id="rId8" name="チェック 5">
              <controlPr defaultSize="0" autoFill="0" autoLine="0" autoPict="0">
                <anchor moveWithCells="1">
                  <from xmlns:xdr="http://schemas.openxmlformats.org/drawingml/2006/spreadsheetDrawing">
                    <xdr:col>0</xdr:col>
                    <xdr:colOff>200025</xdr:colOff>
                    <xdr:row>16</xdr:row>
                    <xdr:rowOff>171450</xdr:rowOff>
                  </from>
                  <to xmlns:xdr="http://schemas.openxmlformats.org/drawingml/2006/spreadsheetDrawing">
                    <xdr:col>1</xdr:col>
                    <xdr:colOff>381635</xdr:colOff>
                    <xdr:row>18</xdr:row>
                    <xdr:rowOff>114935</xdr:rowOff>
                  </to>
                </anchor>
              </controlPr>
            </control>
          </mc:Choice>
        </mc:AlternateContent>
        <mc:AlternateContent>
          <mc:Choice Requires="x14">
            <control shapeId="96262" r:id="rId9" name="チェック 6">
              <controlPr defaultSize="0" autoFill="0" autoLine="0" autoPict="0">
                <anchor moveWithCells="1">
                  <from xmlns:xdr="http://schemas.openxmlformats.org/drawingml/2006/spreadsheetDrawing">
                    <xdr:col>1</xdr:col>
                    <xdr:colOff>1590675</xdr:colOff>
                    <xdr:row>34</xdr:row>
                    <xdr:rowOff>229235</xdr:rowOff>
                  </from>
                  <to xmlns:xdr="http://schemas.openxmlformats.org/drawingml/2006/spreadsheetDrawing">
                    <xdr:col>2</xdr:col>
                    <xdr:colOff>80010</xdr:colOff>
                    <xdr:row>36</xdr:row>
                    <xdr:rowOff>37465</xdr:rowOff>
                  </to>
                </anchor>
              </controlPr>
            </control>
          </mc:Choice>
        </mc:AlternateContent>
        <mc:AlternateContent>
          <mc:Choice Requires="x14">
            <control shapeId="96263" r:id="rId10" name="チェック 7">
              <controlPr defaultSize="0" autoFill="0" autoLine="0" autoPict="0">
                <anchor moveWithCells="1">
                  <from xmlns:xdr="http://schemas.openxmlformats.org/drawingml/2006/spreadsheetDrawing">
                    <xdr:col>1</xdr:col>
                    <xdr:colOff>1579880</xdr:colOff>
                    <xdr:row>36</xdr:row>
                    <xdr:rowOff>247650</xdr:rowOff>
                  </from>
                  <to xmlns:xdr="http://schemas.openxmlformats.org/drawingml/2006/spreadsheetDrawing">
                    <xdr:col>2</xdr:col>
                    <xdr:colOff>69850</xdr:colOff>
                    <xdr:row>38</xdr:row>
                    <xdr:rowOff>45720</xdr:rowOff>
                  </to>
                </anchor>
              </controlPr>
            </control>
          </mc:Choice>
        </mc:AlternateContent>
        <mc:AlternateContent>
          <mc:Choice Requires="x14">
            <control shapeId="96264" r:id="rId11" name="チェック 8">
              <controlPr defaultSize="0" autoFill="0" autoLine="0" autoPict="0">
                <anchor moveWithCells="1">
                  <from xmlns:xdr="http://schemas.openxmlformats.org/drawingml/2006/spreadsheetDrawing">
                    <xdr:col>1</xdr:col>
                    <xdr:colOff>1581785</xdr:colOff>
                    <xdr:row>35</xdr:row>
                    <xdr:rowOff>247650</xdr:rowOff>
                  </from>
                  <to xmlns:xdr="http://schemas.openxmlformats.org/drawingml/2006/spreadsheetDrawing">
                    <xdr:col>2</xdr:col>
                    <xdr:colOff>71120</xdr:colOff>
                    <xdr:row>37</xdr:row>
                    <xdr:rowOff>19050</xdr:rowOff>
                  </to>
                </anchor>
              </controlPr>
            </control>
          </mc:Choice>
        </mc:AlternateContent>
        <mc:AlternateContent>
          <mc:Choice Requires="x14">
            <control shapeId="96265" r:id="rId12" name="チェック 9">
              <controlPr defaultSize="0" autoFill="0" autoLine="0" autoPict="0">
                <anchor moveWithCells="1">
                  <from xmlns:xdr="http://schemas.openxmlformats.org/drawingml/2006/spreadsheetDrawing">
                    <xdr:col>1</xdr:col>
                    <xdr:colOff>1601470</xdr:colOff>
                    <xdr:row>32</xdr:row>
                    <xdr:rowOff>238760</xdr:rowOff>
                  </from>
                  <to xmlns:xdr="http://schemas.openxmlformats.org/drawingml/2006/spreadsheetDrawing">
                    <xdr:col>2</xdr:col>
                    <xdr:colOff>90805</xdr:colOff>
                    <xdr:row>34</xdr:row>
                    <xdr:rowOff>48260</xdr:rowOff>
                  </to>
                </anchor>
              </controlPr>
            </control>
          </mc:Choice>
        </mc:AlternateContent>
        <mc:AlternateContent>
          <mc:Choice Requires="x14">
            <control shapeId="96266" r:id="rId13" name="チェック 10">
              <controlPr defaultSize="0" autoFill="0" autoLine="0" autoPict="0">
                <anchor moveWithCells="1">
                  <from xmlns:xdr="http://schemas.openxmlformats.org/drawingml/2006/spreadsheetDrawing">
                    <xdr:col>1</xdr:col>
                    <xdr:colOff>1601470</xdr:colOff>
                    <xdr:row>34</xdr:row>
                    <xdr:rowOff>27940</xdr:rowOff>
                  </from>
                  <to xmlns:xdr="http://schemas.openxmlformats.org/drawingml/2006/spreadsheetDrawing">
                    <xdr:col>2</xdr:col>
                    <xdr:colOff>90805</xdr:colOff>
                    <xdr:row>34</xdr:row>
                    <xdr:rowOff>247650</xdr:rowOff>
                  </to>
                </anchor>
              </controlPr>
            </control>
          </mc:Choice>
        </mc:AlternateContent>
        <mc:AlternateContent>
          <mc:Choice Requires="x14">
            <control shapeId="96267" r:id="rId14" name="チェック 11">
              <controlPr defaultSize="0" autoFill="0" autoLine="0" autoPict="0">
                <anchor moveWithCells="1">
                  <from xmlns:xdr="http://schemas.openxmlformats.org/drawingml/2006/spreadsheetDrawing">
                    <xdr:col>1</xdr:col>
                    <xdr:colOff>1603375</xdr:colOff>
                    <xdr:row>31</xdr:row>
                    <xdr:rowOff>258445</xdr:rowOff>
                  </from>
                  <to xmlns:xdr="http://schemas.openxmlformats.org/drawingml/2006/spreadsheetDrawing">
                    <xdr:col>2</xdr:col>
                    <xdr:colOff>92710</xdr:colOff>
                    <xdr:row>33</xdr:row>
                    <xdr:rowOff>38735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V35"/>
  <sheetViews>
    <sheetView showGridLines="0" view="pageBreakPreview" zoomScale="69" zoomScaleNormal="70" zoomScaleSheetLayoutView="69" workbookViewId="0">
      <selection activeCell="B35" sqref="B35"/>
    </sheetView>
  </sheetViews>
  <sheetFormatPr defaultColWidth="5.625" defaultRowHeight="14"/>
  <cols>
    <col min="1" max="1" width="5" style="773" customWidth="1"/>
    <col min="2" max="2" width="5.625" style="773"/>
    <col min="3" max="3" width="14.625" style="773" customWidth="1"/>
    <col min="4" max="4" width="5.625" style="773"/>
    <col min="5" max="5" width="18" style="773" customWidth="1"/>
    <col min="6" max="20" width="5.625" style="773"/>
    <col min="21" max="21" width="8.625" style="773" customWidth="1"/>
    <col min="22" max="22" width="3.875" style="773" customWidth="1"/>
    <col min="23" max="23" width="2.75" style="773" customWidth="1"/>
    <col min="24" max="16384" width="5.625" style="773"/>
  </cols>
  <sheetData>
    <row r="1" spans="1:22" ht="16.5">
      <c r="A1" s="718" t="s">
        <v>103</v>
      </c>
    </row>
    <row r="2" spans="1:22" ht="29.25" customHeight="1">
      <c r="B2" s="779" t="s">
        <v>468</v>
      </c>
      <c r="C2" s="780"/>
      <c r="D2" s="780"/>
      <c r="E2" s="780"/>
      <c r="F2" s="780"/>
      <c r="G2" s="780"/>
      <c r="H2" s="780"/>
      <c r="I2" s="780"/>
      <c r="J2" s="780"/>
      <c r="K2" s="780"/>
      <c r="L2" s="780"/>
      <c r="M2" s="780"/>
      <c r="N2" s="780"/>
      <c r="O2" s="780"/>
      <c r="P2" s="780"/>
      <c r="Q2" s="780"/>
      <c r="R2" s="780"/>
      <c r="S2" s="780"/>
      <c r="T2" s="780"/>
      <c r="U2" s="780"/>
    </row>
    <row r="3" spans="1:22" ht="24.95" customHeight="1">
      <c r="B3" s="780"/>
      <c r="C3" s="780"/>
      <c r="D3" s="780"/>
      <c r="E3" s="780"/>
      <c r="F3" s="780"/>
      <c r="G3" s="780"/>
      <c r="H3" s="780"/>
      <c r="I3" s="780"/>
      <c r="J3" s="780"/>
      <c r="K3" s="780"/>
      <c r="L3" s="780"/>
      <c r="M3" s="780"/>
      <c r="N3" s="780"/>
      <c r="O3" s="780"/>
      <c r="P3" s="780"/>
      <c r="Q3" s="780"/>
      <c r="R3" s="780"/>
      <c r="S3" s="780"/>
      <c r="T3" s="780"/>
      <c r="U3" s="780"/>
    </row>
    <row r="4" spans="1:22" s="699" customFormat="1" ht="9.75" customHeight="1">
      <c r="B4" s="704"/>
      <c r="C4" s="704"/>
      <c r="D4" s="704"/>
      <c r="E4" s="704"/>
      <c r="F4" s="704"/>
      <c r="G4" s="704"/>
      <c r="H4" s="704"/>
      <c r="I4" s="704"/>
      <c r="J4" s="704"/>
    </row>
    <row r="5" spans="1:22" s="700" customFormat="1" ht="19">
      <c r="B5" s="781"/>
      <c r="C5" s="781"/>
      <c r="D5" s="781"/>
      <c r="E5" s="781"/>
      <c r="F5" s="781"/>
      <c r="G5" s="781"/>
      <c r="P5" s="838"/>
      <c r="Q5" s="838"/>
      <c r="R5" s="838"/>
      <c r="S5" s="844"/>
      <c r="T5" s="844"/>
      <c r="U5" s="844"/>
      <c r="V5" s="844"/>
    </row>
    <row r="6" spans="1:22" s="699" customFormat="1" ht="23.25" customHeight="1">
      <c r="C6" s="788" t="s">
        <v>189</v>
      </c>
    </row>
    <row r="7" spans="1:22" s="699" customFormat="1" ht="24.95" customHeight="1">
      <c r="C7" s="789" t="s">
        <v>193</v>
      </c>
      <c r="D7" s="797"/>
      <c r="E7" s="805"/>
      <c r="F7" s="805"/>
      <c r="G7" s="805"/>
      <c r="H7" s="805"/>
      <c r="I7" s="805"/>
      <c r="J7" s="805"/>
      <c r="K7" s="824"/>
      <c r="M7" s="789" t="s">
        <v>365</v>
      </c>
      <c r="N7" s="833"/>
      <c r="O7" s="836"/>
      <c r="P7" s="836"/>
      <c r="Q7" s="836"/>
      <c r="R7" s="836"/>
      <c r="S7" s="836"/>
      <c r="T7" s="836"/>
      <c r="U7" s="845"/>
    </row>
    <row r="8" spans="1:22" s="699" customFormat="1" ht="24.95" customHeight="1">
      <c r="C8" s="790" t="s">
        <v>194</v>
      </c>
      <c r="D8" s="798"/>
      <c r="E8" s="806"/>
      <c r="F8" s="806"/>
      <c r="G8" s="806"/>
      <c r="H8" s="806"/>
      <c r="I8" s="806"/>
      <c r="J8" s="806"/>
      <c r="K8" s="825"/>
      <c r="M8" s="830" t="s">
        <v>620</v>
      </c>
      <c r="N8" s="834"/>
      <c r="O8" s="837"/>
      <c r="P8" s="837"/>
      <c r="Q8" s="837"/>
      <c r="R8" s="837"/>
      <c r="S8" s="837"/>
      <c r="T8" s="837"/>
      <c r="U8" s="846"/>
    </row>
    <row r="9" spans="1:22" s="699" customFormat="1" ht="24.95" customHeight="1">
      <c r="C9" s="791" t="s">
        <v>95</v>
      </c>
      <c r="D9" s="799"/>
      <c r="E9" s="807"/>
      <c r="F9" s="813" t="s">
        <v>310</v>
      </c>
      <c r="G9" s="813"/>
      <c r="H9" s="813"/>
      <c r="I9" s="813"/>
      <c r="J9" s="813"/>
      <c r="K9" s="826"/>
      <c r="M9" s="831" t="s">
        <v>372</v>
      </c>
      <c r="N9" s="835"/>
      <c r="O9" s="835"/>
      <c r="P9" s="839"/>
      <c r="Q9" s="839"/>
      <c r="R9" s="839"/>
      <c r="S9" s="839"/>
      <c r="T9" s="839"/>
      <c r="U9" s="847"/>
    </row>
    <row r="10" spans="1:22" s="699" customFormat="1" ht="24.95" customHeight="1">
      <c r="C10" s="792" t="s">
        <v>41</v>
      </c>
      <c r="D10" s="800"/>
      <c r="E10" s="808"/>
      <c r="F10" s="814" t="s">
        <v>310</v>
      </c>
      <c r="G10" s="814"/>
      <c r="H10" s="814"/>
      <c r="I10" s="814"/>
      <c r="J10" s="814"/>
      <c r="K10" s="827"/>
    </row>
    <row r="11" spans="1:22" ht="9.9499999999999993" customHeight="1"/>
    <row r="12" spans="1:22" ht="20.100000000000001" customHeight="1">
      <c r="B12" s="782" t="s">
        <v>62</v>
      </c>
      <c r="C12" s="782"/>
      <c r="D12" s="782"/>
      <c r="E12" s="809">
        <f>$C$16+$E$16-$G$16</f>
        <v>0</v>
      </c>
      <c r="F12" s="815"/>
      <c r="G12" s="815"/>
      <c r="H12" s="815"/>
      <c r="I12" s="815"/>
      <c r="J12" s="823" t="s">
        <v>31</v>
      </c>
      <c r="K12" s="823"/>
      <c r="M12" s="773"/>
      <c r="N12" s="773"/>
      <c r="O12" s="773"/>
      <c r="P12" s="773"/>
      <c r="Q12" s="773"/>
      <c r="R12" s="773"/>
      <c r="T12" s="700"/>
      <c r="U12" s="700"/>
    </row>
    <row r="13" spans="1:22" ht="20.100000000000001" customHeight="1">
      <c r="B13" s="782"/>
      <c r="C13" s="782"/>
      <c r="D13" s="782"/>
      <c r="E13" s="810"/>
      <c r="F13" s="810"/>
      <c r="G13" s="810"/>
      <c r="H13" s="810"/>
      <c r="I13" s="810"/>
      <c r="J13" s="823"/>
      <c r="K13" s="823"/>
      <c r="M13" s="773"/>
      <c r="N13" s="773"/>
      <c r="O13" s="773"/>
      <c r="P13" s="773"/>
      <c r="Q13" s="773"/>
      <c r="R13" s="773"/>
      <c r="T13" s="700"/>
      <c r="U13" s="700"/>
    </row>
    <row r="14" spans="1:22" ht="14.25" customHeight="1"/>
    <row r="15" spans="1:22" ht="39.950000000000003" customHeight="1">
      <c r="C15" s="793" t="s">
        <v>619</v>
      </c>
      <c r="D15" s="801"/>
      <c r="E15" s="811" t="s">
        <v>559</v>
      </c>
      <c r="F15" s="816"/>
      <c r="G15" s="818" t="s">
        <v>561</v>
      </c>
      <c r="H15" s="820"/>
      <c r="I15" s="778"/>
      <c r="J15" s="778"/>
    </row>
    <row r="16" spans="1:22" ht="24.95" customHeight="1">
      <c r="C16" s="794">
        <f>$P$29</f>
        <v>0</v>
      </c>
      <c r="D16" s="802"/>
      <c r="E16" s="812">
        <f>$S$29</f>
        <v>0</v>
      </c>
      <c r="F16" s="817"/>
      <c r="G16" s="819"/>
      <c r="H16" s="821"/>
      <c r="I16" s="822"/>
      <c r="J16" s="822"/>
    </row>
    <row r="17" spans="2:21" ht="15.75" customHeight="1"/>
    <row r="18" spans="2:21" s="778" customFormat="1" ht="24.95" customHeight="1">
      <c r="B18" s="783" t="s">
        <v>226</v>
      </c>
      <c r="C18" s="783" t="s">
        <v>314</v>
      </c>
      <c r="D18" s="783"/>
      <c r="E18" s="783"/>
      <c r="F18" s="783"/>
      <c r="G18" s="783"/>
      <c r="H18" s="783"/>
      <c r="I18" s="783"/>
      <c r="J18" s="783"/>
      <c r="K18" s="783" t="s">
        <v>316</v>
      </c>
      <c r="L18" s="783"/>
      <c r="M18" s="783" t="s">
        <v>621</v>
      </c>
      <c r="N18" s="783"/>
      <c r="O18" s="783"/>
      <c r="P18" s="783" t="s">
        <v>622</v>
      </c>
      <c r="Q18" s="783"/>
      <c r="R18" s="783"/>
      <c r="S18" s="801" t="s">
        <v>322</v>
      </c>
      <c r="T18" s="801"/>
      <c r="U18" s="801"/>
    </row>
    <row r="19" spans="2:21" ht="24.95" customHeight="1">
      <c r="B19" s="784">
        <v>1</v>
      </c>
      <c r="C19" s="795"/>
      <c r="D19" s="795"/>
      <c r="E19" s="795"/>
      <c r="F19" s="795"/>
      <c r="G19" s="795"/>
      <c r="H19" s="795"/>
      <c r="I19" s="795"/>
      <c r="J19" s="795"/>
      <c r="K19" s="828"/>
      <c r="L19" s="829"/>
      <c r="M19" s="832"/>
      <c r="N19" s="832"/>
      <c r="O19" s="832"/>
      <c r="P19" s="840">
        <f t="shared" ref="P19:P28" si="0">K19*M19</f>
        <v>0</v>
      </c>
      <c r="Q19" s="840"/>
      <c r="R19" s="840"/>
      <c r="S19" s="832"/>
      <c r="T19" s="832"/>
      <c r="U19" s="832"/>
    </row>
    <row r="20" spans="2:21" ht="24.95" customHeight="1">
      <c r="B20" s="784">
        <v>2</v>
      </c>
      <c r="C20" s="795"/>
      <c r="D20" s="795"/>
      <c r="E20" s="795"/>
      <c r="F20" s="795"/>
      <c r="G20" s="795"/>
      <c r="H20" s="795"/>
      <c r="I20" s="795"/>
      <c r="J20" s="795"/>
      <c r="K20" s="828"/>
      <c r="L20" s="829"/>
      <c r="M20" s="832"/>
      <c r="N20" s="832"/>
      <c r="O20" s="832"/>
      <c r="P20" s="840">
        <f t="shared" si="0"/>
        <v>0</v>
      </c>
      <c r="Q20" s="840"/>
      <c r="R20" s="840"/>
      <c r="S20" s="832"/>
      <c r="T20" s="832"/>
      <c r="U20" s="832"/>
    </row>
    <row r="21" spans="2:21" ht="24.95" customHeight="1">
      <c r="B21" s="784">
        <v>3</v>
      </c>
      <c r="C21" s="795"/>
      <c r="D21" s="795"/>
      <c r="E21" s="795"/>
      <c r="F21" s="795"/>
      <c r="G21" s="795"/>
      <c r="H21" s="795"/>
      <c r="I21" s="795"/>
      <c r="J21" s="795"/>
      <c r="K21" s="828"/>
      <c r="L21" s="829"/>
      <c r="M21" s="832"/>
      <c r="N21" s="832"/>
      <c r="O21" s="832"/>
      <c r="P21" s="840">
        <f t="shared" si="0"/>
        <v>0</v>
      </c>
      <c r="Q21" s="840"/>
      <c r="R21" s="840"/>
      <c r="S21" s="832"/>
      <c r="T21" s="832"/>
      <c r="U21" s="832"/>
    </row>
    <row r="22" spans="2:21" ht="24.95" customHeight="1">
      <c r="B22" s="784">
        <v>4</v>
      </c>
      <c r="C22" s="795"/>
      <c r="D22" s="795"/>
      <c r="E22" s="795"/>
      <c r="F22" s="795"/>
      <c r="G22" s="795"/>
      <c r="H22" s="795"/>
      <c r="I22" s="795"/>
      <c r="J22" s="795"/>
      <c r="K22" s="828"/>
      <c r="L22" s="829"/>
      <c r="M22" s="832"/>
      <c r="N22" s="832"/>
      <c r="O22" s="832"/>
      <c r="P22" s="840">
        <f t="shared" si="0"/>
        <v>0</v>
      </c>
      <c r="Q22" s="840"/>
      <c r="R22" s="840"/>
      <c r="S22" s="832"/>
      <c r="T22" s="832"/>
      <c r="U22" s="832"/>
    </row>
    <row r="23" spans="2:21" ht="24.95" customHeight="1">
      <c r="B23" s="784">
        <v>5</v>
      </c>
      <c r="C23" s="795"/>
      <c r="D23" s="795"/>
      <c r="E23" s="795"/>
      <c r="F23" s="795"/>
      <c r="G23" s="795"/>
      <c r="H23" s="795"/>
      <c r="I23" s="795"/>
      <c r="J23" s="795"/>
      <c r="K23" s="828"/>
      <c r="L23" s="829"/>
      <c r="M23" s="832"/>
      <c r="N23" s="832"/>
      <c r="O23" s="832"/>
      <c r="P23" s="840">
        <f t="shared" si="0"/>
        <v>0</v>
      </c>
      <c r="Q23" s="840"/>
      <c r="R23" s="840"/>
      <c r="S23" s="832"/>
      <c r="T23" s="832"/>
      <c r="U23" s="832"/>
    </row>
    <row r="24" spans="2:21" ht="24.95" customHeight="1">
      <c r="B24" s="784">
        <v>6</v>
      </c>
      <c r="C24" s="795"/>
      <c r="D24" s="795"/>
      <c r="E24" s="795"/>
      <c r="F24" s="795"/>
      <c r="G24" s="795"/>
      <c r="H24" s="795"/>
      <c r="I24" s="795"/>
      <c r="J24" s="795"/>
      <c r="K24" s="828"/>
      <c r="L24" s="829"/>
      <c r="M24" s="832"/>
      <c r="N24" s="832"/>
      <c r="O24" s="832"/>
      <c r="P24" s="840">
        <f t="shared" si="0"/>
        <v>0</v>
      </c>
      <c r="Q24" s="840"/>
      <c r="R24" s="840"/>
      <c r="S24" s="832"/>
      <c r="T24" s="832"/>
      <c r="U24" s="832"/>
    </row>
    <row r="25" spans="2:21" ht="24.95" customHeight="1">
      <c r="B25" s="784">
        <v>7</v>
      </c>
      <c r="C25" s="795"/>
      <c r="D25" s="795"/>
      <c r="E25" s="795"/>
      <c r="F25" s="795"/>
      <c r="G25" s="795"/>
      <c r="H25" s="795"/>
      <c r="I25" s="795"/>
      <c r="J25" s="795"/>
      <c r="K25" s="828"/>
      <c r="L25" s="829"/>
      <c r="M25" s="832"/>
      <c r="N25" s="832"/>
      <c r="O25" s="832"/>
      <c r="P25" s="840">
        <f t="shared" si="0"/>
        <v>0</v>
      </c>
      <c r="Q25" s="840"/>
      <c r="R25" s="840"/>
      <c r="S25" s="832"/>
      <c r="T25" s="832"/>
      <c r="U25" s="832"/>
    </row>
    <row r="26" spans="2:21" ht="24.95" customHeight="1">
      <c r="B26" s="784">
        <v>8</v>
      </c>
      <c r="C26" s="795"/>
      <c r="D26" s="795"/>
      <c r="E26" s="795"/>
      <c r="F26" s="795"/>
      <c r="G26" s="795"/>
      <c r="H26" s="795"/>
      <c r="I26" s="795"/>
      <c r="J26" s="795"/>
      <c r="K26" s="828"/>
      <c r="L26" s="829"/>
      <c r="M26" s="832"/>
      <c r="N26" s="832"/>
      <c r="O26" s="832"/>
      <c r="P26" s="840">
        <f t="shared" si="0"/>
        <v>0</v>
      </c>
      <c r="Q26" s="840"/>
      <c r="R26" s="840"/>
      <c r="S26" s="832"/>
      <c r="T26" s="832"/>
      <c r="U26" s="832"/>
    </row>
    <row r="27" spans="2:21" ht="24.95" customHeight="1">
      <c r="B27" s="784">
        <v>9</v>
      </c>
      <c r="C27" s="795"/>
      <c r="D27" s="795"/>
      <c r="E27" s="795"/>
      <c r="F27" s="795"/>
      <c r="G27" s="795"/>
      <c r="H27" s="795"/>
      <c r="I27" s="795"/>
      <c r="J27" s="795"/>
      <c r="K27" s="828"/>
      <c r="L27" s="829"/>
      <c r="M27" s="832"/>
      <c r="N27" s="832"/>
      <c r="O27" s="832"/>
      <c r="P27" s="840">
        <f t="shared" si="0"/>
        <v>0</v>
      </c>
      <c r="Q27" s="840"/>
      <c r="R27" s="840"/>
      <c r="S27" s="832"/>
      <c r="T27" s="832"/>
      <c r="U27" s="832"/>
    </row>
    <row r="28" spans="2:21" ht="24.95" customHeight="1">
      <c r="B28" s="784">
        <v>10</v>
      </c>
      <c r="C28" s="795"/>
      <c r="D28" s="795"/>
      <c r="E28" s="795"/>
      <c r="F28" s="795"/>
      <c r="G28" s="795"/>
      <c r="H28" s="795"/>
      <c r="I28" s="795"/>
      <c r="J28" s="795"/>
      <c r="K28" s="828"/>
      <c r="L28" s="829"/>
      <c r="M28" s="832"/>
      <c r="N28" s="832"/>
      <c r="O28" s="832"/>
      <c r="P28" s="840">
        <f t="shared" si="0"/>
        <v>0</v>
      </c>
      <c r="Q28" s="840"/>
      <c r="R28" s="840"/>
      <c r="S28" s="832"/>
      <c r="T28" s="832"/>
      <c r="U28" s="832"/>
    </row>
    <row r="29" spans="2:21" ht="24.95" customHeight="1">
      <c r="M29" s="783" t="s">
        <v>614</v>
      </c>
      <c r="N29" s="783"/>
      <c r="O29" s="783"/>
      <c r="P29" s="841">
        <f>SUM(P19:R28)</f>
        <v>0</v>
      </c>
      <c r="Q29" s="842"/>
      <c r="R29" s="843"/>
      <c r="S29" s="841">
        <f>SUM(S19:U28)</f>
        <v>0</v>
      </c>
      <c r="T29" s="842"/>
      <c r="U29" s="843"/>
    </row>
    <row r="30" spans="2:21" ht="23.25" customHeight="1"/>
    <row r="31" spans="2:21" ht="20.100000000000001" customHeight="1">
      <c r="B31" s="785" t="s">
        <v>690</v>
      </c>
      <c r="C31" s="786"/>
      <c r="D31" s="803"/>
      <c r="E31" s="803"/>
      <c r="F31" s="803"/>
      <c r="G31" s="803"/>
      <c r="H31" s="803"/>
      <c r="I31" s="803"/>
      <c r="J31" s="803"/>
      <c r="K31" s="803"/>
      <c r="L31" s="803"/>
      <c r="M31" s="803"/>
      <c r="N31" s="803"/>
      <c r="O31" s="803"/>
      <c r="P31" s="803"/>
      <c r="Q31" s="803"/>
      <c r="R31" s="803"/>
      <c r="S31" s="803"/>
      <c r="T31" s="803"/>
      <c r="U31" s="803"/>
    </row>
    <row r="32" spans="2:21" ht="20.100000000000001" customHeight="1">
      <c r="B32" s="786"/>
      <c r="C32" s="786"/>
      <c r="D32" s="803"/>
      <c r="E32" s="803"/>
      <c r="F32" s="803"/>
      <c r="G32" s="803"/>
      <c r="H32" s="803"/>
      <c r="I32" s="803"/>
      <c r="J32" s="803"/>
      <c r="K32" s="803"/>
      <c r="L32" s="803"/>
      <c r="M32" s="803"/>
      <c r="N32" s="803"/>
      <c r="O32" s="803"/>
      <c r="P32" s="803"/>
      <c r="Q32" s="803"/>
      <c r="R32" s="803"/>
      <c r="S32" s="803"/>
      <c r="T32" s="803"/>
      <c r="U32" s="803"/>
    </row>
    <row r="33" spans="2:21" ht="20.100000000000001" customHeight="1">
      <c r="B33" s="786"/>
      <c r="C33" s="786"/>
      <c r="D33" s="803"/>
      <c r="E33" s="803"/>
      <c r="F33" s="803"/>
      <c r="G33" s="803"/>
      <c r="H33" s="803"/>
      <c r="I33" s="803"/>
      <c r="J33" s="803"/>
      <c r="K33" s="803"/>
      <c r="L33" s="803"/>
      <c r="M33" s="803"/>
      <c r="N33" s="803"/>
      <c r="O33" s="803"/>
      <c r="P33" s="803"/>
      <c r="Q33" s="803"/>
      <c r="R33" s="803"/>
      <c r="S33" s="803"/>
      <c r="T33" s="803"/>
      <c r="U33" s="803"/>
    </row>
    <row r="34" spans="2:21" ht="105" customHeight="1">
      <c r="B34" s="786"/>
      <c r="C34" s="786"/>
      <c r="D34" s="803"/>
      <c r="E34" s="803"/>
      <c r="F34" s="803"/>
      <c r="G34" s="803"/>
      <c r="H34" s="803"/>
      <c r="I34" s="803"/>
      <c r="J34" s="803"/>
      <c r="K34" s="803"/>
      <c r="L34" s="803"/>
      <c r="M34" s="803"/>
      <c r="N34" s="803"/>
      <c r="O34" s="803"/>
      <c r="P34" s="803"/>
      <c r="Q34" s="803"/>
      <c r="R34" s="803"/>
      <c r="S34" s="803"/>
      <c r="T34" s="803"/>
      <c r="U34" s="803"/>
    </row>
    <row r="35" spans="2:21" ht="20.100000000000001" customHeight="1">
      <c r="B35" s="787"/>
      <c r="C35" s="796"/>
      <c r="D35" s="804"/>
      <c r="E35" s="804"/>
      <c r="F35" s="804"/>
      <c r="G35" s="804"/>
      <c r="H35" s="804"/>
      <c r="I35" s="804"/>
      <c r="J35" s="804"/>
      <c r="K35" s="804"/>
      <c r="L35" s="804"/>
      <c r="M35" s="804"/>
      <c r="N35" s="804"/>
      <c r="O35" s="804"/>
      <c r="P35" s="804"/>
    </row>
    <row r="36" spans="2:21" ht="20.100000000000001" customHeight="1"/>
    <row r="37" spans="2:21" ht="20.100000000000001" customHeight="1"/>
    <row r="38" spans="2:21" ht="20.100000000000001" customHeight="1"/>
    <row r="39" spans="2:21" ht="20.100000000000001" customHeight="1"/>
    <row r="40" spans="2:21" ht="20.100000000000001" customHeight="1"/>
    <row r="41" spans="2:21" ht="20.100000000000001" customHeight="1"/>
    <row r="42" spans="2:21" ht="20.100000000000001" customHeight="1"/>
    <row r="43" spans="2:21" ht="20.100000000000001" customHeight="1"/>
    <row r="44" spans="2:21" ht="20.100000000000001" customHeight="1"/>
    <row r="45" spans="2:21" ht="20.100000000000001" customHeight="1"/>
    <row r="46" spans="2:21" ht="20.100000000000001" customHeight="1"/>
    <row r="47" spans="2:21" ht="20.100000000000001" customHeight="1"/>
    <row r="48" spans="2:21" ht="20.100000000000001" customHeight="1"/>
    <row r="49" ht="20.100000000000001" customHeight="1"/>
    <row r="50" ht="20.100000000000001" customHeight="1"/>
  </sheetData>
  <mergeCells count="74">
    <mergeCell ref="D7:K7"/>
    <mergeCell ref="M7:N7"/>
    <mergeCell ref="O7:U7"/>
    <mergeCell ref="D8:K8"/>
    <mergeCell ref="M8:N8"/>
    <mergeCell ref="O8:U8"/>
    <mergeCell ref="D9:E9"/>
    <mergeCell ref="F9:K9"/>
    <mergeCell ref="M9:O9"/>
    <mergeCell ref="P9:U9"/>
    <mergeCell ref="D10:E10"/>
    <mergeCell ref="F10:K10"/>
    <mergeCell ref="M12:R12"/>
    <mergeCell ref="M13:R13"/>
    <mergeCell ref="C15:D15"/>
    <mergeCell ref="E15:F15"/>
    <mergeCell ref="G15:H15"/>
    <mergeCell ref="C16:D16"/>
    <mergeCell ref="E16:F16"/>
    <mergeCell ref="G16:H16"/>
    <mergeCell ref="C18:J18"/>
    <mergeCell ref="K18:L18"/>
    <mergeCell ref="M18:O18"/>
    <mergeCell ref="P18:R18"/>
    <mergeCell ref="S18:U18"/>
    <mergeCell ref="C19:J19"/>
    <mergeCell ref="M19:O19"/>
    <mergeCell ref="P19:R19"/>
    <mergeCell ref="S19:U19"/>
    <mergeCell ref="C20:J20"/>
    <mergeCell ref="M20:O20"/>
    <mergeCell ref="P20:R20"/>
    <mergeCell ref="S20:U20"/>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M29:O29"/>
    <mergeCell ref="P29:R29"/>
    <mergeCell ref="S29:U29"/>
    <mergeCell ref="B2:U3"/>
    <mergeCell ref="B12:D13"/>
    <mergeCell ref="E12:I13"/>
    <mergeCell ref="J12:K13"/>
    <mergeCell ref="B31:C34"/>
    <mergeCell ref="D31:U34"/>
  </mergeCells>
  <phoneticPr fontId="22"/>
  <dataValidations count="4">
    <dataValidation type="whole" allowBlank="1" showDropDown="0" showInputMessage="1" showErrorMessage="1" sqref="D9:D10">
      <formula1>0</formula1>
      <formula2>9999</formula2>
    </dataValidation>
    <dataValidation imeMode="halfAlpha" allowBlank="1" showDropDown="0" showInputMessage="1" showErrorMessage="1" sqref="M19:R28"/>
    <dataValidation type="whole" allowBlank="1" showDropDown="0" showInputMessage="1" showErrorMessage="1" sqref="K19:K28">
      <formula1>1</formula1>
      <formula2>100</formula2>
    </dataValidation>
    <dataValidation type="list" allowBlank="1" showDropDown="0" showInputMessage="1" showErrorMessage="1" sqref="L19:L28">
      <formula1>"式,台"</formula1>
    </dataValidation>
  </dataValidations>
  <printOptions horizontalCentered="1"/>
  <pageMargins left="0.23622047244094491" right="0.23622047244094491" top="0.74803149606299213" bottom="0.74803149606299213" header="0.31496062992125984" footer="0.31496062992125984"/>
  <pageSetup paperSize="9" scale="68" fitToWidth="1" fitToHeight="1" orientation="portrait"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J48"/>
  <sheetViews>
    <sheetView showGridLines="0" view="pageBreakPreview" topLeftCell="A10" zoomScaleNormal="50" zoomScaleSheetLayoutView="100" workbookViewId="0">
      <selection activeCell="B35" sqref="B35"/>
    </sheetView>
  </sheetViews>
  <sheetFormatPr defaultColWidth="8.875" defaultRowHeight="13"/>
  <cols>
    <col min="1" max="46" width="2.375" style="5" customWidth="1"/>
    <col min="47" max="16384" width="8.875" style="5"/>
  </cols>
  <sheetData>
    <row r="1" spans="1:36" ht="20.100000000000001" customHeight="1">
      <c r="A1" s="50" t="s">
        <v>530</v>
      </c>
    </row>
    <row r="2" spans="1:36" ht="20.100000000000001" customHeight="1">
      <c r="A2" s="50"/>
      <c r="AD2" s="5" t="s">
        <v>143</v>
      </c>
      <c r="AI2" s="5" t="s">
        <v>144</v>
      </c>
    </row>
    <row r="3" spans="1:36" ht="20.100000000000001" customHeight="1">
      <c r="A3" s="50"/>
      <c r="AE3" s="5" t="s">
        <v>145</v>
      </c>
      <c r="AG3" s="5" t="s">
        <v>78</v>
      </c>
      <c r="AI3" s="5" t="s">
        <v>149</v>
      </c>
    </row>
    <row r="4" spans="1:36" ht="20.100000000000001" customHeight="1">
      <c r="A4" s="50"/>
    </row>
    <row r="5" spans="1:36" ht="20.100000000000001" customHeight="1">
      <c r="A5" s="6" t="s">
        <v>227</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ht="20.100000000000001" customHeight="1">
      <c r="A6" s="50"/>
    </row>
    <row r="7" spans="1:36" ht="20.100000000000001" customHeight="1">
      <c r="A7" s="50"/>
      <c r="B7" s="5" t="s">
        <v>157</v>
      </c>
    </row>
    <row r="8" spans="1:36" ht="20.100000000000001" customHeight="1">
      <c r="A8" s="50"/>
    </row>
    <row r="9" spans="1:36" ht="20.100000000000001" customHeight="1">
      <c r="A9" s="51" t="s">
        <v>9</v>
      </c>
      <c r="R9" s="5" t="s">
        <v>370</v>
      </c>
    </row>
    <row r="10" spans="1:36" ht="20.100000000000001" customHeight="1">
      <c r="R10" s="5" t="s">
        <v>72</v>
      </c>
    </row>
    <row r="11" spans="1:36" ht="20.100000000000001" customHeight="1">
      <c r="A11" s="51"/>
      <c r="R11" s="5" t="s">
        <v>20</v>
      </c>
      <c r="AH11" s="52"/>
    </row>
    <row r="12" spans="1:36" ht="20.100000000000001" customHeight="1">
      <c r="A12" s="50"/>
    </row>
    <row r="13" spans="1:36" ht="20.100000000000001" customHeight="1">
      <c r="A13" s="50" t="s">
        <v>371</v>
      </c>
    </row>
    <row r="14" spans="1:36" ht="20.100000000000001" customHeight="1">
      <c r="A14" s="50"/>
    </row>
    <row r="15" spans="1:36" ht="20.100000000000001" customHeight="1">
      <c r="A15" s="50">
        <v>1</v>
      </c>
      <c r="C15" s="5" t="s">
        <v>168</v>
      </c>
    </row>
    <row r="16" spans="1:36" ht="20.100000000000001" customHeight="1">
      <c r="A16" s="50"/>
    </row>
    <row r="17" spans="1:4" ht="20.100000000000001" customHeight="1">
      <c r="A17" s="50">
        <v>2</v>
      </c>
      <c r="C17" s="5" t="s">
        <v>196</v>
      </c>
    </row>
    <row r="18" spans="1:4" ht="20.100000000000001" customHeight="1">
      <c r="A18" s="50"/>
    </row>
    <row r="19" spans="1:4" ht="20.100000000000001" customHeight="1">
      <c r="A19" s="50">
        <v>3</v>
      </c>
      <c r="C19" s="5" t="s">
        <v>335</v>
      </c>
    </row>
    <row r="20" spans="1:4" ht="12" customHeight="1">
      <c r="A20" s="50"/>
    </row>
    <row r="21" spans="1:4" s="5" customFormat="1" ht="20.100000000000001" customHeight="1">
      <c r="A21" s="50" t="s">
        <v>154</v>
      </c>
      <c r="B21" s="5" t="s">
        <v>659</v>
      </c>
    </row>
    <row r="22" spans="1:4" s="5" customFormat="1" ht="20.100000000000001" customHeight="1">
      <c r="A22" s="50" t="s">
        <v>154</v>
      </c>
      <c r="B22" s="5" t="s">
        <v>660</v>
      </c>
    </row>
    <row r="23" spans="1:4" s="5" customFormat="1" ht="20.100000000000001" customHeight="1">
      <c r="A23" s="50"/>
      <c r="B23" s="5" t="s">
        <v>691</v>
      </c>
    </row>
    <row r="24" spans="1:4" ht="17.5" customHeight="1">
      <c r="A24" s="50"/>
    </row>
    <row r="25" spans="1:4" ht="20.100000000000001" customHeight="1">
      <c r="A25" s="50">
        <v>4</v>
      </c>
      <c r="C25" s="5" t="s">
        <v>654</v>
      </c>
    </row>
    <row r="26" spans="1:4" ht="20.100000000000001" customHeight="1">
      <c r="A26" s="50"/>
      <c r="B26" s="5" t="s">
        <v>491</v>
      </c>
    </row>
    <row r="27" spans="1:4" ht="13" customHeight="1">
      <c r="A27" s="50"/>
    </row>
    <row r="28" spans="1:4" ht="20.100000000000001" customHeight="1">
      <c r="A28" s="50"/>
      <c r="B28" s="5" t="s">
        <v>520</v>
      </c>
    </row>
    <row r="29" spans="1:4" ht="20.100000000000001" customHeight="1">
      <c r="A29" s="50"/>
      <c r="D29" s="5" t="s">
        <v>694</v>
      </c>
    </row>
    <row r="30" spans="1:4" ht="20.100000000000001" customHeight="1">
      <c r="A30" s="50" t="s">
        <v>172</v>
      </c>
      <c r="B30" s="5" t="s">
        <v>692</v>
      </c>
    </row>
    <row r="31" spans="1:4" ht="20.100000000000001" customHeight="1">
      <c r="A31" s="50"/>
      <c r="B31" s="5" t="s">
        <v>172</v>
      </c>
      <c r="D31" s="5" t="s">
        <v>409</v>
      </c>
    </row>
    <row r="32" spans="1:4" ht="20.100000000000001" customHeight="1">
      <c r="A32" s="50" t="s">
        <v>172</v>
      </c>
      <c r="B32" s="5" t="s">
        <v>693</v>
      </c>
    </row>
    <row r="33" spans="1:4" ht="20.100000000000001" customHeight="1">
      <c r="A33" s="50"/>
      <c r="B33" s="5" t="s">
        <v>172</v>
      </c>
      <c r="D33" s="5" t="s">
        <v>695</v>
      </c>
    </row>
    <row r="34" spans="1:4" s="5" customFormat="1" ht="20.100000000000001" customHeight="1">
      <c r="A34" s="50" t="s">
        <v>172</v>
      </c>
      <c r="B34" s="5" t="s">
        <v>573</v>
      </c>
    </row>
    <row r="35" spans="1:4" s="5" customFormat="1" ht="20.100000000000001" customHeight="1">
      <c r="A35" s="50"/>
      <c r="B35" s="5" t="s">
        <v>140</v>
      </c>
    </row>
    <row r="36" spans="1:4" ht="20.100000000000001" customHeight="1">
      <c r="A36" s="50" t="s">
        <v>172</v>
      </c>
      <c r="B36" s="5" t="s">
        <v>664</v>
      </c>
    </row>
    <row r="37" spans="1:4" ht="20.100000000000001" customHeight="1">
      <c r="A37" s="50"/>
      <c r="C37" s="5" t="s">
        <v>0</v>
      </c>
    </row>
    <row r="38" spans="1:4" ht="20.100000000000001" customHeight="1">
      <c r="A38" s="50"/>
      <c r="B38" s="5" t="s">
        <v>564</v>
      </c>
    </row>
    <row r="39" spans="1:4" ht="20.100000000000001" customHeight="1">
      <c r="A39" s="50"/>
      <c r="C39" s="5" t="s">
        <v>505</v>
      </c>
    </row>
    <row r="40" spans="1:4" ht="20.100000000000001" customHeight="1">
      <c r="A40" s="50"/>
      <c r="B40" s="5" t="s">
        <v>662</v>
      </c>
    </row>
    <row r="41" spans="1:4" ht="20.100000000000001" customHeight="1">
      <c r="A41" s="50"/>
      <c r="B41" s="5" t="s">
        <v>588</v>
      </c>
    </row>
    <row r="42" spans="1:4" ht="20.100000000000001" customHeight="1">
      <c r="A42" s="50"/>
    </row>
    <row r="43" spans="1:4" ht="20.100000000000001" customHeight="1">
      <c r="A43" s="50"/>
    </row>
    <row r="44" spans="1:4" ht="20.100000000000001" customHeight="1">
      <c r="A44" s="50"/>
    </row>
    <row r="45" spans="1:4" ht="20.100000000000001" customHeight="1">
      <c r="A45" s="50"/>
    </row>
    <row r="46" spans="1:4" ht="20.100000000000001" customHeight="1">
      <c r="A46" s="50"/>
    </row>
    <row r="47" spans="1:4" ht="15" customHeight="1">
      <c r="A47" s="50"/>
    </row>
    <row r="48" spans="1:4" ht="15" customHeight="1">
      <c r="A48" s="50"/>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sheetData>
  <mergeCells count="1">
    <mergeCell ref="A5:AJ5"/>
  </mergeCells>
  <phoneticPr fontId="22"/>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Z63"/>
  <sheetViews>
    <sheetView showGridLines="0" view="pageBreakPreview" topLeftCell="A28" zoomScale="55" zoomScaleNormal="35" zoomScaleSheetLayoutView="55" workbookViewId="0">
      <selection activeCell="B35" sqref="B35"/>
    </sheetView>
  </sheetViews>
  <sheetFormatPr defaultColWidth="8" defaultRowHeight="14"/>
  <cols>
    <col min="1" max="1" width="5.625" style="2" customWidth="1"/>
    <col min="2" max="2" width="23.125" style="53" customWidth="1"/>
    <col min="3" max="3" width="26.75" style="53" customWidth="1"/>
    <col min="4" max="4" width="20" style="53" customWidth="1"/>
    <col min="5" max="5" width="26.75" style="53" customWidth="1"/>
    <col min="6" max="6" width="25.625" style="53" customWidth="1"/>
    <col min="7" max="7" width="9.25" style="53" customWidth="1"/>
    <col min="8" max="9" width="25.625" style="53" customWidth="1"/>
    <col min="10" max="10" width="8" style="1" bestFit="1" customWidth="0"/>
    <col min="11" max="11" width="8" style="1"/>
    <col min="12" max="16" width="8" style="1" bestFit="1" customWidth="0"/>
    <col min="17" max="17" width="3.25" style="1" customWidth="1"/>
    <col min="18" max="18" width="8" style="1" bestFit="1" customWidth="0"/>
    <col min="19" max="16384" width="8" style="1"/>
  </cols>
  <sheetData>
    <row r="1" spans="1:26" ht="33.75" customHeight="1">
      <c r="A1" s="301" t="s">
        <v>701</v>
      </c>
      <c r="B1" s="59"/>
      <c r="C1" s="56"/>
      <c r="D1" s="56"/>
      <c r="E1" s="56"/>
      <c r="F1" s="56"/>
      <c r="G1" s="56"/>
      <c r="H1" s="56"/>
      <c r="I1" s="56"/>
      <c r="J1" s="56"/>
      <c r="K1" s="56"/>
      <c r="X1" s="851"/>
      <c r="Y1" s="851"/>
      <c r="Z1" s="851"/>
    </row>
    <row r="2" spans="1:26" ht="24" customHeight="1">
      <c r="A2" s="55" t="s">
        <v>84</v>
      </c>
      <c r="B2" s="55"/>
      <c r="C2" s="55"/>
      <c r="D2" s="55"/>
      <c r="E2" s="55"/>
      <c r="F2" s="55"/>
      <c r="G2" s="55"/>
      <c r="H2" s="55"/>
      <c r="I2" s="55"/>
      <c r="J2" s="55"/>
      <c r="K2" s="55"/>
      <c r="X2" s="851"/>
      <c r="Y2" s="851"/>
      <c r="Z2" s="851"/>
    </row>
    <row r="3" spans="1:26" ht="24" customHeight="1">
      <c r="A3" s="56"/>
      <c r="B3" s="55"/>
      <c r="C3" s="55"/>
      <c r="D3" s="55"/>
      <c r="E3" s="55"/>
      <c r="F3" s="55"/>
      <c r="G3" s="55"/>
      <c r="H3" s="55"/>
      <c r="I3" s="55"/>
      <c r="J3" s="55"/>
      <c r="K3" s="55"/>
      <c r="X3" s="851"/>
      <c r="Y3" s="851"/>
      <c r="Z3" s="851"/>
    </row>
    <row r="4" spans="1:26" ht="24" customHeight="1">
      <c r="A4" s="56"/>
      <c r="B4" s="60" t="s">
        <v>53</v>
      </c>
      <c r="C4" s="55"/>
      <c r="D4" s="55"/>
      <c r="E4" s="55"/>
      <c r="F4" s="55"/>
      <c r="G4" s="55"/>
      <c r="H4" s="55"/>
      <c r="I4" s="55"/>
      <c r="J4" s="55"/>
      <c r="K4" s="55"/>
      <c r="X4" s="851"/>
      <c r="Y4" s="851"/>
      <c r="Z4" s="851"/>
    </row>
    <row r="5" spans="1:26" ht="24" customHeight="1">
      <c r="A5" s="56"/>
      <c r="B5" s="55"/>
      <c r="C5" s="55"/>
      <c r="D5" s="55"/>
      <c r="E5" s="55"/>
      <c r="F5" s="55"/>
      <c r="G5" s="55"/>
      <c r="H5" s="55"/>
      <c r="I5" s="55"/>
      <c r="J5" s="55"/>
      <c r="K5" s="55"/>
      <c r="X5" s="851"/>
      <c r="Y5" s="851"/>
      <c r="Z5" s="851"/>
    </row>
    <row r="6" spans="1:26" ht="33" customHeight="1">
      <c r="A6" s="56"/>
      <c r="B6" s="61" t="s">
        <v>189</v>
      </c>
      <c r="C6" s="56"/>
      <c r="D6" s="56"/>
      <c r="E6" s="56"/>
      <c r="F6" s="56"/>
      <c r="G6" s="56"/>
      <c r="H6" s="56"/>
      <c r="I6" s="56"/>
      <c r="J6" s="56"/>
      <c r="K6" s="56"/>
      <c r="X6" s="851"/>
      <c r="Y6" s="851"/>
      <c r="Z6" s="851"/>
    </row>
    <row r="7" spans="1:26" ht="16.5" customHeight="1">
      <c r="A7" s="56"/>
      <c r="B7" s="62" t="s">
        <v>192</v>
      </c>
      <c r="C7" s="87"/>
      <c r="D7" s="116"/>
      <c r="E7" s="116"/>
      <c r="F7" s="116"/>
      <c r="G7" s="116"/>
      <c r="H7" s="116"/>
      <c r="I7" s="116"/>
      <c r="J7" s="207"/>
      <c r="K7" s="58"/>
      <c r="X7" s="851"/>
      <c r="Y7" s="851"/>
      <c r="Z7" s="851"/>
    </row>
    <row r="8" spans="1:26" ht="34" customHeight="1">
      <c r="A8" s="56"/>
      <c r="B8" s="63" t="s">
        <v>193</v>
      </c>
      <c r="C8" s="88"/>
      <c r="D8" s="117"/>
      <c r="E8" s="117"/>
      <c r="F8" s="117"/>
      <c r="G8" s="117"/>
      <c r="H8" s="117"/>
      <c r="I8" s="117"/>
      <c r="J8" s="208"/>
      <c r="K8" s="58"/>
      <c r="X8" s="851"/>
      <c r="Y8" s="851"/>
      <c r="Z8" s="851"/>
    </row>
    <row r="9" spans="1:26" ht="17.25" customHeight="1">
      <c r="A9" s="56"/>
      <c r="B9" s="64" t="s">
        <v>192</v>
      </c>
      <c r="C9" s="89"/>
      <c r="D9" s="118"/>
      <c r="E9" s="118"/>
      <c r="F9" s="118"/>
      <c r="G9" s="118"/>
      <c r="H9" s="118"/>
      <c r="I9" s="118"/>
      <c r="J9" s="209"/>
      <c r="K9" s="58"/>
      <c r="X9" s="851"/>
      <c r="Y9" s="851"/>
      <c r="Z9" s="851"/>
    </row>
    <row r="10" spans="1:26" ht="33" customHeight="1">
      <c r="A10" s="56"/>
      <c r="B10" s="63" t="s">
        <v>194</v>
      </c>
      <c r="C10" s="75"/>
      <c r="D10" s="119"/>
      <c r="E10" s="119"/>
      <c r="F10" s="119"/>
      <c r="G10" s="119"/>
      <c r="H10" s="119"/>
      <c r="I10" s="119"/>
      <c r="J10" s="210"/>
      <c r="K10" s="58"/>
      <c r="X10" s="851"/>
      <c r="Y10" s="851"/>
      <c r="Z10" s="851"/>
    </row>
    <row r="11" spans="1:26" ht="33" customHeight="1">
      <c r="A11" s="56"/>
      <c r="B11" s="65" t="s">
        <v>198</v>
      </c>
      <c r="C11" s="90"/>
      <c r="D11" s="90"/>
      <c r="E11" s="90"/>
      <c r="F11" s="90"/>
      <c r="G11" s="90"/>
      <c r="H11" s="90"/>
      <c r="I11" s="90"/>
      <c r="J11" s="211"/>
      <c r="K11" s="217"/>
      <c r="X11" s="851"/>
      <c r="Y11" s="851"/>
      <c r="Z11" s="851"/>
    </row>
    <row r="12" spans="1:26" ht="48.75" customHeight="1">
      <c r="A12" s="56"/>
      <c r="B12" s="66"/>
      <c r="C12" s="91"/>
      <c r="D12" s="91"/>
      <c r="E12" s="91"/>
      <c r="F12" s="91"/>
      <c r="G12" s="91"/>
      <c r="H12" s="91"/>
      <c r="I12" s="91"/>
      <c r="J12" s="212"/>
      <c r="K12" s="218"/>
      <c r="X12" s="851"/>
      <c r="Y12" s="851"/>
      <c r="Z12" s="851"/>
    </row>
    <row r="13" spans="1:26" ht="33" customHeight="1">
      <c r="A13" s="56"/>
      <c r="B13" s="67" t="s">
        <v>199</v>
      </c>
      <c r="C13" s="92"/>
      <c r="D13" s="92"/>
      <c r="E13" s="92"/>
      <c r="F13" s="92"/>
      <c r="G13" s="92"/>
      <c r="H13" s="92"/>
      <c r="I13" s="92"/>
      <c r="J13" s="213"/>
      <c r="K13" s="217"/>
      <c r="X13" s="851"/>
      <c r="Y13" s="851"/>
      <c r="Z13" s="851"/>
    </row>
    <row r="14" spans="1:26" ht="43.5" customHeight="1">
      <c r="A14" s="56"/>
      <c r="B14" s="68"/>
      <c r="C14" s="93"/>
      <c r="D14" s="93"/>
      <c r="E14" s="93"/>
      <c r="F14" s="93"/>
      <c r="G14" s="93"/>
      <c r="H14" s="93"/>
      <c r="I14" s="93"/>
      <c r="J14" s="214"/>
      <c r="K14" s="219"/>
      <c r="X14" s="851"/>
      <c r="Y14" s="851"/>
      <c r="Z14" s="851"/>
    </row>
    <row r="15" spans="1:26" ht="33" customHeight="1">
      <c r="A15" s="56"/>
      <c r="B15" s="67" t="s">
        <v>200</v>
      </c>
      <c r="C15" s="92"/>
      <c r="D15" s="92"/>
      <c r="E15" s="92"/>
      <c r="F15" s="92"/>
      <c r="G15" s="92"/>
      <c r="H15" s="92"/>
      <c r="I15" s="92"/>
      <c r="J15" s="213"/>
      <c r="K15" s="217"/>
      <c r="X15" s="851"/>
      <c r="Y15" s="851"/>
      <c r="Z15" s="851"/>
    </row>
    <row r="16" spans="1:26" ht="33" customHeight="1">
      <c r="A16" s="56"/>
      <c r="B16" s="69" t="s">
        <v>203</v>
      </c>
      <c r="C16" s="94"/>
      <c r="D16" s="120" t="s">
        <v>206</v>
      </c>
      <c r="E16" s="139"/>
      <c r="F16" s="157"/>
      <c r="G16" s="157"/>
      <c r="H16" s="157"/>
      <c r="I16" s="157"/>
      <c r="J16" s="215"/>
      <c r="K16" s="220"/>
      <c r="X16" s="851"/>
      <c r="Y16" s="851"/>
      <c r="Z16" s="851"/>
    </row>
    <row r="17" spans="1:26" ht="18" customHeight="1">
      <c r="A17" s="56"/>
      <c r="B17" s="56"/>
      <c r="C17" s="56"/>
      <c r="D17" s="56"/>
      <c r="E17" s="56"/>
      <c r="F17" s="56"/>
      <c r="G17" s="56"/>
      <c r="H17" s="56"/>
      <c r="I17" s="56"/>
      <c r="J17" s="56"/>
      <c r="K17" s="56"/>
      <c r="X17" s="851"/>
      <c r="Y17" s="851"/>
      <c r="Z17" s="851"/>
    </row>
    <row r="18" spans="1:26" ht="18" customHeight="1">
      <c r="A18" s="57"/>
      <c r="B18" s="70" t="s">
        <v>377</v>
      </c>
      <c r="C18" s="70"/>
      <c r="D18" s="121"/>
      <c r="E18" s="121"/>
      <c r="F18" s="121"/>
      <c r="G18" s="121"/>
      <c r="H18" s="121"/>
      <c r="I18" s="121"/>
      <c r="J18" s="121"/>
      <c r="K18" s="121"/>
      <c r="L18" s="121"/>
      <c r="M18" s="57"/>
      <c r="X18" s="851"/>
      <c r="Y18" s="851"/>
      <c r="Z18" s="851"/>
    </row>
    <row r="19" spans="1:26" ht="37.5" customHeight="1">
      <c r="A19" s="57"/>
      <c r="C19" s="96" t="s">
        <v>125</v>
      </c>
      <c r="D19" s="96"/>
      <c r="E19" s="96"/>
      <c r="F19" s="96"/>
      <c r="G19" s="96"/>
      <c r="H19" s="96"/>
      <c r="I19" s="96"/>
      <c r="J19" s="96"/>
      <c r="K19" s="96"/>
      <c r="L19" s="96"/>
      <c r="M19" s="96"/>
      <c r="X19" s="851"/>
      <c r="Y19" s="851"/>
      <c r="Z19" s="851"/>
    </row>
    <row r="20" spans="1:26" ht="25.5" customHeight="1">
      <c r="A20" s="57"/>
      <c r="C20" s="95" t="s">
        <v>167</v>
      </c>
      <c r="D20" s="57"/>
      <c r="E20" s="57"/>
      <c r="F20" s="57"/>
      <c r="G20" s="57"/>
      <c r="H20" s="57"/>
      <c r="I20" s="57"/>
      <c r="J20" s="95"/>
      <c r="K20" s="95"/>
      <c r="L20" s="57"/>
      <c r="M20" s="57"/>
      <c r="X20" s="851"/>
      <c r="Y20" s="851"/>
      <c r="Z20" s="851"/>
    </row>
    <row r="21" spans="1:26" ht="18" customHeight="1">
      <c r="A21" s="56"/>
      <c r="B21" s="56"/>
      <c r="C21" s="56"/>
      <c r="D21" s="56"/>
      <c r="E21" s="56"/>
      <c r="F21" s="56"/>
      <c r="G21" s="56"/>
      <c r="H21" s="56"/>
      <c r="I21" s="56"/>
      <c r="J21" s="56"/>
      <c r="K21" s="56"/>
      <c r="X21" s="851"/>
      <c r="Y21" s="851"/>
      <c r="Z21" s="851"/>
    </row>
    <row r="22" spans="1:26" ht="18" customHeight="1">
      <c r="A22" s="56"/>
      <c r="B22" s="56"/>
      <c r="C22" s="56"/>
      <c r="D22" s="56"/>
      <c r="E22" s="56"/>
      <c r="F22" s="56"/>
      <c r="G22" s="56"/>
      <c r="H22" s="56"/>
      <c r="I22" s="56"/>
      <c r="J22" s="56"/>
      <c r="K22" s="56"/>
      <c r="X22" s="851"/>
      <c r="Y22" s="851"/>
      <c r="Z22" s="851"/>
    </row>
    <row r="23" spans="1:26" s="53" customFormat="1" ht="33" customHeight="1">
      <c r="A23" s="56"/>
      <c r="B23" s="61" t="s">
        <v>216</v>
      </c>
      <c r="C23" s="56"/>
      <c r="D23" s="56"/>
      <c r="E23" s="56"/>
      <c r="F23" s="56"/>
      <c r="G23" s="56"/>
      <c r="H23" s="56"/>
      <c r="I23" s="56"/>
      <c r="J23" s="56"/>
      <c r="K23" s="56"/>
      <c r="X23" s="852"/>
      <c r="Y23" s="852"/>
      <c r="Z23" s="852"/>
    </row>
    <row r="24" spans="1:26" s="53" customFormat="1" ht="33" customHeight="1">
      <c r="A24" s="56"/>
      <c r="B24" s="56" t="s">
        <v>577</v>
      </c>
      <c r="C24" s="56"/>
      <c r="D24" s="122">
        <f>'様式第９号の２（介護ロボット導入経費報告） '!E10</f>
        <v>0</v>
      </c>
      <c r="E24" s="140"/>
      <c r="F24" s="158"/>
      <c r="G24" s="56" t="s">
        <v>31</v>
      </c>
      <c r="H24" s="56"/>
      <c r="I24" s="56"/>
      <c r="J24" s="56"/>
      <c r="K24" s="56"/>
      <c r="X24" s="852"/>
      <c r="Y24" s="852"/>
      <c r="Z24" s="852"/>
    </row>
    <row r="25" spans="1:26" s="53" customFormat="1" ht="33" customHeight="1">
      <c r="A25" s="56"/>
      <c r="B25" s="56" t="s">
        <v>590</v>
      </c>
      <c r="C25" s="56"/>
      <c r="D25" s="123"/>
      <c r="E25" s="123"/>
      <c r="F25" s="123"/>
      <c r="G25" s="123"/>
      <c r="H25" s="123"/>
      <c r="I25" s="56"/>
      <c r="J25" s="56"/>
      <c r="K25" s="56"/>
      <c r="X25" s="852"/>
      <c r="Y25" s="852"/>
      <c r="Z25" s="852"/>
    </row>
    <row r="26" spans="1:26" s="53" customFormat="1" ht="33" customHeight="1">
      <c r="A26" s="56"/>
      <c r="B26" s="56" t="s">
        <v>220</v>
      </c>
      <c r="C26" s="56"/>
      <c r="D26" s="124"/>
      <c r="E26" s="141"/>
      <c r="F26" s="159"/>
      <c r="G26" s="56" t="s">
        <v>31</v>
      </c>
      <c r="H26" s="123"/>
      <c r="I26" s="56"/>
      <c r="J26" s="56"/>
      <c r="K26" s="56"/>
    </row>
    <row r="27" spans="1:26" s="53" customFormat="1" ht="33" customHeight="1">
      <c r="A27" s="56"/>
      <c r="B27" s="71" t="s">
        <v>702</v>
      </c>
      <c r="C27" s="56"/>
      <c r="D27" s="123"/>
      <c r="E27" s="123"/>
      <c r="F27" s="123"/>
      <c r="G27" s="123"/>
      <c r="H27" s="123"/>
      <c r="I27" s="56"/>
      <c r="J27" s="56"/>
      <c r="K27" s="56"/>
    </row>
    <row r="28" spans="1:26" s="53" customFormat="1" ht="33" customHeight="1">
      <c r="A28" s="56"/>
      <c r="B28" s="56" t="s">
        <v>191</v>
      </c>
      <c r="C28" s="56"/>
      <c r="D28" s="124"/>
      <c r="E28" s="141"/>
      <c r="F28" s="159"/>
      <c r="G28" s="56" t="s">
        <v>31</v>
      </c>
      <c r="H28" s="56"/>
      <c r="I28" s="56"/>
      <c r="J28" s="56"/>
      <c r="K28" s="56"/>
      <c r="X28" s="852"/>
      <c r="Y28" s="852"/>
      <c r="Z28" s="852"/>
    </row>
    <row r="29" spans="1:26" s="53" customFormat="1" ht="26.1" customHeight="1">
      <c r="A29" s="56"/>
      <c r="B29" s="71" t="s">
        <v>380</v>
      </c>
      <c r="C29" s="56"/>
      <c r="D29" s="123"/>
      <c r="E29" s="123"/>
      <c r="F29" s="123"/>
      <c r="G29" s="123"/>
      <c r="H29" s="123"/>
      <c r="I29" s="56"/>
      <c r="J29" s="56"/>
      <c r="K29" s="56"/>
      <c r="X29" s="852"/>
      <c r="Y29" s="852"/>
      <c r="Z29" s="852"/>
    </row>
    <row r="30" spans="1:26" s="53" customFormat="1" ht="33" customHeight="1">
      <c r="A30" s="56"/>
      <c r="B30" s="56" t="s">
        <v>639</v>
      </c>
      <c r="C30" s="56"/>
      <c r="D30" s="124"/>
      <c r="E30" s="141"/>
      <c r="F30" s="159"/>
      <c r="G30" s="56" t="s">
        <v>31</v>
      </c>
      <c r="H30" s="56"/>
      <c r="I30" s="56"/>
      <c r="J30" s="56"/>
      <c r="K30" s="56"/>
    </row>
    <row r="31" spans="1:26" s="53" customFormat="1" ht="33" customHeight="1">
      <c r="A31" s="56"/>
      <c r="B31" s="71" t="s">
        <v>382</v>
      </c>
      <c r="C31" s="56"/>
      <c r="D31" s="123"/>
      <c r="E31" s="123"/>
      <c r="F31" s="123"/>
      <c r="G31" s="123"/>
      <c r="H31" s="123"/>
      <c r="I31" s="56"/>
      <c r="J31" s="56"/>
      <c r="K31" s="56"/>
    </row>
    <row r="32" spans="1:26" s="53" customFormat="1" ht="33" customHeight="1">
      <c r="A32" s="56"/>
      <c r="B32" s="56" t="s">
        <v>383</v>
      </c>
      <c r="C32" s="56"/>
      <c r="D32" s="125">
        <f>ROUNDDOWN($D$26*1/2,-3)</f>
        <v>0</v>
      </c>
      <c r="E32" s="142"/>
      <c r="F32" s="160"/>
      <c r="G32" s="56" t="s">
        <v>31</v>
      </c>
      <c r="H32" s="56"/>
      <c r="I32" s="56"/>
      <c r="J32" s="56"/>
      <c r="K32" s="56"/>
      <c r="X32" s="852"/>
      <c r="Y32" s="852"/>
      <c r="Z32" s="852"/>
    </row>
    <row r="33" spans="1:26" s="53" customFormat="1" ht="33" customHeight="1">
      <c r="A33" s="56"/>
      <c r="B33" s="71" t="s">
        <v>384</v>
      </c>
      <c r="C33" s="56"/>
      <c r="D33" s="123"/>
      <c r="E33" s="123"/>
      <c r="F33" s="123"/>
      <c r="G33" s="123"/>
      <c r="H33" s="123"/>
      <c r="I33" s="56"/>
      <c r="J33" s="56"/>
      <c r="K33" s="56"/>
      <c r="X33" s="852"/>
      <c r="Y33" s="852"/>
      <c r="Z33" s="852"/>
    </row>
    <row r="34" spans="1:26" s="53" customFormat="1" ht="33" customHeight="1">
      <c r="A34" s="56"/>
      <c r="B34" s="56" t="s">
        <v>385</v>
      </c>
      <c r="C34" s="56"/>
      <c r="D34" s="126"/>
      <c r="E34" s="126"/>
      <c r="F34" s="126"/>
      <c r="G34" s="126"/>
      <c r="H34" s="126"/>
      <c r="I34" s="56"/>
      <c r="J34" s="56"/>
      <c r="K34" s="56"/>
      <c r="X34" s="852"/>
      <c r="Y34" s="852"/>
      <c r="Z34" s="852"/>
    </row>
    <row r="35" spans="1:26" s="53" customFormat="1" ht="33" customHeight="1">
      <c r="A35" s="56"/>
      <c r="B35" s="58" t="s">
        <v>237</v>
      </c>
      <c r="C35" s="56"/>
      <c r="D35" s="56" t="s">
        <v>124</v>
      </c>
      <c r="E35" s="56"/>
      <c r="F35" s="56" t="s">
        <v>239</v>
      </c>
      <c r="G35" s="56"/>
      <c r="H35" s="56"/>
      <c r="I35" s="56" t="s">
        <v>92</v>
      </c>
      <c r="J35" s="56"/>
      <c r="K35" s="56"/>
      <c r="X35" s="852"/>
      <c r="Y35" s="852"/>
      <c r="Z35" s="852"/>
    </row>
    <row r="36" spans="1:26" s="2" customFormat="1" ht="33" customHeight="1">
      <c r="A36" s="56"/>
      <c r="B36" s="2"/>
      <c r="C36" s="56"/>
      <c r="D36" s="56" t="s">
        <v>240</v>
      </c>
      <c r="E36" s="56"/>
      <c r="F36" s="56" t="s">
        <v>243</v>
      </c>
      <c r="G36" s="56"/>
      <c r="H36" s="56"/>
      <c r="I36" s="56" t="s">
        <v>147</v>
      </c>
      <c r="J36" s="56"/>
      <c r="K36" s="56"/>
      <c r="L36" s="56" t="s">
        <v>374</v>
      </c>
      <c r="M36" s="2"/>
      <c r="N36" s="2"/>
      <c r="O36" s="2"/>
      <c r="P36" s="2"/>
      <c r="X36" s="853"/>
      <c r="Y36" s="853"/>
      <c r="Z36" s="853"/>
    </row>
    <row r="37" spans="1:26" s="53" customFormat="1" ht="33" customHeight="1">
      <c r="A37" s="56"/>
      <c r="B37" s="56"/>
      <c r="C37" s="56"/>
      <c r="D37" s="56"/>
      <c r="E37" s="56"/>
      <c r="F37" s="56"/>
      <c r="G37" s="56"/>
      <c r="H37" s="56"/>
      <c r="I37" s="56"/>
      <c r="J37" s="56"/>
      <c r="K37" s="56"/>
      <c r="L37" s="56"/>
      <c r="M37" s="56"/>
      <c r="X37" s="852"/>
      <c r="Y37" s="852"/>
      <c r="Z37" s="852"/>
    </row>
    <row r="38" spans="1:26" s="53" customFormat="1" ht="33" customHeight="1">
      <c r="A38" s="56"/>
      <c r="B38" s="56" t="s">
        <v>50</v>
      </c>
      <c r="C38" s="97"/>
      <c r="D38" s="127"/>
      <c r="E38" s="127"/>
      <c r="F38" s="127"/>
      <c r="G38" s="127"/>
      <c r="H38" s="127"/>
      <c r="I38" s="127"/>
      <c r="J38" s="216"/>
      <c r="K38" s="56"/>
      <c r="L38" s="56"/>
      <c r="M38" s="56"/>
      <c r="X38" s="852"/>
      <c r="Y38" s="852"/>
      <c r="Z38" s="852"/>
    </row>
    <row r="39" spans="1:26" s="53" customFormat="1" ht="33" customHeight="1">
      <c r="A39" s="56"/>
      <c r="B39" s="56"/>
      <c r="C39" s="56"/>
      <c r="D39" s="56"/>
      <c r="E39" s="56"/>
      <c r="F39" s="56"/>
      <c r="G39" s="56"/>
      <c r="H39" s="56"/>
      <c r="I39" s="56"/>
      <c r="J39" s="56"/>
      <c r="K39" s="56"/>
      <c r="L39" s="56"/>
      <c r="M39" s="56"/>
      <c r="X39" s="852"/>
      <c r="Y39" s="852"/>
      <c r="Z39" s="852"/>
    </row>
    <row r="40" spans="1:26" s="53" customFormat="1" ht="34.5" customHeight="1">
      <c r="A40" s="56"/>
      <c r="B40" s="58" t="s">
        <v>245</v>
      </c>
      <c r="C40" s="98"/>
      <c r="D40" s="103"/>
      <c r="E40" s="103"/>
      <c r="F40" s="103"/>
      <c r="G40" s="103"/>
      <c r="H40" s="103"/>
      <c r="I40" s="103"/>
      <c r="J40" s="103"/>
      <c r="K40" s="103"/>
      <c r="L40" s="103"/>
      <c r="M40" s="103"/>
      <c r="N40" s="103"/>
      <c r="O40" s="103"/>
      <c r="P40" s="144"/>
      <c r="X40" s="852"/>
      <c r="Y40" s="852"/>
      <c r="Z40" s="852"/>
    </row>
    <row r="41" spans="1:26" s="53" customFormat="1" ht="33" customHeight="1">
      <c r="A41" s="56"/>
      <c r="B41" s="56"/>
      <c r="C41" s="99"/>
      <c r="D41" s="101"/>
      <c r="E41" s="101"/>
      <c r="F41" s="101"/>
      <c r="G41" s="101"/>
      <c r="H41" s="101"/>
      <c r="I41" s="101"/>
      <c r="J41" s="101"/>
      <c r="K41" s="101"/>
      <c r="L41" s="101"/>
      <c r="M41" s="101"/>
      <c r="N41" s="101"/>
      <c r="O41" s="101"/>
      <c r="P41" s="145"/>
      <c r="X41" s="852"/>
      <c r="Y41" s="852"/>
      <c r="Z41" s="852"/>
    </row>
    <row r="42" spans="1:26" s="53" customFormat="1" ht="33" customHeight="1">
      <c r="A42" s="56"/>
      <c r="B42" s="56"/>
      <c r="C42" s="100"/>
      <c r="D42" s="104"/>
      <c r="E42" s="104"/>
      <c r="F42" s="104"/>
      <c r="G42" s="104"/>
      <c r="H42" s="104"/>
      <c r="I42" s="104"/>
      <c r="J42" s="104"/>
      <c r="K42" s="104"/>
      <c r="L42" s="104"/>
      <c r="M42" s="104"/>
      <c r="N42" s="104"/>
      <c r="O42" s="104"/>
      <c r="P42" s="146"/>
      <c r="X42" s="852"/>
      <c r="Y42" s="852"/>
      <c r="Z42" s="852"/>
    </row>
    <row r="43" spans="1:26" s="53" customFormat="1" ht="33" customHeight="1">
      <c r="A43" s="56"/>
      <c r="B43" s="56"/>
      <c r="C43" s="101"/>
      <c r="D43" s="101"/>
      <c r="E43" s="101"/>
      <c r="F43" s="101"/>
      <c r="G43" s="101"/>
      <c r="H43" s="101"/>
      <c r="I43" s="101"/>
      <c r="J43" s="101"/>
      <c r="K43" s="101"/>
      <c r="L43" s="101"/>
      <c r="M43" s="101"/>
      <c r="N43" s="101"/>
      <c r="O43" s="101"/>
      <c r="P43" s="101"/>
      <c r="X43" s="852"/>
      <c r="Y43" s="852"/>
      <c r="Z43" s="852"/>
    </row>
    <row r="44" spans="1:26" s="53" customFormat="1" ht="20.100000000000001" customHeight="1">
      <c r="A44" s="56"/>
      <c r="B44" s="56"/>
      <c r="C44" s="56"/>
      <c r="D44" s="56"/>
      <c r="E44" s="56"/>
      <c r="F44" s="56"/>
      <c r="G44" s="56"/>
      <c r="H44" s="56"/>
      <c r="I44" s="56"/>
      <c r="J44" s="56"/>
      <c r="K44" s="56"/>
      <c r="X44" s="852"/>
      <c r="Y44" s="852"/>
      <c r="Z44" s="852"/>
    </row>
    <row r="45" spans="1:26" s="53" customFormat="1" ht="23.1" customHeight="1">
      <c r="A45" s="56"/>
      <c r="B45" s="61" t="s">
        <v>209</v>
      </c>
      <c r="C45" s="61"/>
      <c r="D45" s="56"/>
      <c r="E45" s="56"/>
      <c r="F45" s="56"/>
      <c r="G45" s="56"/>
      <c r="H45" s="56"/>
      <c r="I45" s="56"/>
      <c r="J45" s="56"/>
      <c r="K45" s="56"/>
      <c r="L45" s="56"/>
      <c r="M45" s="56"/>
      <c r="X45" s="852"/>
      <c r="Y45" s="852"/>
      <c r="Z45" s="852"/>
    </row>
    <row r="46" spans="1:26" s="53" customFormat="1" ht="33" customHeight="1">
      <c r="A46" s="56"/>
      <c r="B46" s="56" t="s">
        <v>56</v>
      </c>
      <c r="C46" s="56"/>
      <c r="D46" s="56"/>
      <c r="E46" s="56"/>
      <c r="F46" s="56"/>
      <c r="G46" s="56"/>
      <c r="H46" s="56"/>
      <c r="I46" s="56"/>
      <c r="J46" s="56"/>
      <c r="K46" s="56"/>
      <c r="L46" s="56"/>
      <c r="M46" s="56"/>
      <c r="X46" s="852"/>
      <c r="Y46" s="852"/>
      <c r="Z46" s="852"/>
    </row>
    <row r="47" spans="1:26" s="53" customFormat="1" ht="33" customHeight="1">
      <c r="A47" s="56"/>
      <c r="B47" s="72" t="s">
        <v>155</v>
      </c>
      <c r="C47" s="102"/>
      <c r="D47" s="102"/>
      <c r="E47" s="102"/>
      <c r="F47" s="143"/>
      <c r="H47" s="72" t="s">
        <v>386</v>
      </c>
      <c r="I47" s="102"/>
      <c r="J47" s="102"/>
      <c r="K47" s="102"/>
      <c r="L47" s="102"/>
      <c r="M47" s="102"/>
      <c r="N47" s="102"/>
      <c r="O47" s="102"/>
      <c r="P47" s="143"/>
      <c r="X47" s="852"/>
      <c r="Y47" s="852"/>
      <c r="Z47" s="852"/>
    </row>
    <row r="48" spans="1:26" s="53" customFormat="1" ht="33" customHeight="1">
      <c r="A48" s="56"/>
      <c r="B48" s="73" t="s">
        <v>373</v>
      </c>
      <c r="C48" s="103"/>
      <c r="D48" s="128" t="s">
        <v>120</v>
      </c>
      <c r="E48" s="144"/>
      <c r="F48" s="144"/>
      <c r="H48" s="171" t="s">
        <v>389</v>
      </c>
      <c r="I48" s="182"/>
      <c r="J48" s="182"/>
      <c r="K48" s="182"/>
      <c r="L48" s="182"/>
      <c r="M48" s="182"/>
      <c r="N48" s="182"/>
      <c r="O48" s="182"/>
      <c r="P48" s="221"/>
      <c r="X48" s="852"/>
      <c r="Y48" s="852"/>
      <c r="Z48" s="852"/>
    </row>
    <row r="49" spans="1:26" s="53" customFormat="1" ht="33" customHeight="1">
      <c r="A49" s="58"/>
      <c r="B49" s="74" t="s">
        <v>298</v>
      </c>
      <c r="C49" s="101"/>
      <c r="D49" s="58" t="s">
        <v>39</v>
      </c>
      <c r="E49" s="145"/>
      <c r="F49" s="145"/>
      <c r="H49" s="74" t="s">
        <v>264</v>
      </c>
      <c r="I49" s="58"/>
      <c r="J49" s="56" t="s">
        <v>265</v>
      </c>
      <c r="K49" s="56"/>
      <c r="L49" s="56"/>
      <c r="N49" s="145"/>
      <c r="P49" s="849"/>
      <c r="X49" s="852"/>
      <c r="Y49" s="852"/>
      <c r="Z49" s="852"/>
    </row>
    <row r="50" spans="1:26" s="53" customFormat="1" ht="33" customHeight="1">
      <c r="A50" s="58"/>
      <c r="B50" s="74" t="s">
        <v>390</v>
      </c>
      <c r="C50" s="101"/>
      <c r="D50" s="58" t="s">
        <v>367</v>
      </c>
      <c r="E50" s="101"/>
      <c r="F50" s="145"/>
      <c r="H50" s="74" t="s">
        <v>271</v>
      </c>
      <c r="I50" s="58"/>
      <c r="J50" s="58" t="s">
        <v>246</v>
      </c>
      <c r="K50" s="58"/>
      <c r="L50" s="58"/>
      <c r="M50" s="58"/>
      <c r="N50" s="58"/>
      <c r="P50" s="849"/>
      <c r="X50" s="852"/>
      <c r="Y50" s="852"/>
      <c r="Z50" s="852"/>
    </row>
    <row r="51" spans="1:26" s="53" customFormat="1" ht="33" customHeight="1">
      <c r="A51" s="58"/>
      <c r="B51" s="74" t="s">
        <v>391</v>
      </c>
      <c r="C51" s="101"/>
      <c r="D51" s="58" t="s">
        <v>181</v>
      </c>
      <c r="E51" s="101"/>
      <c r="F51" s="145"/>
      <c r="H51" s="74" t="s">
        <v>73</v>
      </c>
      <c r="I51" s="58"/>
      <c r="J51" s="56" t="s">
        <v>247</v>
      </c>
      <c r="K51" s="56"/>
      <c r="L51" s="56"/>
      <c r="N51" s="101"/>
      <c r="P51" s="849"/>
      <c r="X51" s="852"/>
      <c r="Y51" s="852"/>
      <c r="Z51" s="852"/>
    </row>
    <row r="52" spans="1:26" s="53" customFormat="1" ht="33" customHeight="1">
      <c r="A52" s="58"/>
      <c r="B52" s="74" t="s">
        <v>170</v>
      </c>
      <c r="C52" s="101"/>
      <c r="D52" s="58" t="s">
        <v>395</v>
      </c>
      <c r="E52" s="101"/>
      <c r="F52" s="145"/>
      <c r="H52" s="74"/>
      <c r="I52" s="58"/>
      <c r="J52" s="56"/>
      <c r="K52" s="56"/>
      <c r="L52" s="56"/>
      <c r="N52" s="101"/>
      <c r="P52" s="849"/>
      <c r="X52" s="852"/>
      <c r="Y52" s="852"/>
      <c r="Z52" s="852"/>
    </row>
    <row r="53" spans="1:26" s="53" customFormat="1" ht="33" customHeight="1">
      <c r="A53" s="58"/>
      <c r="B53" s="75" t="s">
        <v>274</v>
      </c>
      <c r="C53" s="104"/>
      <c r="D53" s="119"/>
      <c r="E53" s="104"/>
      <c r="F53" s="146"/>
      <c r="H53" s="75" t="s">
        <v>274</v>
      </c>
      <c r="I53" s="104"/>
      <c r="J53" s="104"/>
      <c r="K53" s="104"/>
      <c r="L53" s="104"/>
      <c r="M53" s="104"/>
      <c r="N53" s="104"/>
      <c r="O53" s="848"/>
      <c r="P53" s="850"/>
      <c r="X53" s="852"/>
      <c r="Y53" s="852"/>
      <c r="Z53" s="852"/>
    </row>
    <row r="54" spans="1:26" s="2" customFormat="1" ht="33" customHeight="1">
      <c r="A54" s="56"/>
      <c r="B54" s="56"/>
      <c r="C54" s="56"/>
      <c r="D54" s="56"/>
      <c r="E54" s="56"/>
      <c r="F54" s="56"/>
      <c r="G54" s="56"/>
      <c r="H54" s="56"/>
      <c r="I54" s="56"/>
      <c r="J54" s="56"/>
      <c r="K54" s="56"/>
      <c r="L54" s="2"/>
      <c r="M54" s="2"/>
      <c r="N54" s="2"/>
      <c r="O54" s="2"/>
      <c r="P54" s="2"/>
      <c r="X54" s="853"/>
      <c r="Y54" s="853"/>
      <c r="Z54" s="853"/>
    </row>
    <row r="55" spans="1:26" s="2" customFormat="1" ht="33" customHeight="1">
      <c r="A55" s="56"/>
      <c r="B55" s="58" t="s">
        <v>278</v>
      </c>
      <c r="C55" s="56"/>
      <c r="D55" s="56"/>
      <c r="E55" s="56"/>
      <c r="F55" s="56"/>
      <c r="G55" s="56"/>
      <c r="H55" s="56"/>
      <c r="I55" s="56"/>
      <c r="J55" s="56"/>
      <c r="K55" s="56"/>
      <c r="L55" s="2"/>
      <c r="M55" s="2"/>
      <c r="N55" s="2"/>
      <c r="O55" s="2"/>
      <c r="P55" s="2"/>
      <c r="X55" s="853"/>
      <c r="Y55" s="853"/>
      <c r="Z55" s="853"/>
    </row>
    <row r="56" spans="1:26" s="2" customFormat="1" ht="87" customHeight="1">
      <c r="A56" s="56"/>
      <c r="B56" s="76"/>
      <c r="C56" s="105"/>
      <c r="D56" s="105"/>
      <c r="E56" s="105"/>
      <c r="F56" s="105"/>
      <c r="G56" s="105"/>
      <c r="H56" s="105"/>
      <c r="I56" s="105"/>
      <c r="J56" s="105"/>
      <c r="K56" s="105"/>
      <c r="L56" s="105"/>
      <c r="M56" s="105"/>
      <c r="N56" s="105"/>
      <c r="O56" s="105"/>
      <c r="P56" s="223"/>
      <c r="X56" s="853"/>
      <c r="Y56" s="853"/>
      <c r="Z56" s="853"/>
    </row>
    <row r="57" spans="1:26" s="2" customFormat="1" ht="12.95" customHeight="1">
      <c r="A57" s="56"/>
      <c r="B57" s="56"/>
      <c r="C57" s="56"/>
      <c r="D57" s="123"/>
      <c r="E57" s="123"/>
      <c r="F57" s="123"/>
      <c r="G57" s="123"/>
      <c r="H57" s="123"/>
      <c r="I57" s="56"/>
      <c r="J57" s="56"/>
      <c r="K57" s="56"/>
      <c r="L57" s="2"/>
      <c r="M57" s="2"/>
      <c r="N57" s="2"/>
      <c r="O57" s="2"/>
      <c r="P57" s="2"/>
      <c r="X57" s="853"/>
      <c r="Y57" s="853"/>
      <c r="Z57" s="853"/>
    </row>
    <row r="58" spans="1:26" s="2" customFormat="1" ht="33" customHeight="1">
      <c r="A58" s="56"/>
      <c r="B58" s="56" t="s">
        <v>703</v>
      </c>
      <c r="C58" s="56"/>
      <c r="D58" s="56"/>
      <c r="E58" s="56"/>
      <c r="F58" s="56"/>
      <c r="G58" s="56"/>
      <c r="H58" s="56"/>
      <c r="I58" s="56"/>
      <c r="J58" s="56"/>
      <c r="K58" s="56"/>
      <c r="L58" s="2"/>
      <c r="M58" s="2"/>
      <c r="N58" s="2"/>
      <c r="O58" s="2"/>
      <c r="P58" s="2"/>
      <c r="X58" s="853"/>
      <c r="Y58" s="853"/>
      <c r="Z58" s="853"/>
    </row>
    <row r="59" spans="1:26" s="2" customFormat="1" ht="112.5" customHeight="1">
      <c r="A59" s="56"/>
      <c r="B59" s="76"/>
      <c r="C59" s="105"/>
      <c r="D59" s="105"/>
      <c r="E59" s="105"/>
      <c r="F59" s="105"/>
      <c r="G59" s="105"/>
      <c r="H59" s="105"/>
      <c r="I59" s="105"/>
      <c r="J59" s="105"/>
      <c r="K59" s="105"/>
      <c r="L59" s="105"/>
      <c r="M59" s="105"/>
      <c r="N59" s="105"/>
      <c r="O59" s="105"/>
      <c r="P59" s="223"/>
      <c r="X59" s="853"/>
      <c r="Y59" s="853"/>
      <c r="Z59" s="853"/>
    </row>
    <row r="60" spans="1:26" s="2" customFormat="1" ht="18.600000000000001" customHeight="1">
      <c r="A60" s="56"/>
      <c r="B60" s="56"/>
      <c r="C60" s="56"/>
      <c r="D60" s="123"/>
      <c r="E60" s="123"/>
      <c r="F60" s="123"/>
      <c r="G60" s="123"/>
      <c r="H60" s="123"/>
      <c r="I60" s="56"/>
      <c r="J60" s="56"/>
      <c r="K60" s="56"/>
      <c r="L60" s="2"/>
      <c r="M60" s="2"/>
      <c r="N60" s="2"/>
      <c r="O60" s="2"/>
      <c r="P60" s="2"/>
      <c r="X60" s="853"/>
      <c r="Y60" s="853"/>
      <c r="Z60" s="853"/>
    </row>
    <row r="61" spans="1:26">
      <c r="A61" s="56"/>
      <c r="B61" s="56"/>
      <c r="C61" s="56"/>
      <c r="D61" s="56"/>
      <c r="E61" s="56"/>
      <c r="F61" s="56"/>
      <c r="G61" s="56"/>
      <c r="H61" s="56"/>
      <c r="I61" s="56"/>
      <c r="J61" s="56"/>
      <c r="K61" s="56"/>
      <c r="X61" s="851"/>
      <c r="Y61" s="851"/>
      <c r="Z61" s="851"/>
    </row>
    <row r="62" spans="1:26">
      <c r="X62" s="851"/>
      <c r="Y62" s="851"/>
      <c r="Z62" s="851"/>
    </row>
    <row r="63" spans="1:26">
      <c r="X63" s="851"/>
      <c r="Y63" s="851"/>
      <c r="Z63" s="851"/>
    </row>
  </sheetData>
  <mergeCells count="25">
    <mergeCell ref="A2:K2"/>
    <mergeCell ref="C7:J7"/>
    <mergeCell ref="C8:J8"/>
    <mergeCell ref="C9:J9"/>
    <mergeCell ref="C10:J10"/>
    <mergeCell ref="B11:J11"/>
    <mergeCell ref="B12:J12"/>
    <mergeCell ref="B13:J13"/>
    <mergeCell ref="B14:J14"/>
    <mergeCell ref="B15:J15"/>
    <mergeCell ref="D16:E16"/>
    <mergeCell ref="F16:J16"/>
    <mergeCell ref="C19:H19"/>
    <mergeCell ref="D24:F24"/>
    <mergeCell ref="D26:F26"/>
    <mergeCell ref="D28:F28"/>
    <mergeCell ref="D30:F30"/>
    <mergeCell ref="D32:F32"/>
    <mergeCell ref="C38:J38"/>
    <mergeCell ref="B47:F47"/>
    <mergeCell ref="H47:P47"/>
    <mergeCell ref="H48:P48"/>
    <mergeCell ref="B56:P56"/>
    <mergeCell ref="B59:P59"/>
    <mergeCell ref="C40:P42"/>
  </mergeCells>
  <phoneticPr fontId="22"/>
  <conditionalFormatting sqref="C16">
    <cfRule type="expression" dxfId="35" priority="3" stopIfTrue="1">
      <formula>NOT(ISERROR(SEARCH("あり",C16)))</formula>
    </cfRule>
    <cfRule type="expression" dxfId="34" priority="4" stopIfTrue="1">
      <formula>NOT(ISERROR(SEARCH("なし",C16)))</formula>
    </cfRule>
    <cfRule type="expression" dxfId="33" priority="5" stopIfTrue="1">
      <formula>NOT(ISERROR(SEARCH("あり",C16)))</formula>
    </cfRule>
  </conditionalFormatting>
  <conditionalFormatting sqref="D26">
    <cfRule type="cellIs" dxfId="32" priority="1" stopIfTrue="1" operator="greaterThan">
      <formula>666000</formula>
    </cfRule>
    <cfRule type="cellIs" dxfId="31" priority="2" stopIfTrue="1" operator="greaterThan">
      <formula>1000000</formula>
    </cfRule>
  </conditionalFormatting>
  <conditionalFormatting sqref="D32 D34:H34">
    <cfRule type="cellIs" dxfId="30" priority="7" stopIfTrue="1" operator="greaterThan">
      <formula>1000000</formula>
    </cfRule>
  </conditionalFormatting>
  <conditionalFormatting sqref="D32">
    <cfRule type="cellIs" dxfId="29" priority="6" stopIfTrue="1" operator="greaterThan">
      <formula>666000</formula>
    </cfRule>
  </conditionalFormatting>
  <dataValidations count="5">
    <dataValidation imeMode="halfKatakana" allowBlank="1" showDropDown="0" showInputMessage="1" showErrorMessage="1" sqref="C9:H9 C7"/>
    <dataValidation type="list" allowBlank="1" showDropDown="0" showInputMessage="1" showErrorMessage="1" sqref="C16">
      <formula1>"あり,なし"</formula1>
    </dataValidation>
    <dataValidation type="list" allowBlank="1" showDropDown="0" showInputMessage="1" showErrorMessage="1" sqref="K12">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DropDown="0" showInputMessage="1" showErrorMessage="1" sqref="B14:K14 F16:M16"/>
    <dataValidation type="list" allowBlank="1" showDropDown="0" showInputMessage="1" showErrorMessage="1" sqref="B12:J12">
      <formula1>"障害者支援施設,グループホーム,居宅介護,重度訪問介護,短期入所,重度障害者等包括支援,障害児入所施設"</formula1>
    </dataValidation>
  </dataValidations>
  <pageMargins left="0.70866141732283472" right="0.70866141732283472" top="0.74803149606299213" bottom="0.35433070866141736" header="0.31496062992125984" footer="0.31496062992125984"/>
  <pageSetup paperSize="9" scale="35" fitToWidth="1" fitToHeight="0" orientation="portrait" usePrinterDefaults="1" r:id="rId1"/>
  <rowBreaks count="1" manualBreakCount="1">
    <brk id="62" max="10" man="1"/>
  </rowBreaks>
  <drawing r:id="rId2"/>
  <legacyDrawing r:id="rId3"/>
  <mc:AlternateContent>
    <mc:Choice xmlns:x14="http://schemas.microsoft.com/office/spreadsheetml/2009/9/main" Requires="x14">
      <controls>
        <mc:AlternateContent>
          <mc:Choice Requires="x14">
            <control shapeId="70657" r:id="rId4" name="チェック 2">
              <controlPr defaultSize="0" autoFill="0" autoLine="0" autoPict="0">
                <anchor moveWithCells="1">
                  <from xmlns:xdr="http://schemas.openxmlformats.org/drawingml/2006/spreadsheetDrawing">
                    <xdr:col>1</xdr:col>
                    <xdr:colOff>705485</xdr:colOff>
                    <xdr:row>17</xdr:row>
                    <xdr:rowOff>200025</xdr:rowOff>
                  </from>
                  <to xmlns:xdr="http://schemas.openxmlformats.org/drawingml/2006/spreadsheetDrawing">
                    <xdr:col>1</xdr:col>
                    <xdr:colOff>1085850</xdr:colOff>
                    <xdr:row>18</xdr:row>
                    <xdr:rowOff>420370</xdr:rowOff>
                  </to>
                </anchor>
              </controlPr>
            </control>
          </mc:Choice>
        </mc:AlternateContent>
        <mc:AlternateContent>
          <mc:Choice Requires="x14">
            <control shapeId="70659" r:id="rId5" name="チェック 4">
              <controlPr defaultSize="0" autoFill="0" autoLine="0" autoPict="0">
                <anchor moveWithCells="1">
                  <from xmlns:xdr="http://schemas.openxmlformats.org/drawingml/2006/spreadsheetDrawing">
                    <xdr:col>1</xdr:col>
                    <xdr:colOff>694690</xdr:colOff>
                    <xdr:row>18</xdr:row>
                    <xdr:rowOff>399415</xdr:rowOff>
                  </from>
                  <to xmlns:xdr="http://schemas.openxmlformats.org/drawingml/2006/spreadsheetDrawing">
                    <xdr:col>1</xdr:col>
                    <xdr:colOff>1076325</xdr:colOff>
                    <xdr:row>20</xdr:row>
                    <xdr:rowOff>19050</xdr:rowOff>
                  </to>
                </anchor>
              </controlPr>
            </control>
          </mc:Choice>
        </mc:AlternateContent>
        <mc:AlternateContent>
          <mc:Choice Requires="x14">
            <control shapeId="70661" r:id="rId6" name="チェック 34">
              <controlPr defaultSize="0" autoFill="0" autoLine="0" autoPict="0">
                <anchor moveWithCells="1" sizeWithCells="1">
                  <from xmlns:xdr="http://schemas.openxmlformats.org/drawingml/2006/spreadsheetDrawing">
                    <xdr:col>2</xdr:col>
                    <xdr:colOff>858520</xdr:colOff>
                    <xdr:row>34</xdr:row>
                    <xdr:rowOff>10160</xdr:rowOff>
                  </from>
                  <to xmlns:xdr="http://schemas.openxmlformats.org/drawingml/2006/spreadsheetDrawing">
                    <xdr:col>2</xdr:col>
                    <xdr:colOff>1176020</xdr:colOff>
                    <xdr:row>35</xdr:row>
                    <xdr:rowOff>29845</xdr:rowOff>
                  </to>
                </anchor>
              </controlPr>
            </control>
          </mc:Choice>
        </mc:AlternateContent>
        <mc:AlternateContent>
          <mc:Choice Requires="x14">
            <control shapeId="70662" r:id="rId7" name="チェック 35">
              <controlPr defaultSize="0" autoFill="0" autoLine="0" autoPict="0">
                <anchor moveWithCells="1" sizeWithCells="1">
                  <from xmlns:xdr="http://schemas.openxmlformats.org/drawingml/2006/spreadsheetDrawing">
                    <xdr:col>2</xdr:col>
                    <xdr:colOff>858520</xdr:colOff>
                    <xdr:row>34</xdr:row>
                    <xdr:rowOff>415925</xdr:rowOff>
                  </from>
                  <to xmlns:xdr="http://schemas.openxmlformats.org/drawingml/2006/spreadsheetDrawing">
                    <xdr:col>2</xdr:col>
                    <xdr:colOff>1176020</xdr:colOff>
                    <xdr:row>35</xdr:row>
                    <xdr:rowOff>419100</xdr:rowOff>
                  </to>
                </anchor>
              </controlPr>
            </control>
          </mc:Choice>
        </mc:AlternateContent>
        <mc:AlternateContent>
          <mc:Choice Requires="x14">
            <control shapeId="70664" r:id="rId8" name="チェック 36">
              <controlPr defaultSize="0" autoFill="0" autoLine="0" autoPict="0">
                <anchor moveWithCells="1" sizeWithCells="1">
                  <from xmlns:xdr="http://schemas.openxmlformats.org/drawingml/2006/spreadsheetDrawing">
                    <xdr:col>4</xdr:col>
                    <xdr:colOff>892810</xdr:colOff>
                    <xdr:row>34</xdr:row>
                    <xdr:rowOff>402590</xdr:rowOff>
                  </from>
                  <to xmlns:xdr="http://schemas.openxmlformats.org/drawingml/2006/spreadsheetDrawing">
                    <xdr:col>4</xdr:col>
                    <xdr:colOff>1141095</xdr:colOff>
                    <xdr:row>35</xdr:row>
                    <xdr:rowOff>419100</xdr:rowOff>
                  </to>
                </anchor>
              </controlPr>
            </control>
          </mc:Choice>
        </mc:AlternateContent>
        <mc:AlternateContent>
          <mc:Choice Requires="x14">
            <control shapeId="70665" r:id="rId9" name="チェック 37">
              <controlPr defaultSize="0" autoFill="0" autoLine="0" autoPict="0">
                <anchor moveWithCells="1" sizeWithCells="1">
                  <from xmlns:xdr="http://schemas.openxmlformats.org/drawingml/2006/spreadsheetDrawing">
                    <xdr:col>4</xdr:col>
                    <xdr:colOff>892810</xdr:colOff>
                    <xdr:row>33</xdr:row>
                    <xdr:rowOff>419100</xdr:rowOff>
                  </from>
                  <to xmlns:xdr="http://schemas.openxmlformats.org/drawingml/2006/spreadsheetDrawing">
                    <xdr:col>4</xdr:col>
                    <xdr:colOff>1141095</xdr:colOff>
                    <xdr:row>35</xdr:row>
                    <xdr:rowOff>16510</xdr:rowOff>
                  </to>
                </anchor>
              </controlPr>
            </control>
          </mc:Choice>
        </mc:AlternateContent>
        <mc:AlternateContent>
          <mc:Choice Requires="x14">
            <control shapeId="70668" r:id="rId10" name="チェック 41">
              <controlPr defaultSize="0" autoFill="0" autoLine="0" autoPict="0">
                <anchor moveWithCells="1" sizeWithCells="1">
                  <from xmlns:xdr="http://schemas.openxmlformats.org/drawingml/2006/spreadsheetDrawing">
                    <xdr:col>1</xdr:col>
                    <xdr:colOff>77470</xdr:colOff>
                    <xdr:row>48</xdr:row>
                    <xdr:rowOff>335280</xdr:rowOff>
                  </from>
                  <to xmlns:xdr="http://schemas.openxmlformats.org/drawingml/2006/spreadsheetDrawing">
                    <xdr:col>1</xdr:col>
                    <xdr:colOff>396240</xdr:colOff>
                    <xdr:row>50</xdr:row>
                    <xdr:rowOff>154305</xdr:rowOff>
                  </to>
                </anchor>
              </controlPr>
            </control>
          </mc:Choice>
        </mc:AlternateContent>
        <mc:AlternateContent>
          <mc:Choice Requires="x14">
            <control shapeId="70669" r:id="rId11" name="チェック 42">
              <controlPr defaultSize="0" autoFill="0" autoLine="0" autoPict="0">
                <anchor moveWithCells="1" sizeWithCells="1">
                  <from xmlns:xdr="http://schemas.openxmlformats.org/drawingml/2006/spreadsheetDrawing">
                    <xdr:col>1</xdr:col>
                    <xdr:colOff>83820</xdr:colOff>
                    <xdr:row>49</xdr:row>
                    <xdr:rowOff>290830</xdr:rowOff>
                  </from>
                  <to xmlns:xdr="http://schemas.openxmlformats.org/drawingml/2006/spreadsheetDrawing">
                    <xdr:col>1</xdr:col>
                    <xdr:colOff>402590</xdr:colOff>
                    <xdr:row>51</xdr:row>
                    <xdr:rowOff>85725</xdr:rowOff>
                  </to>
                </anchor>
              </controlPr>
            </control>
          </mc:Choice>
        </mc:AlternateContent>
        <mc:AlternateContent>
          <mc:Choice Requires="x14">
            <control shapeId="70671" r:id="rId12" name="チェック 43">
              <controlPr defaultSize="0" autoFill="0" autoLine="0" autoPict="0">
                <anchor moveWithCells="1" sizeWithCells="1">
                  <from xmlns:xdr="http://schemas.openxmlformats.org/drawingml/2006/spreadsheetDrawing">
                    <xdr:col>3</xdr:col>
                    <xdr:colOff>60325</xdr:colOff>
                    <xdr:row>47</xdr:row>
                    <xdr:rowOff>27940</xdr:rowOff>
                  </from>
                  <to xmlns:xdr="http://schemas.openxmlformats.org/drawingml/2006/spreadsheetDrawing">
                    <xdr:col>3</xdr:col>
                    <xdr:colOff>378460</xdr:colOff>
                    <xdr:row>48</xdr:row>
                    <xdr:rowOff>47625</xdr:rowOff>
                  </to>
                </anchor>
              </controlPr>
            </control>
          </mc:Choice>
        </mc:AlternateContent>
        <mc:AlternateContent>
          <mc:Choice Requires="x14">
            <control shapeId="70672" r:id="rId13" name="チェック 44">
              <controlPr defaultSize="0" autoFill="0" autoLine="0" autoPict="0">
                <anchor moveWithCells="1" sizeWithCells="1">
                  <from xmlns:xdr="http://schemas.openxmlformats.org/drawingml/2006/spreadsheetDrawing">
                    <xdr:col>3</xdr:col>
                    <xdr:colOff>60325</xdr:colOff>
                    <xdr:row>48</xdr:row>
                    <xdr:rowOff>16510</xdr:rowOff>
                  </from>
                  <to xmlns:xdr="http://schemas.openxmlformats.org/drawingml/2006/spreadsheetDrawing">
                    <xdr:col>3</xdr:col>
                    <xdr:colOff>378460</xdr:colOff>
                    <xdr:row>49</xdr:row>
                    <xdr:rowOff>19685</xdr:rowOff>
                  </to>
                </anchor>
              </controlPr>
            </control>
          </mc:Choice>
        </mc:AlternateContent>
        <mc:AlternateContent>
          <mc:Choice Requires="x14">
            <control shapeId="70673" r:id="rId14" name="チェック 45">
              <controlPr defaultSize="0" autoFill="0" autoLine="0" autoPict="0">
                <anchor moveWithCells="1" sizeWithCells="1">
                  <from xmlns:xdr="http://schemas.openxmlformats.org/drawingml/2006/spreadsheetDrawing">
                    <xdr:col>3</xdr:col>
                    <xdr:colOff>76200</xdr:colOff>
                    <xdr:row>49</xdr:row>
                    <xdr:rowOff>10160</xdr:rowOff>
                  </from>
                  <to xmlns:xdr="http://schemas.openxmlformats.org/drawingml/2006/spreadsheetDrawing">
                    <xdr:col>3</xdr:col>
                    <xdr:colOff>400050</xdr:colOff>
                    <xdr:row>50</xdr:row>
                    <xdr:rowOff>27940</xdr:rowOff>
                  </to>
                </anchor>
              </controlPr>
            </control>
          </mc:Choice>
        </mc:AlternateContent>
        <mc:AlternateContent>
          <mc:Choice Requires="x14">
            <control shapeId="70675" r:id="rId15" name="チェック 46">
              <controlPr defaultSize="0" autoFill="0" autoLine="0" autoPict="0">
                <anchor moveWithCells="1" sizeWithCells="1">
                  <from xmlns:xdr="http://schemas.openxmlformats.org/drawingml/2006/spreadsheetDrawing">
                    <xdr:col>7</xdr:col>
                    <xdr:colOff>94615</xdr:colOff>
                    <xdr:row>46</xdr:row>
                    <xdr:rowOff>287655</xdr:rowOff>
                  </from>
                  <to xmlns:xdr="http://schemas.openxmlformats.org/drawingml/2006/spreadsheetDrawing">
                    <xdr:col>7</xdr:col>
                    <xdr:colOff>412750</xdr:colOff>
                    <xdr:row>47</xdr:row>
                    <xdr:rowOff>307340</xdr:rowOff>
                  </to>
                </anchor>
              </controlPr>
            </control>
          </mc:Choice>
        </mc:AlternateContent>
        <mc:AlternateContent>
          <mc:Choice Requires="x14">
            <control shapeId="70676" r:id="rId16" name="チェック 47">
              <controlPr defaultSize="0" autoFill="0" autoLine="0" autoPict="0">
                <anchor moveWithCells="1" sizeWithCells="1">
                  <from xmlns:xdr="http://schemas.openxmlformats.org/drawingml/2006/spreadsheetDrawing">
                    <xdr:col>7</xdr:col>
                    <xdr:colOff>118745</xdr:colOff>
                    <xdr:row>48</xdr:row>
                    <xdr:rowOff>8255</xdr:rowOff>
                  </from>
                  <to xmlns:xdr="http://schemas.openxmlformats.org/drawingml/2006/spreadsheetDrawing">
                    <xdr:col>7</xdr:col>
                    <xdr:colOff>437515</xdr:colOff>
                    <xdr:row>49</xdr:row>
                    <xdr:rowOff>10160</xdr:rowOff>
                  </to>
                </anchor>
              </controlPr>
            </control>
          </mc:Choice>
        </mc:AlternateContent>
        <mc:AlternateContent>
          <mc:Choice Requires="x14">
            <control shapeId="70678" r:id="rId17" name="チェック 48">
              <controlPr defaultSize="0" autoFill="0" autoLine="0" autoPict="0">
                <anchor moveWithCells="1" sizeWithCells="1">
                  <from xmlns:xdr="http://schemas.openxmlformats.org/drawingml/2006/spreadsheetDrawing">
                    <xdr:col>7</xdr:col>
                    <xdr:colOff>136525</xdr:colOff>
                    <xdr:row>48</xdr:row>
                    <xdr:rowOff>410845</xdr:rowOff>
                  </from>
                  <to xmlns:xdr="http://schemas.openxmlformats.org/drawingml/2006/spreadsheetDrawing">
                    <xdr:col>7</xdr:col>
                    <xdr:colOff>454660</xdr:colOff>
                    <xdr:row>50</xdr:row>
                    <xdr:rowOff>11430</xdr:rowOff>
                  </to>
                </anchor>
              </controlPr>
            </control>
          </mc:Choice>
        </mc:AlternateContent>
        <mc:AlternateContent>
          <mc:Choice Requires="x14">
            <control shapeId="70679" r:id="rId18" name="チェック 49">
              <controlPr defaultSize="0" autoFill="0" autoLine="0" autoPict="0">
                <anchor moveWithCells="1" sizeWithCells="1">
                  <from xmlns:xdr="http://schemas.openxmlformats.org/drawingml/2006/spreadsheetDrawing">
                    <xdr:col>7</xdr:col>
                    <xdr:colOff>136525</xdr:colOff>
                    <xdr:row>49</xdr:row>
                    <xdr:rowOff>397510</xdr:rowOff>
                  </from>
                  <to xmlns:xdr="http://schemas.openxmlformats.org/drawingml/2006/spreadsheetDrawing">
                    <xdr:col>7</xdr:col>
                    <xdr:colOff>454660</xdr:colOff>
                    <xdr:row>50</xdr:row>
                    <xdr:rowOff>401320</xdr:rowOff>
                  </to>
                </anchor>
              </controlPr>
            </control>
          </mc:Choice>
        </mc:AlternateContent>
        <mc:AlternateContent>
          <mc:Choice Requires="x14">
            <control shapeId="70681" r:id="rId19" name="チェック 50">
              <controlPr defaultSize="0" autoFill="0" autoLine="0" autoPict="0">
                <anchor moveWithCells="1" sizeWithCells="1">
                  <from xmlns:xdr="http://schemas.openxmlformats.org/drawingml/2006/spreadsheetDrawing">
                    <xdr:col>9</xdr:col>
                    <xdr:colOff>43180</xdr:colOff>
                    <xdr:row>47</xdr:row>
                    <xdr:rowOff>419100</xdr:rowOff>
                  </from>
                  <to xmlns:xdr="http://schemas.openxmlformats.org/drawingml/2006/spreadsheetDrawing">
                    <xdr:col>9</xdr:col>
                    <xdr:colOff>360680</xdr:colOff>
                    <xdr:row>49</xdr:row>
                    <xdr:rowOff>19685</xdr:rowOff>
                  </to>
                </anchor>
              </controlPr>
            </control>
          </mc:Choice>
        </mc:AlternateContent>
        <mc:AlternateContent>
          <mc:Choice Requires="x14">
            <control shapeId="70682" r:id="rId20" name="チェック 51">
              <controlPr defaultSize="0" autoFill="0" autoLine="0" autoPict="0">
                <anchor moveWithCells="1" sizeWithCells="1">
                  <from xmlns:xdr="http://schemas.openxmlformats.org/drawingml/2006/spreadsheetDrawing">
                    <xdr:col>9</xdr:col>
                    <xdr:colOff>43180</xdr:colOff>
                    <xdr:row>48</xdr:row>
                    <xdr:rowOff>407670</xdr:rowOff>
                  </from>
                  <to xmlns:xdr="http://schemas.openxmlformats.org/drawingml/2006/spreadsheetDrawing">
                    <xdr:col>9</xdr:col>
                    <xdr:colOff>360680</xdr:colOff>
                    <xdr:row>49</xdr:row>
                    <xdr:rowOff>410845</xdr:rowOff>
                  </to>
                </anchor>
              </controlPr>
            </control>
          </mc:Choice>
        </mc:AlternateContent>
        <mc:AlternateContent>
          <mc:Choice Requires="x14">
            <control shapeId="70683" r:id="rId21" name="チェック 52">
              <controlPr defaultSize="0" autoFill="0" autoLine="0" autoPict="0">
                <anchor moveWithCells="1" sizeWithCells="1">
                  <from xmlns:xdr="http://schemas.openxmlformats.org/drawingml/2006/spreadsheetDrawing">
                    <xdr:col>9</xdr:col>
                    <xdr:colOff>57150</xdr:colOff>
                    <xdr:row>49</xdr:row>
                    <xdr:rowOff>228600</xdr:rowOff>
                  </from>
                  <to xmlns:xdr="http://schemas.openxmlformats.org/drawingml/2006/spreadsheetDrawing">
                    <xdr:col>9</xdr:col>
                    <xdr:colOff>381000</xdr:colOff>
                    <xdr:row>51</xdr:row>
                    <xdr:rowOff>248285</xdr:rowOff>
                  </to>
                </anchor>
              </controlPr>
            </control>
          </mc:Choice>
        </mc:AlternateContent>
        <mc:AlternateContent>
          <mc:Choice Requires="x14">
            <control shapeId="70684" r:id="rId22" name="チェック 79">
              <controlPr defaultSize="0" autoFill="0" autoLine="0" autoPict="0">
                <anchor moveWithCells="1" sizeWithCells="1">
                  <from xmlns:xdr="http://schemas.openxmlformats.org/drawingml/2006/spreadsheetDrawing">
                    <xdr:col>3</xdr:col>
                    <xdr:colOff>76200</xdr:colOff>
                    <xdr:row>50</xdr:row>
                    <xdr:rowOff>10160</xdr:rowOff>
                  </from>
                  <to xmlns:xdr="http://schemas.openxmlformats.org/drawingml/2006/spreadsheetDrawing">
                    <xdr:col>3</xdr:col>
                    <xdr:colOff>400050</xdr:colOff>
                    <xdr:row>51</xdr:row>
                    <xdr:rowOff>27940</xdr:rowOff>
                  </to>
                </anchor>
              </controlPr>
            </control>
          </mc:Choice>
        </mc:AlternateContent>
        <mc:AlternateContent>
          <mc:Choice Requires="x14">
            <control shapeId="70685" r:id="rId23" name="チェック 80">
              <controlPr defaultSize="0" autoFill="0" autoLine="0" autoPict="0">
                <anchor moveWithCells="1" sizeWithCells="1">
                  <from xmlns:xdr="http://schemas.openxmlformats.org/drawingml/2006/spreadsheetDrawing">
                    <xdr:col>3</xdr:col>
                    <xdr:colOff>76200</xdr:colOff>
                    <xdr:row>51</xdr:row>
                    <xdr:rowOff>10160</xdr:rowOff>
                  </from>
                  <to xmlns:xdr="http://schemas.openxmlformats.org/drawingml/2006/spreadsheetDrawing">
                    <xdr:col>3</xdr:col>
                    <xdr:colOff>400050</xdr:colOff>
                    <xdr:row>52</xdr:row>
                    <xdr:rowOff>27940</xdr:rowOff>
                  </to>
                </anchor>
              </controlPr>
            </control>
          </mc:Choice>
        </mc:AlternateContent>
        <mc:AlternateContent>
          <mc:Choice Requires="x14">
            <control shapeId="70686" r:id="rId24" name="チェック 213">
              <controlPr defaultSize="0" autoFill="0" autoLine="0" autoPict="0">
                <anchor moveWithCells="1" sizeWithCells="1">
                  <from xmlns:xdr="http://schemas.openxmlformats.org/drawingml/2006/spreadsheetDrawing">
                    <xdr:col>1</xdr:col>
                    <xdr:colOff>75565</xdr:colOff>
                    <xdr:row>50</xdr:row>
                    <xdr:rowOff>333375</xdr:rowOff>
                  </from>
                  <to xmlns:xdr="http://schemas.openxmlformats.org/drawingml/2006/spreadsheetDrawing">
                    <xdr:col>1</xdr:col>
                    <xdr:colOff>399415</xdr:colOff>
                    <xdr:row>52</xdr:row>
                    <xdr:rowOff>133350</xdr:rowOff>
                  </to>
                </anchor>
              </controlPr>
            </control>
          </mc:Choice>
        </mc:AlternateContent>
        <mc:AlternateContent>
          <mc:Choice Requires="x14">
            <control shapeId="70688" r:id="rId25" name="チェック 216">
              <controlPr defaultSize="0" autoFill="0" autoLine="0" autoPict="0">
                <anchor moveWithCells="1" sizeWithCells="1">
                  <from xmlns:xdr="http://schemas.openxmlformats.org/drawingml/2006/spreadsheetDrawing">
                    <xdr:col>1</xdr:col>
                    <xdr:colOff>72390</xdr:colOff>
                    <xdr:row>46</xdr:row>
                    <xdr:rowOff>315595</xdr:rowOff>
                  </from>
                  <to xmlns:xdr="http://schemas.openxmlformats.org/drawingml/2006/spreadsheetDrawing">
                    <xdr:col>1</xdr:col>
                    <xdr:colOff>394335</xdr:colOff>
                    <xdr:row>48</xdr:row>
                    <xdr:rowOff>142875</xdr:rowOff>
                  </to>
                </anchor>
              </controlPr>
            </control>
          </mc:Choice>
        </mc:AlternateContent>
        <mc:AlternateContent>
          <mc:Choice Requires="x14">
            <control shapeId="70689" r:id="rId26" name="チェック 217">
              <controlPr defaultSize="0" autoFill="0" autoLine="0" autoPict="0">
                <anchor moveWithCells="1" sizeWithCells="1">
                  <from xmlns:xdr="http://schemas.openxmlformats.org/drawingml/2006/spreadsheetDrawing">
                    <xdr:col>1</xdr:col>
                    <xdr:colOff>59690</xdr:colOff>
                    <xdr:row>47</xdr:row>
                    <xdr:rowOff>321945</xdr:rowOff>
                  </from>
                  <to xmlns:xdr="http://schemas.openxmlformats.org/drawingml/2006/spreadsheetDrawing">
                    <xdr:col>1</xdr:col>
                    <xdr:colOff>382270</xdr:colOff>
                    <xdr:row>49</xdr:row>
                    <xdr:rowOff>125095</xdr:rowOff>
                  </to>
                </anchor>
              </controlPr>
            </control>
          </mc:Choice>
        </mc:AlternateContent>
        <mc:AlternateContent>
          <mc:Choice Requires="x14">
            <control shapeId="70691" r:id="rId27" name="チェック 38">
              <controlPr defaultSize="0" autoFill="0" autoLine="0" autoPict="0">
                <anchor moveWithCells="1">
                  <from xmlns:xdr="http://schemas.openxmlformats.org/drawingml/2006/spreadsheetDrawing">
                    <xdr:col>7</xdr:col>
                    <xdr:colOff>628015</xdr:colOff>
                    <xdr:row>34</xdr:row>
                    <xdr:rowOff>85725</xdr:rowOff>
                  </from>
                  <to xmlns:xdr="http://schemas.openxmlformats.org/drawingml/2006/spreadsheetDrawing">
                    <xdr:col>7</xdr:col>
                    <xdr:colOff>939165</xdr:colOff>
                    <xdr:row>34</xdr:row>
                    <xdr:rowOff>323850</xdr:rowOff>
                  </to>
                </anchor>
              </controlPr>
            </control>
          </mc:Choice>
        </mc:AlternateContent>
        <mc:AlternateContent>
          <mc:Choice Requires="x14">
            <control shapeId="70692" r:id="rId28" name="チェック 38">
              <controlPr defaultSize="0" autoFill="0" autoLine="0" autoPict="0">
                <anchor moveWithCells="1">
                  <from xmlns:xdr="http://schemas.openxmlformats.org/drawingml/2006/spreadsheetDrawing">
                    <xdr:col>7</xdr:col>
                    <xdr:colOff>628015</xdr:colOff>
                    <xdr:row>35</xdr:row>
                    <xdr:rowOff>85725</xdr:rowOff>
                  </from>
                  <to xmlns:xdr="http://schemas.openxmlformats.org/drawingml/2006/spreadsheetDrawing">
                    <xdr:col>7</xdr:col>
                    <xdr:colOff>939165</xdr:colOff>
                    <xdr:row>35</xdr:row>
                    <xdr:rowOff>323850</xdr:rowOff>
                  </to>
                </anchor>
              </controlPr>
            </control>
          </mc:Choice>
        </mc:AlternateContent>
        <mc:AlternateContent>
          <mc:Choice Requires="x14">
            <control shapeId="70693" r:id="rId29" name="チェック 38">
              <controlPr defaultSize="0" autoFill="0" autoLine="0" autoPict="0">
                <anchor moveWithCells="1">
                  <from xmlns:xdr="http://schemas.openxmlformats.org/drawingml/2006/spreadsheetDrawing">
                    <xdr:col>9</xdr:col>
                    <xdr:colOff>558800</xdr:colOff>
                    <xdr:row>35</xdr:row>
                    <xdr:rowOff>85725</xdr:rowOff>
                  </from>
                  <to xmlns:xdr="http://schemas.openxmlformats.org/drawingml/2006/spreadsheetDrawing">
                    <xdr:col>10</xdr:col>
                    <xdr:colOff>380365</xdr:colOff>
                    <xdr:row>35</xdr:row>
                    <xdr:rowOff>323850</xdr:rowOff>
                  </to>
                </anchor>
              </controlPr>
            </control>
          </mc:Choice>
        </mc:AlternateContent>
        <mc:AlternateContent>
          <mc:Choice Requires="x14">
            <control shapeId="70730" r:id="rId30" name="チェック 2">
              <controlPr defaultSize="0" autoFill="0" autoLine="0" autoPict="0">
                <anchor moveWithCells="1">
                  <from xmlns:xdr="http://schemas.openxmlformats.org/drawingml/2006/spreadsheetDrawing">
                    <xdr:col>1</xdr:col>
                    <xdr:colOff>705485</xdr:colOff>
                    <xdr:row>18</xdr:row>
                    <xdr:rowOff>35560</xdr:rowOff>
                  </from>
                  <to xmlns:xdr="http://schemas.openxmlformats.org/drawingml/2006/spreadsheetDrawing">
                    <xdr:col>1</xdr:col>
                    <xdr:colOff>1085850</xdr:colOff>
                    <xdr:row>18</xdr:row>
                    <xdr:rowOff>358775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W56"/>
  <sheetViews>
    <sheetView showGridLines="0" view="pageBreakPreview" zoomScale="70" zoomScaleNormal="40" zoomScaleSheetLayoutView="70" workbookViewId="0">
      <selection activeCell="B35" sqref="B35"/>
    </sheetView>
  </sheetViews>
  <sheetFormatPr defaultColWidth="8" defaultRowHeight="14"/>
  <cols>
    <col min="1" max="1" width="6.25" style="1" customWidth="1"/>
    <col min="2" max="2" width="10.875" style="2" customWidth="1"/>
    <col min="3" max="3" width="15.625" style="53" customWidth="1"/>
    <col min="4" max="4" width="5.5" style="53" customWidth="1"/>
    <col min="5" max="7" width="10.875" style="53" customWidth="1"/>
    <col min="8" max="8" width="13.25" style="53" customWidth="1"/>
    <col min="9" max="9" width="7.375" style="53" customWidth="1"/>
    <col min="10" max="10" width="7.125" style="1" customWidth="1"/>
    <col min="11" max="11" width="10.875" style="1" customWidth="1"/>
    <col min="12" max="13" width="5.75" style="1" customWidth="1"/>
    <col min="14" max="15" width="7.875" style="1" customWidth="1"/>
    <col min="16" max="18" width="7.5" style="1" customWidth="1"/>
    <col min="19" max="21" width="7.125" style="1" customWidth="1"/>
    <col min="22" max="22" width="5.75" style="1" customWidth="1"/>
    <col min="23" max="23" width="8" style="1" bestFit="1" customWidth="0"/>
    <col min="24" max="16384" width="8" style="1"/>
  </cols>
  <sheetData>
    <row r="1" spans="1:23" ht="32.1" customHeight="1">
      <c r="A1" s="54" t="s">
        <v>2</v>
      </c>
      <c r="B1" s="226"/>
      <c r="C1" s="226"/>
      <c r="D1" s="226"/>
      <c r="E1" s="226"/>
      <c r="F1" s="226"/>
      <c r="G1" s="226"/>
      <c r="H1" s="226"/>
      <c r="I1" s="226"/>
      <c r="J1" s="226"/>
      <c r="K1" s="226"/>
      <c r="L1" s="226"/>
      <c r="M1" s="226"/>
      <c r="N1" s="226"/>
      <c r="O1" s="226"/>
      <c r="P1" s="226"/>
      <c r="Q1" s="226"/>
      <c r="R1" s="226"/>
      <c r="S1" s="226"/>
      <c r="T1" s="226"/>
      <c r="U1" s="226"/>
      <c r="V1" s="226"/>
      <c r="W1" s="226"/>
    </row>
    <row r="2" spans="1:23" ht="33" customHeight="1">
      <c r="A2" s="225" t="s">
        <v>709</v>
      </c>
      <c r="B2" s="225"/>
      <c r="C2" s="225"/>
      <c r="D2" s="225"/>
      <c r="E2" s="225"/>
      <c r="F2" s="225"/>
      <c r="G2" s="225"/>
      <c r="H2" s="225"/>
      <c r="I2" s="225"/>
      <c r="J2" s="225"/>
      <c r="K2" s="225"/>
      <c r="L2" s="225"/>
      <c r="M2" s="225"/>
      <c r="N2" s="225"/>
      <c r="O2" s="225"/>
      <c r="P2" s="225"/>
      <c r="Q2" s="225"/>
      <c r="R2" s="225"/>
      <c r="S2" s="225"/>
      <c r="T2" s="225"/>
      <c r="U2" s="225"/>
      <c r="V2" s="225"/>
      <c r="W2" s="226"/>
    </row>
    <row r="3" spans="1:23" ht="39" customHeight="1">
      <c r="A3" s="225"/>
      <c r="B3" s="225"/>
      <c r="C3" s="225"/>
      <c r="D3" s="225"/>
      <c r="E3" s="225"/>
      <c r="F3" s="225"/>
      <c r="G3" s="225"/>
      <c r="H3" s="225"/>
      <c r="I3" s="225"/>
      <c r="J3" s="225"/>
      <c r="K3" s="225"/>
      <c r="L3" s="225"/>
      <c r="M3" s="225"/>
      <c r="N3" s="225"/>
      <c r="O3" s="225"/>
      <c r="P3" s="225"/>
      <c r="Q3" s="225"/>
      <c r="R3" s="225"/>
      <c r="S3" s="225"/>
      <c r="T3" s="225"/>
      <c r="U3" s="225"/>
      <c r="V3" s="225"/>
      <c r="W3" s="226"/>
    </row>
    <row r="4" spans="1:23" ht="40.15" customHeight="1">
      <c r="A4" s="56"/>
      <c r="B4" s="56"/>
      <c r="C4" s="232" t="s">
        <v>189</v>
      </c>
      <c r="D4" s="56"/>
      <c r="E4" s="56"/>
      <c r="F4" s="56"/>
      <c r="G4" s="56"/>
      <c r="H4" s="56"/>
      <c r="I4" s="56"/>
      <c r="J4" s="56"/>
      <c r="K4" s="56"/>
      <c r="L4" s="56"/>
      <c r="M4" s="56"/>
      <c r="N4" s="56"/>
      <c r="O4" s="56"/>
      <c r="P4" s="56"/>
      <c r="Q4" s="56"/>
      <c r="R4" s="56"/>
      <c r="S4" s="56"/>
      <c r="T4" s="56"/>
      <c r="U4" s="56"/>
      <c r="V4" s="56"/>
      <c r="W4" s="56"/>
    </row>
    <row r="5" spans="1:23" ht="40.15" customHeight="1">
      <c r="A5" s="56"/>
      <c r="B5" s="56"/>
      <c r="C5" s="233" t="s">
        <v>193</v>
      </c>
      <c r="D5" s="240"/>
      <c r="E5" s="247"/>
      <c r="F5" s="247"/>
      <c r="G5" s="247"/>
      <c r="H5" s="247"/>
      <c r="I5" s="247"/>
      <c r="J5" s="247"/>
      <c r="K5" s="264"/>
      <c r="L5" s="56"/>
      <c r="M5" s="56"/>
      <c r="N5" s="56"/>
      <c r="O5" s="56"/>
      <c r="P5" s="56"/>
      <c r="Q5" s="56"/>
      <c r="R5" s="56"/>
      <c r="S5" s="56"/>
      <c r="T5" s="56"/>
      <c r="U5" s="56"/>
      <c r="V5" s="56"/>
      <c r="W5" s="56"/>
    </row>
    <row r="6" spans="1:23" s="53" customFormat="1" ht="39.6" customHeight="1">
      <c r="A6" s="56"/>
      <c r="B6" s="56"/>
      <c r="C6" s="234" t="s">
        <v>194</v>
      </c>
      <c r="D6" s="241"/>
      <c r="E6" s="248"/>
      <c r="F6" s="248"/>
      <c r="G6" s="248"/>
      <c r="H6" s="248"/>
      <c r="I6" s="248"/>
      <c r="J6" s="248"/>
      <c r="K6" s="265"/>
      <c r="L6" s="56"/>
      <c r="M6" s="56"/>
      <c r="N6" s="56"/>
      <c r="O6" s="56"/>
      <c r="P6" s="56"/>
      <c r="Q6" s="56"/>
      <c r="R6" s="56"/>
      <c r="S6" s="56"/>
      <c r="T6" s="56"/>
      <c r="U6" s="56"/>
      <c r="V6" s="56"/>
      <c r="W6" s="56"/>
    </row>
    <row r="7" spans="1:23" s="53" customFormat="1" ht="40.15" customHeight="1">
      <c r="A7" s="56"/>
      <c r="B7" s="56"/>
      <c r="C7" s="235" t="s">
        <v>95</v>
      </c>
      <c r="D7" s="242"/>
      <c r="E7" s="249"/>
      <c r="F7" s="255" t="s">
        <v>310</v>
      </c>
      <c r="G7" s="255"/>
      <c r="H7" s="255"/>
      <c r="I7" s="255"/>
      <c r="J7" s="255"/>
      <c r="K7" s="266"/>
      <c r="L7" s="56"/>
      <c r="M7" s="56"/>
      <c r="N7" s="56"/>
      <c r="O7" s="56"/>
      <c r="P7" s="56"/>
      <c r="Q7" s="56"/>
      <c r="R7" s="56"/>
      <c r="S7" s="56"/>
      <c r="T7" s="56"/>
      <c r="U7" s="56"/>
      <c r="V7" s="56"/>
      <c r="W7" s="56"/>
    </row>
    <row r="8" spans="1:23" s="53" customFormat="1" ht="40.15" customHeight="1">
      <c r="A8" s="56"/>
      <c r="B8" s="56"/>
      <c r="C8" s="236" t="s">
        <v>41</v>
      </c>
      <c r="D8" s="243"/>
      <c r="E8" s="250"/>
      <c r="F8" s="256" t="s">
        <v>310</v>
      </c>
      <c r="G8" s="256"/>
      <c r="H8" s="256"/>
      <c r="I8" s="256"/>
      <c r="J8" s="256"/>
      <c r="K8" s="267"/>
      <c r="L8" s="56"/>
      <c r="M8" s="56"/>
      <c r="N8" s="56"/>
      <c r="O8" s="56"/>
      <c r="P8" s="56"/>
      <c r="Q8" s="56"/>
      <c r="R8" s="56"/>
      <c r="S8" s="56"/>
      <c r="T8" s="56"/>
      <c r="U8" s="56"/>
      <c r="V8" s="56"/>
      <c r="W8" s="56"/>
    </row>
    <row r="9" spans="1:23" s="53" customFormat="1" ht="22.5" customHeight="1">
      <c r="A9" s="226"/>
      <c r="B9" s="226"/>
      <c r="C9" s="226"/>
      <c r="D9" s="226"/>
      <c r="E9" s="226"/>
      <c r="F9" s="226"/>
      <c r="G9" s="226"/>
      <c r="H9" s="226"/>
      <c r="I9" s="226"/>
      <c r="J9" s="226"/>
      <c r="K9" s="226"/>
      <c r="L9" s="226"/>
      <c r="M9" s="226"/>
      <c r="N9" s="226"/>
      <c r="O9" s="226"/>
      <c r="P9" s="226"/>
      <c r="Q9" s="226"/>
      <c r="R9" s="226"/>
      <c r="S9" s="226"/>
      <c r="T9" s="226"/>
      <c r="U9" s="226"/>
      <c r="V9" s="226"/>
      <c r="W9" s="226"/>
    </row>
    <row r="10" spans="1:23" s="53" customFormat="1" ht="17.45" customHeight="1">
      <c r="A10" s="226"/>
      <c r="B10" s="228" t="s">
        <v>396</v>
      </c>
      <c r="C10" s="228"/>
      <c r="D10" s="228"/>
      <c r="E10" s="251">
        <f>$C$14+$E$14-$G$14</f>
        <v>0</v>
      </c>
      <c r="F10" s="257"/>
      <c r="G10" s="257"/>
      <c r="H10" s="257"/>
      <c r="I10" s="257"/>
      <c r="J10" s="263" t="s">
        <v>31</v>
      </c>
      <c r="K10" s="263"/>
      <c r="L10" s="226"/>
      <c r="M10" s="226"/>
      <c r="N10" s="226"/>
      <c r="O10" s="226"/>
      <c r="P10" s="226"/>
      <c r="Q10" s="226"/>
      <c r="R10" s="226"/>
      <c r="S10" s="226"/>
      <c r="T10" s="57"/>
      <c r="U10" s="57"/>
      <c r="V10" s="226"/>
      <c r="W10" s="226"/>
    </row>
    <row r="11" spans="1:23" s="53" customFormat="1" ht="17.45" customHeight="1">
      <c r="A11" s="226"/>
      <c r="B11" s="228"/>
      <c r="C11" s="228"/>
      <c r="D11" s="228"/>
      <c r="E11" s="252"/>
      <c r="F11" s="252"/>
      <c r="G11" s="252"/>
      <c r="H11" s="252"/>
      <c r="I11" s="252"/>
      <c r="J11" s="263"/>
      <c r="K11" s="263"/>
      <c r="L11" s="226"/>
      <c r="M11" s="226"/>
      <c r="N11" s="226"/>
      <c r="O11" s="226"/>
      <c r="P11" s="226"/>
      <c r="Q11" s="226"/>
      <c r="R11" s="226"/>
      <c r="S11" s="226"/>
      <c r="T11" s="57"/>
      <c r="U11" s="57"/>
      <c r="V11" s="226"/>
      <c r="W11" s="226"/>
    </row>
    <row r="12" spans="1:23" s="53" customFormat="1" ht="24" customHeight="1">
      <c r="A12" s="226"/>
      <c r="B12" s="226"/>
      <c r="C12" s="226"/>
      <c r="D12" s="226"/>
      <c r="E12" s="226"/>
      <c r="F12" s="226"/>
      <c r="G12" s="226"/>
      <c r="H12" s="226"/>
      <c r="I12" s="226"/>
      <c r="J12" s="226"/>
      <c r="K12" s="226"/>
      <c r="L12" s="226"/>
      <c r="M12" s="226"/>
      <c r="N12" s="226"/>
      <c r="O12" s="226"/>
      <c r="P12" s="226"/>
      <c r="Q12" s="226"/>
      <c r="R12" s="226"/>
      <c r="S12" s="226"/>
      <c r="T12" s="226"/>
      <c r="U12" s="226"/>
      <c r="V12" s="226"/>
      <c r="W12" s="226"/>
    </row>
    <row r="13" spans="1:23" s="53" customFormat="1" ht="54" customHeight="1">
      <c r="A13" s="226"/>
      <c r="B13" s="226"/>
      <c r="C13" s="237" t="s">
        <v>202</v>
      </c>
      <c r="D13" s="237"/>
      <c r="E13" s="253" t="s">
        <v>312</v>
      </c>
      <c r="F13" s="258"/>
      <c r="G13" s="253" t="s">
        <v>108</v>
      </c>
      <c r="H13" s="258"/>
      <c r="I13" s="227"/>
      <c r="J13" s="227"/>
      <c r="K13" s="226"/>
      <c r="L13" s="226"/>
      <c r="M13" s="226"/>
      <c r="N13" s="226"/>
      <c r="O13" s="226"/>
      <c r="P13" s="226"/>
      <c r="Q13" s="226"/>
      <c r="R13" s="226"/>
      <c r="S13" s="226"/>
      <c r="T13" s="226"/>
      <c r="U13" s="226"/>
      <c r="V13" s="226"/>
      <c r="W13" s="226"/>
    </row>
    <row r="14" spans="1:23" s="53" customFormat="1" ht="28.5" customHeight="1">
      <c r="A14" s="226"/>
      <c r="B14" s="226"/>
      <c r="C14" s="238">
        <f>$P$22</f>
        <v>0</v>
      </c>
      <c r="D14" s="244"/>
      <c r="E14" s="254">
        <f>$S$22</f>
        <v>0</v>
      </c>
      <c r="F14" s="259"/>
      <c r="G14" s="260"/>
      <c r="H14" s="261"/>
      <c r="I14" s="262"/>
      <c r="J14" s="262"/>
      <c r="K14" s="226"/>
      <c r="L14" s="226"/>
      <c r="M14" s="226"/>
      <c r="N14" s="226"/>
      <c r="O14" s="226"/>
      <c r="P14" s="226"/>
      <c r="Q14" s="226"/>
      <c r="R14" s="226"/>
      <c r="S14" s="226"/>
      <c r="T14" s="226"/>
      <c r="U14" s="226"/>
      <c r="V14" s="226"/>
      <c r="W14" s="226"/>
    </row>
    <row r="15" spans="1:23" s="53" customFormat="1" ht="26.1" customHeight="1">
      <c r="A15" s="226"/>
      <c r="B15" s="226"/>
      <c r="C15" s="226"/>
      <c r="D15" s="226"/>
      <c r="E15" s="226"/>
      <c r="F15" s="226"/>
      <c r="G15" s="226"/>
      <c r="H15" s="226"/>
      <c r="I15" s="226"/>
      <c r="J15" s="226"/>
      <c r="K15" s="226"/>
      <c r="L15" s="226"/>
      <c r="M15" s="226"/>
      <c r="N15" s="226"/>
      <c r="O15" s="226"/>
      <c r="P15" s="226"/>
      <c r="Q15" s="226"/>
      <c r="R15" s="226"/>
      <c r="S15" s="226"/>
      <c r="T15" s="226"/>
      <c r="U15" s="226"/>
      <c r="V15" s="226"/>
      <c r="W15" s="226"/>
    </row>
    <row r="16" spans="1:23" s="53" customFormat="1" ht="44.25" customHeight="1">
      <c r="A16" s="227"/>
      <c r="B16" s="229" t="s">
        <v>226</v>
      </c>
      <c r="C16" s="229" t="s">
        <v>314</v>
      </c>
      <c r="D16" s="229"/>
      <c r="E16" s="229"/>
      <c r="F16" s="229"/>
      <c r="G16" s="229"/>
      <c r="H16" s="229"/>
      <c r="I16" s="229"/>
      <c r="J16" s="229"/>
      <c r="K16" s="229" t="s">
        <v>316</v>
      </c>
      <c r="L16" s="229"/>
      <c r="M16" s="229" t="s">
        <v>319</v>
      </c>
      <c r="N16" s="229"/>
      <c r="O16" s="229"/>
      <c r="P16" s="229" t="s">
        <v>321</v>
      </c>
      <c r="Q16" s="229"/>
      <c r="R16" s="229"/>
      <c r="S16" s="237" t="s">
        <v>322</v>
      </c>
      <c r="T16" s="237"/>
      <c r="U16" s="237"/>
      <c r="V16" s="227"/>
      <c r="W16" s="227"/>
    </row>
    <row r="17" spans="1:23" s="53" customFormat="1" ht="30.95" customHeight="1">
      <c r="A17" s="226"/>
      <c r="B17" s="230">
        <v>1</v>
      </c>
      <c r="C17" s="239"/>
      <c r="D17" s="239"/>
      <c r="E17" s="239"/>
      <c r="F17" s="239"/>
      <c r="G17" s="239"/>
      <c r="H17" s="239"/>
      <c r="I17" s="239"/>
      <c r="J17" s="239"/>
      <c r="K17" s="268"/>
      <c r="L17" s="269"/>
      <c r="M17" s="270"/>
      <c r="N17" s="270"/>
      <c r="O17" s="270"/>
      <c r="P17" s="272">
        <f>K17*M17</f>
        <v>0</v>
      </c>
      <c r="Q17" s="272"/>
      <c r="R17" s="272"/>
      <c r="S17" s="270"/>
      <c r="T17" s="270"/>
      <c r="U17" s="270"/>
      <c r="V17" s="226"/>
      <c r="W17" s="226"/>
    </row>
    <row r="18" spans="1:23" s="2" customFormat="1" ht="33" customHeight="1">
      <c r="A18" s="226"/>
      <c r="B18" s="230">
        <v>2</v>
      </c>
      <c r="C18" s="239"/>
      <c r="D18" s="239"/>
      <c r="E18" s="239"/>
      <c r="F18" s="239"/>
      <c r="G18" s="239"/>
      <c r="H18" s="239"/>
      <c r="I18" s="239"/>
      <c r="J18" s="239"/>
      <c r="K18" s="268"/>
      <c r="L18" s="269"/>
      <c r="M18" s="270"/>
      <c r="N18" s="270"/>
      <c r="O18" s="270"/>
      <c r="P18" s="272">
        <f>K18*M18</f>
        <v>0</v>
      </c>
      <c r="Q18" s="272"/>
      <c r="R18" s="272"/>
      <c r="S18" s="270"/>
      <c r="T18" s="270"/>
      <c r="U18" s="270"/>
      <c r="V18" s="226"/>
      <c r="W18" s="226"/>
    </row>
    <row r="19" spans="1:23" s="2" customFormat="1" ht="33" customHeight="1">
      <c r="A19" s="226"/>
      <c r="B19" s="230">
        <v>3</v>
      </c>
      <c r="C19" s="239"/>
      <c r="D19" s="239"/>
      <c r="E19" s="239"/>
      <c r="F19" s="239"/>
      <c r="G19" s="239"/>
      <c r="H19" s="239"/>
      <c r="I19" s="239"/>
      <c r="J19" s="239"/>
      <c r="K19" s="268"/>
      <c r="L19" s="269"/>
      <c r="M19" s="270"/>
      <c r="N19" s="270"/>
      <c r="O19" s="270"/>
      <c r="P19" s="272">
        <f>K19*M19</f>
        <v>0</v>
      </c>
      <c r="Q19" s="272"/>
      <c r="R19" s="272"/>
      <c r="S19" s="270"/>
      <c r="T19" s="270"/>
      <c r="U19" s="270"/>
      <c r="V19" s="226"/>
      <c r="W19" s="226"/>
    </row>
    <row r="20" spans="1:23" s="2" customFormat="1" ht="33" customHeight="1">
      <c r="A20" s="226"/>
      <c r="B20" s="230">
        <v>4</v>
      </c>
      <c r="C20" s="239"/>
      <c r="D20" s="239"/>
      <c r="E20" s="239"/>
      <c r="F20" s="239"/>
      <c r="G20" s="239"/>
      <c r="H20" s="239"/>
      <c r="I20" s="239"/>
      <c r="J20" s="239"/>
      <c r="K20" s="268"/>
      <c r="L20" s="269"/>
      <c r="M20" s="270"/>
      <c r="N20" s="270"/>
      <c r="O20" s="270"/>
      <c r="P20" s="272">
        <f>K20*M20</f>
        <v>0</v>
      </c>
      <c r="Q20" s="272"/>
      <c r="R20" s="272"/>
      <c r="S20" s="270"/>
      <c r="T20" s="270"/>
      <c r="U20" s="270"/>
      <c r="V20" s="226"/>
      <c r="W20" s="226"/>
    </row>
    <row r="21" spans="1:23" s="2" customFormat="1" ht="33" customHeight="1">
      <c r="A21" s="226"/>
      <c r="B21" s="230">
        <v>5</v>
      </c>
      <c r="C21" s="239"/>
      <c r="D21" s="239"/>
      <c r="E21" s="239"/>
      <c r="F21" s="239"/>
      <c r="G21" s="239"/>
      <c r="H21" s="239"/>
      <c r="I21" s="239"/>
      <c r="J21" s="239"/>
      <c r="K21" s="268"/>
      <c r="L21" s="269"/>
      <c r="M21" s="270"/>
      <c r="N21" s="270"/>
      <c r="O21" s="270"/>
      <c r="P21" s="272">
        <f>K21*M21</f>
        <v>0</v>
      </c>
      <c r="Q21" s="272"/>
      <c r="R21" s="272"/>
      <c r="S21" s="270"/>
      <c r="T21" s="270"/>
      <c r="U21" s="270"/>
      <c r="V21" s="226"/>
      <c r="W21" s="226"/>
    </row>
    <row r="22" spans="1:23" s="2" customFormat="1" ht="33" customHeight="1">
      <c r="A22" s="226"/>
      <c r="B22" s="56" t="s">
        <v>250</v>
      </c>
      <c r="C22" s="226"/>
      <c r="D22" s="226"/>
      <c r="E22" s="226"/>
      <c r="F22" s="226"/>
      <c r="G22" s="226"/>
      <c r="H22" s="226"/>
      <c r="I22" s="226"/>
      <c r="J22" s="226"/>
      <c r="K22" s="226"/>
      <c r="L22" s="226"/>
      <c r="M22" s="229" t="s">
        <v>323</v>
      </c>
      <c r="N22" s="229"/>
      <c r="O22" s="229"/>
      <c r="P22" s="273">
        <f>SUM(P17:R21)</f>
        <v>0</v>
      </c>
      <c r="Q22" s="275"/>
      <c r="R22" s="276"/>
      <c r="S22" s="273">
        <f>SUM(S17:U21)</f>
        <v>0</v>
      </c>
      <c r="T22" s="275"/>
      <c r="U22" s="276"/>
      <c r="V22" s="226"/>
      <c r="W22" s="226"/>
    </row>
    <row r="23" spans="1:23" s="2" customFormat="1" ht="24.95" customHeight="1">
      <c r="A23" s="226"/>
      <c r="B23" s="56" t="s">
        <v>325</v>
      </c>
      <c r="C23" s="226"/>
      <c r="D23" s="226"/>
      <c r="E23" s="226"/>
      <c r="F23" s="226"/>
      <c r="G23" s="226"/>
      <c r="H23" s="226"/>
      <c r="I23" s="226"/>
      <c r="J23" s="226"/>
      <c r="K23" s="226"/>
      <c r="L23" s="226"/>
      <c r="M23" s="271"/>
      <c r="N23" s="271"/>
      <c r="O23" s="271"/>
      <c r="P23" s="274"/>
      <c r="Q23" s="274"/>
      <c r="R23" s="274"/>
      <c r="S23" s="274"/>
      <c r="T23" s="274"/>
      <c r="U23" s="274"/>
      <c r="V23" s="226"/>
      <c r="W23" s="226"/>
    </row>
    <row r="24" spans="1:23" s="2" customFormat="1" ht="24.95" customHeight="1">
      <c r="A24" s="226"/>
      <c r="B24" s="56" t="s">
        <v>10</v>
      </c>
      <c r="C24" s="226"/>
      <c r="D24" s="226"/>
      <c r="E24" s="226"/>
      <c r="F24" s="226"/>
      <c r="G24" s="226"/>
      <c r="H24" s="226"/>
      <c r="I24" s="226"/>
      <c r="J24" s="226"/>
      <c r="K24" s="226"/>
      <c r="L24" s="226"/>
      <c r="M24" s="271"/>
      <c r="N24" s="271"/>
      <c r="O24" s="271"/>
      <c r="P24" s="274"/>
      <c r="Q24" s="274"/>
      <c r="R24" s="274"/>
      <c r="S24" s="274"/>
      <c r="T24" s="274"/>
      <c r="U24" s="274"/>
      <c r="V24" s="226"/>
      <c r="W24" s="226"/>
    </row>
    <row r="25" spans="1:23" s="2" customFormat="1" ht="24.95" customHeight="1">
      <c r="A25" s="226"/>
      <c r="B25" s="56" t="s">
        <v>179</v>
      </c>
      <c r="C25" s="226"/>
      <c r="D25" s="226"/>
      <c r="E25" s="226"/>
      <c r="F25" s="226"/>
      <c r="G25" s="226"/>
      <c r="H25" s="226"/>
      <c r="I25" s="226"/>
      <c r="J25" s="226"/>
      <c r="K25" s="226"/>
      <c r="L25" s="226"/>
      <c r="M25" s="271"/>
      <c r="N25" s="271"/>
      <c r="O25" s="271"/>
      <c r="P25" s="274"/>
      <c r="Q25" s="274"/>
      <c r="R25" s="274"/>
      <c r="S25" s="274"/>
      <c r="T25" s="274"/>
      <c r="U25" s="274"/>
      <c r="V25" s="226"/>
      <c r="W25" s="226"/>
    </row>
    <row r="26" spans="1:23" s="2" customFormat="1" ht="24.95" customHeight="1">
      <c r="A26" s="226"/>
      <c r="B26" s="56" t="s">
        <v>397</v>
      </c>
      <c r="C26" s="226"/>
      <c r="D26" s="226"/>
      <c r="E26" s="226"/>
      <c r="F26" s="226"/>
      <c r="G26" s="226"/>
      <c r="H26" s="226"/>
      <c r="I26" s="226"/>
      <c r="J26" s="226"/>
      <c r="K26" s="226"/>
      <c r="L26" s="226"/>
      <c r="M26" s="271"/>
      <c r="N26" s="271"/>
      <c r="O26" s="271"/>
      <c r="P26" s="274"/>
      <c r="Q26" s="274"/>
      <c r="R26" s="274"/>
      <c r="S26" s="274"/>
      <c r="T26" s="274"/>
      <c r="U26" s="274"/>
      <c r="V26" s="226"/>
      <c r="W26" s="226"/>
    </row>
    <row r="27" spans="1:23" s="2" customFormat="1" ht="24.95" customHeight="1">
      <c r="A27" s="226"/>
      <c r="B27" s="56" t="s">
        <v>327</v>
      </c>
      <c r="C27" s="226"/>
      <c r="D27" s="226"/>
      <c r="E27" s="226"/>
      <c r="F27" s="226"/>
      <c r="G27" s="226"/>
      <c r="H27" s="226"/>
      <c r="I27" s="226"/>
      <c r="J27" s="226"/>
      <c r="K27" s="226"/>
      <c r="L27" s="226"/>
      <c r="M27" s="271"/>
      <c r="N27" s="271"/>
      <c r="O27" s="271"/>
      <c r="P27" s="274"/>
      <c r="Q27" s="274"/>
      <c r="R27" s="274"/>
      <c r="S27" s="274"/>
      <c r="T27" s="274"/>
      <c r="U27" s="274"/>
      <c r="V27" s="226"/>
      <c r="W27" s="226"/>
    </row>
    <row r="28" spans="1:23" s="2" customFormat="1" ht="33" customHeight="1">
      <c r="A28" s="226"/>
      <c r="B28" s="226"/>
      <c r="C28" s="226"/>
      <c r="D28" s="226"/>
      <c r="E28" s="226"/>
      <c r="F28" s="226"/>
      <c r="G28" s="226"/>
      <c r="H28" s="226"/>
      <c r="I28" s="226"/>
      <c r="J28" s="226"/>
      <c r="K28" s="226"/>
      <c r="L28" s="226"/>
      <c r="M28" s="226"/>
      <c r="N28" s="226"/>
      <c r="O28" s="226"/>
      <c r="P28" s="226"/>
      <c r="Q28" s="226"/>
      <c r="R28" s="226"/>
      <c r="S28" s="226"/>
      <c r="T28" s="226"/>
      <c r="U28" s="226"/>
      <c r="V28" s="226"/>
      <c r="W28" s="226"/>
    </row>
    <row r="29" spans="1:23" s="2" customFormat="1" ht="42.95" customHeight="1">
      <c r="A29" s="226"/>
      <c r="B29" s="231" t="s">
        <v>306</v>
      </c>
      <c r="C29" s="229"/>
      <c r="D29" s="245"/>
      <c r="E29" s="245"/>
      <c r="F29" s="245"/>
      <c r="G29" s="245"/>
      <c r="H29" s="245"/>
      <c r="I29" s="245"/>
      <c r="J29" s="245"/>
      <c r="K29" s="245"/>
      <c r="L29" s="245"/>
      <c r="M29" s="245"/>
      <c r="N29" s="245"/>
      <c r="O29" s="245"/>
      <c r="P29" s="245"/>
      <c r="Q29" s="245"/>
      <c r="R29" s="245"/>
      <c r="S29" s="245"/>
      <c r="T29" s="245"/>
      <c r="U29" s="245"/>
      <c r="V29" s="226"/>
      <c r="W29" s="226"/>
    </row>
    <row r="30" spans="1:23" s="2" customFormat="1" ht="42.95" customHeight="1">
      <c r="A30" s="226"/>
      <c r="B30" s="229"/>
      <c r="C30" s="229"/>
      <c r="D30" s="245"/>
      <c r="E30" s="245"/>
      <c r="F30" s="245"/>
      <c r="G30" s="245"/>
      <c r="H30" s="245"/>
      <c r="I30" s="245"/>
      <c r="J30" s="245"/>
      <c r="K30" s="245"/>
      <c r="L30" s="245"/>
      <c r="M30" s="245"/>
      <c r="N30" s="245"/>
      <c r="O30" s="245"/>
      <c r="P30" s="245"/>
      <c r="Q30" s="245"/>
      <c r="R30" s="245"/>
      <c r="S30" s="245"/>
      <c r="T30" s="245"/>
      <c r="U30" s="245"/>
      <c r="V30" s="226"/>
      <c r="W30" s="226"/>
    </row>
    <row r="31" spans="1:23" s="2" customFormat="1" ht="42.95" customHeight="1">
      <c r="A31" s="226"/>
      <c r="B31" s="229"/>
      <c r="C31" s="229"/>
      <c r="D31" s="245"/>
      <c r="E31" s="245"/>
      <c r="F31" s="245"/>
      <c r="G31" s="245"/>
      <c r="H31" s="245"/>
      <c r="I31" s="245"/>
      <c r="J31" s="245"/>
      <c r="K31" s="245"/>
      <c r="L31" s="245"/>
      <c r="M31" s="245"/>
      <c r="N31" s="245"/>
      <c r="O31" s="245"/>
      <c r="P31" s="245"/>
      <c r="Q31" s="245"/>
      <c r="R31" s="245"/>
      <c r="S31" s="245"/>
      <c r="T31" s="245"/>
      <c r="U31" s="245"/>
      <c r="V31" s="226"/>
      <c r="W31" s="226"/>
    </row>
    <row r="32" spans="1:23" s="2" customFormat="1" ht="42.95" customHeight="1">
      <c r="A32" s="226"/>
      <c r="B32" s="229"/>
      <c r="C32" s="229"/>
      <c r="D32" s="245"/>
      <c r="E32" s="245"/>
      <c r="F32" s="245"/>
      <c r="G32" s="245"/>
      <c r="H32" s="245"/>
      <c r="I32" s="245"/>
      <c r="J32" s="245"/>
      <c r="K32" s="245"/>
      <c r="L32" s="245"/>
      <c r="M32" s="245"/>
      <c r="N32" s="245"/>
      <c r="O32" s="245"/>
      <c r="P32" s="245"/>
      <c r="Q32" s="245"/>
      <c r="R32" s="245"/>
      <c r="S32" s="245"/>
      <c r="T32" s="245"/>
      <c r="U32" s="245"/>
      <c r="V32" s="226"/>
      <c r="W32" s="226"/>
    </row>
    <row r="33" spans="1:23" s="2" customFormat="1" ht="33" customHeight="1">
      <c r="A33" s="226"/>
      <c r="B33" s="227" t="s">
        <v>90</v>
      </c>
      <c r="C33" s="2"/>
      <c r="D33" s="246"/>
      <c r="E33" s="227"/>
      <c r="F33" s="227"/>
      <c r="G33" s="227"/>
      <c r="H33" s="227"/>
      <c r="I33" s="227"/>
      <c r="J33" s="227"/>
      <c r="K33" s="227"/>
      <c r="L33" s="227"/>
      <c r="M33" s="226"/>
      <c r="N33" s="226"/>
      <c r="O33" s="226"/>
      <c r="P33" s="226"/>
      <c r="Q33" s="226"/>
      <c r="R33" s="226"/>
      <c r="S33" s="226"/>
      <c r="T33" s="226"/>
      <c r="U33" s="226"/>
      <c r="V33" s="226"/>
      <c r="W33" s="226"/>
    </row>
    <row r="34" spans="1:23" s="2" customFormat="1" ht="33" customHeight="1">
      <c r="A34" s="2"/>
      <c r="B34" s="2"/>
      <c r="C34" s="53"/>
      <c r="D34" s="53"/>
      <c r="E34" s="53"/>
      <c r="F34" s="53"/>
      <c r="G34" s="53"/>
      <c r="H34" s="53"/>
      <c r="I34" s="53"/>
      <c r="J34" s="2"/>
      <c r="K34" s="2"/>
      <c r="L34" s="2"/>
      <c r="M34" s="2"/>
      <c r="N34" s="2"/>
      <c r="O34" s="2"/>
      <c r="P34" s="2"/>
      <c r="Q34" s="2"/>
      <c r="R34" s="2"/>
      <c r="S34" s="2"/>
      <c r="T34" s="2"/>
      <c r="U34" s="2"/>
      <c r="V34" s="2"/>
      <c r="W34" s="2"/>
    </row>
    <row r="35" spans="1:23" s="2" customFormat="1" ht="33" customHeight="1">
      <c r="A35" s="2"/>
      <c r="B35" s="2"/>
      <c r="C35" s="53"/>
      <c r="D35" s="53"/>
      <c r="E35" s="53"/>
      <c r="F35" s="53"/>
      <c r="G35" s="53"/>
      <c r="H35" s="53"/>
      <c r="I35" s="53"/>
      <c r="J35" s="2"/>
      <c r="K35" s="2"/>
      <c r="L35" s="2"/>
      <c r="M35" s="2"/>
      <c r="N35" s="2"/>
      <c r="O35" s="2"/>
      <c r="P35" s="2"/>
      <c r="Q35" s="2"/>
      <c r="R35" s="2"/>
      <c r="S35" s="2"/>
      <c r="T35" s="2"/>
      <c r="U35" s="2"/>
      <c r="V35" s="2"/>
      <c r="W35" s="2"/>
    </row>
    <row r="36" spans="1:23" s="2" customFormat="1" ht="33" customHeight="1">
      <c r="A36" s="2"/>
      <c r="B36" s="2"/>
      <c r="C36" s="53"/>
      <c r="D36" s="53"/>
      <c r="E36" s="53"/>
      <c r="F36" s="53"/>
      <c r="G36" s="53"/>
      <c r="H36" s="53"/>
      <c r="I36" s="53"/>
      <c r="J36" s="2"/>
      <c r="K36" s="2"/>
      <c r="L36" s="2"/>
      <c r="M36" s="2"/>
      <c r="N36" s="2"/>
      <c r="O36" s="2"/>
      <c r="P36" s="2"/>
      <c r="Q36" s="2"/>
      <c r="R36" s="2"/>
      <c r="S36" s="2"/>
      <c r="T36" s="2"/>
      <c r="U36" s="2"/>
      <c r="V36" s="2"/>
      <c r="W36" s="2"/>
    </row>
    <row r="37" spans="1:23" s="2" customFormat="1" ht="33" customHeight="1">
      <c r="A37" s="2"/>
      <c r="B37" s="2"/>
      <c r="C37" s="53"/>
      <c r="D37" s="53"/>
      <c r="E37" s="53"/>
      <c r="F37" s="53"/>
      <c r="G37" s="53"/>
      <c r="H37" s="53"/>
      <c r="I37" s="53"/>
      <c r="J37" s="2"/>
      <c r="K37" s="2"/>
      <c r="L37" s="2"/>
      <c r="M37" s="2"/>
      <c r="N37" s="2"/>
      <c r="O37" s="2"/>
      <c r="P37" s="2"/>
      <c r="Q37" s="2"/>
      <c r="R37" s="2"/>
      <c r="S37" s="2"/>
      <c r="T37" s="2"/>
      <c r="U37" s="2"/>
      <c r="V37" s="2"/>
      <c r="W37" s="2"/>
    </row>
    <row r="38" spans="1:23" s="2" customFormat="1" ht="33" customHeight="1">
      <c r="A38" s="2"/>
      <c r="B38" s="2"/>
      <c r="C38" s="53"/>
      <c r="D38" s="53"/>
      <c r="E38" s="53"/>
      <c r="F38" s="53"/>
      <c r="G38" s="53"/>
      <c r="H38" s="53"/>
      <c r="I38" s="53"/>
      <c r="J38" s="2"/>
      <c r="K38" s="2"/>
      <c r="L38" s="2"/>
      <c r="M38" s="2"/>
      <c r="N38" s="2"/>
      <c r="O38" s="2"/>
      <c r="P38" s="2"/>
      <c r="Q38" s="2"/>
      <c r="R38" s="2"/>
      <c r="S38" s="2"/>
      <c r="T38" s="2"/>
      <c r="U38" s="2"/>
      <c r="V38" s="2"/>
      <c r="W38" s="2"/>
    </row>
    <row r="39" spans="1:23" s="2" customFormat="1" ht="33" customHeight="1">
      <c r="A39" s="2"/>
      <c r="B39" s="2"/>
      <c r="C39" s="53"/>
      <c r="D39" s="53"/>
      <c r="E39" s="53"/>
      <c r="F39" s="53"/>
      <c r="G39" s="53"/>
      <c r="H39" s="53"/>
      <c r="I39" s="53"/>
      <c r="J39" s="2"/>
      <c r="K39" s="2"/>
      <c r="L39" s="2"/>
      <c r="M39" s="2"/>
      <c r="N39" s="2"/>
      <c r="O39" s="2"/>
      <c r="P39" s="2"/>
      <c r="Q39" s="2"/>
      <c r="R39" s="2"/>
      <c r="S39" s="2"/>
      <c r="T39" s="2"/>
      <c r="U39" s="2"/>
      <c r="V39" s="2"/>
      <c r="W39" s="2"/>
    </row>
    <row r="40" spans="1:23" s="2" customFormat="1" ht="33" customHeight="1">
      <c r="A40" s="2"/>
      <c r="B40" s="2"/>
      <c r="C40" s="53"/>
      <c r="D40" s="53"/>
      <c r="E40" s="53"/>
      <c r="F40" s="53"/>
      <c r="G40" s="53"/>
      <c r="H40" s="53"/>
      <c r="I40" s="53"/>
      <c r="J40" s="2"/>
      <c r="K40" s="2"/>
      <c r="L40" s="2"/>
      <c r="M40" s="2"/>
      <c r="N40" s="2"/>
      <c r="O40" s="2"/>
      <c r="P40" s="2"/>
      <c r="Q40" s="2"/>
      <c r="R40" s="2"/>
      <c r="S40" s="2"/>
      <c r="T40" s="2"/>
      <c r="U40" s="2"/>
      <c r="V40" s="2"/>
      <c r="W40" s="2"/>
    </row>
    <row r="41" spans="1:23" s="2" customFormat="1" ht="33" customHeight="1">
      <c r="A41" s="2"/>
      <c r="B41" s="2"/>
      <c r="C41" s="53"/>
      <c r="D41" s="53"/>
      <c r="E41" s="53"/>
      <c r="F41" s="53"/>
      <c r="G41" s="53"/>
      <c r="H41" s="53"/>
      <c r="I41" s="53"/>
      <c r="J41" s="2"/>
      <c r="K41" s="2"/>
      <c r="L41" s="2"/>
      <c r="M41" s="2"/>
      <c r="N41" s="2"/>
      <c r="O41" s="2"/>
      <c r="P41" s="2"/>
      <c r="Q41" s="2"/>
      <c r="R41" s="2"/>
      <c r="S41" s="2"/>
      <c r="T41" s="2"/>
      <c r="U41" s="2"/>
      <c r="V41" s="2"/>
      <c r="W41" s="2"/>
    </row>
    <row r="42" spans="1:23" s="2" customFormat="1" ht="33" customHeight="1">
      <c r="A42" s="2"/>
      <c r="B42" s="2"/>
      <c r="C42" s="53"/>
      <c r="D42" s="53"/>
      <c r="E42" s="53"/>
      <c r="F42" s="53"/>
      <c r="G42" s="53"/>
      <c r="H42" s="53"/>
      <c r="I42" s="53"/>
      <c r="J42" s="2"/>
      <c r="K42" s="2"/>
      <c r="L42" s="2"/>
      <c r="M42" s="2"/>
      <c r="N42" s="2"/>
      <c r="O42" s="2"/>
      <c r="P42" s="2"/>
      <c r="Q42" s="2"/>
      <c r="R42" s="2"/>
      <c r="S42" s="2"/>
      <c r="T42" s="2"/>
      <c r="U42" s="2"/>
      <c r="V42" s="2"/>
      <c r="W42" s="2"/>
    </row>
    <row r="43" spans="1:23" s="2" customFormat="1" ht="33" customHeight="1">
      <c r="A43" s="2"/>
      <c r="B43" s="2"/>
      <c r="C43" s="53"/>
      <c r="D43" s="53"/>
      <c r="E43" s="53"/>
      <c r="F43" s="53"/>
      <c r="G43" s="53"/>
      <c r="H43" s="53"/>
      <c r="I43" s="53"/>
      <c r="J43" s="2"/>
      <c r="K43" s="2"/>
      <c r="L43" s="2"/>
      <c r="M43" s="2"/>
      <c r="N43" s="2"/>
      <c r="O43" s="2"/>
      <c r="P43" s="2"/>
      <c r="Q43" s="2"/>
      <c r="R43" s="2"/>
      <c r="S43" s="2"/>
      <c r="T43" s="2"/>
      <c r="U43" s="2"/>
      <c r="V43" s="2"/>
      <c r="W43" s="2"/>
    </row>
    <row r="44" spans="1:23" s="2" customFormat="1" ht="33" customHeight="1">
      <c r="A44" s="2"/>
      <c r="B44" s="2"/>
      <c r="C44" s="53"/>
      <c r="D44" s="53"/>
      <c r="E44" s="53"/>
      <c r="F44" s="53"/>
      <c r="G44" s="53"/>
      <c r="H44" s="53"/>
      <c r="I44" s="53"/>
      <c r="J44" s="2"/>
      <c r="K44" s="2"/>
      <c r="L44" s="2"/>
      <c r="M44" s="2"/>
      <c r="N44" s="2"/>
      <c r="O44" s="2"/>
      <c r="P44" s="2"/>
      <c r="Q44" s="2"/>
      <c r="R44" s="2"/>
      <c r="S44" s="2"/>
      <c r="T44" s="2"/>
      <c r="U44" s="2"/>
      <c r="V44" s="2"/>
      <c r="W44" s="2"/>
    </row>
    <row r="45" spans="1:23" s="2" customFormat="1" ht="33" customHeight="1">
      <c r="A45" s="2"/>
      <c r="B45" s="2"/>
      <c r="C45" s="53"/>
      <c r="D45" s="53"/>
      <c r="E45" s="53"/>
      <c r="F45" s="53"/>
      <c r="G45" s="53"/>
      <c r="H45" s="53"/>
      <c r="I45" s="53"/>
      <c r="J45" s="2"/>
      <c r="K45" s="2"/>
      <c r="L45" s="2"/>
      <c r="M45" s="2"/>
      <c r="N45" s="2"/>
      <c r="O45" s="2"/>
      <c r="P45" s="2"/>
      <c r="Q45" s="2"/>
      <c r="R45" s="2"/>
      <c r="S45" s="2"/>
      <c r="T45" s="2"/>
      <c r="U45" s="2"/>
      <c r="V45" s="2"/>
      <c r="W45" s="2"/>
    </row>
    <row r="46" spans="1:23" s="2" customFormat="1" ht="33" customHeight="1">
      <c r="A46" s="2"/>
      <c r="B46" s="2"/>
      <c r="C46" s="53"/>
      <c r="D46" s="53"/>
      <c r="E46" s="53"/>
      <c r="F46" s="53"/>
      <c r="G46" s="53"/>
      <c r="H46" s="53"/>
      <c r="I46" s="53"/>
      <c r="J46" s="2"/>
      <c r="K46" s="2"/>
      <c r="L46" s="2"/>
      <c r="M46" s="2"/>
      <c r="N46" s="2"/>
      <c r="O46" s="2"/>
      <c r="P46" s="2"/>
      <c r="Q46" s="2"/>
      <c r="R46" s="2"/>
      <c r="S46" s="2"/>
      <c r="T46" s="2"/>
      <c r="U46" s="2"/>
      <c r="V46" s="2"/>
      <c r="W46" s="2"/>
    </row>
    <row r="47" spans="1:23" s="2" customFormat="1" ht="33" customHeight="1">
      <c r="A47" s="2"/>
      <c r="B47" s="2"/>
      <c r="C47" s="53"/>
      <c r="D47" s="53"/>
      <c r="E47" s="53"/>
      <c r="F47" s="53"/>
      <c r="G47" s="53"/>
      <c r="H47" s="53"/>
      <c r="I47" s="53"/>
      <c r="J47" s="2"/>
      <c r="K47" s="2"/>
      <c r="L47" s="2"/>
      <c r="M47" s="2"/>
      <c r="N47" s="2"/>
      <c r="O47" s="2"/>
      <c r="P47" s="2"/>
      <c r="Q47" s="2"/>
      <c r="R47" s="2"/>
      <c r="S47" s="2"/>
      <c r="T47" s="2"/>
      <c r="U47" s="2"/>
      <c r="V47" s="2"/>
      <c r="W47" s="2"/>
    </row>
    <row r="48" spans="1:23" s="2" customFormat="1" ht="33" customHeight="1">
      <c r="A48" s="2"/>
      <c r="B48" s="2"/>
      <c r="C48" s="53"/>
      <c r="D48" s="53"/>
      <c r="E48" s="53"/>
      <c r="F48" s="53"/>
      <c r="G48" s="53"/>
      <c r="H48" s="53"/>
      <c r="I48" s="53"/>
      <c r="J48" s="2"/>
      <c r="K48" s="2"/>
      <c r="L48" s="2"/>
      <c r="M48" s="2"/>
      <c r="N48" s="2"/>
      <c r="O48" s="2"/>
      <c r="P48" s="2"/>
      <c r="Q48" s="2"/>
      <c r="R48" s="2"/>
      <c r="S48" s="2"/>
      <c r="T48" s="2"/>
      <c r="U48" s="2"/>
      <c r="V48" s="2"/>
      <c r="W48" s="2"/>
    </row>
    <row r="49" spans="3:9" s="2" customFormat="1" ht="33" customHeight="1">
      <c r="C49" s="53"/>
      <c r="D49" s="53"/>
      <c r="E49" s="53"/>
      <c r="F49" s="53"/>
      <c r="G49" s="53"/>
      <c r="H49" s="53"/>
      <c r="I49" s="53"/>
    </row>
    <row r="50" spans="3:9" s="2" customFormat="1" ht="33" customHeight="1">
      <c r="C50" s="53"/>
      <c r="D50" s="53"/>
      <c r="E50" s="53"/>
      <c r="F50" s="53"/>
      <c r="G50" s="53"/>
      <c r="H50" s="53"/>
      <c r="I50" s="53"/>
    </row>
    <row r="51" spans="3:9" s="2" customFormat="1" ht="33" customHeight="1">
      <c r="C51" s="53"/>
      <c r="D51" s="53"/>
      <c r="E51" s="53"/>
      <c r="F51" s="53"/>
      <c r="G51" s="53"/>
      <c r="H51" s="53"/>
      <c r="I51" s="53"/>
    </row>
    <row r="52" spans="3:9" s="2" customFormat="1" ht="33" customHeight="1">
      <c r="C52" s="53"/>
      <c r="D52" s="53"/>
      <c r="E52" s="53"/>
      <c r="F52" s="53"/>
      <c r="G52" s="53"/>
      <c r="H52" s="53"/>
      <c r="I52" s="53"/>
    </row>
    <row r="53" spans="3:9" s="2" customFormat="1" ht="33" customHeight="1">
      <c r="C53" s="53"/>
      <c r="D53" s="53"/>
      <c r="E53" s="53"/>
      <c r="F53" s="53"/>
      <c r="G53" s="53"/>
      <c r="H53" s="53"/>
      <c r="I53" s="53"/>
    </row>
    <row r="54" spans="3:9" s="2" customFormat="1" ht="33" customHeight="1">
      <c r="C54" s="53"/>
      <c r="D54" s="53"/>
      <c r="E54" s="53"/>
      <c r="F54" s="53"/>
      <c r="G54" s="53"/>
      <c r="H54" s="53"/>
      <c r="I54" s="53"/>
    </row>
    <row r="55" spans="3:9" s="2" customFormat="1" ht="33" customHeight="1">
      <c r="C55" s="53"/>
      <c r="D55" s="53"/>
      <c r="E55" s="53"/>
      <c r="F55" s="53"/>
      <c r="G55" s="53"/>
      <c r="H55" s="53"/>
      <c r="I55" s="53"/>
    </row>
    <row r="56" spans="3:9" s="2" customFormat="1" ht="33" customHeight="1">
      <c r="C56" s="53"/>
      <c r="D56" s="53"/>
      <c r="E56" s="53"/>
      <c r="F56" s="53"/>
      <c r="G56" s="53"/>
      <c r="H56" s="53"/>
      <c r="I56" s="53"/>
    </row>
  </sheetData>
  <mergeCells count="48">
    <mergeCell ref="D5:K5"/>
    <mergeCell ref="D6:K6"/>
    <mergeCell ref="D7:E7"/>
    <mergeCell ref="F7:K7"/>
    <mergeCell ref="D8:E8"/>
    <mergeCell ref="F8:K8"/>
    <mergeCell ref="M10:R10"/>
    <mergeCell ref="M11:R11"/>
    <mergeCell ref="C13:D13"/>
    <mergeCell ref="E13:F13"/>
    <mergeCell ref="G13:H13"/>
    <mergeCell ref="C14:D14"/>
    <mergeCell ref="E14:F14"/>
    <mergeCell ref="G14:H14"/>
    <mergeCell ref="C16:J16"/>
    <mergeCell ref="K16:L16"/>
    <mergeCell ref="M16:O16"/>
    <mergeCell ref="P16:R16"/>
    <mergeCell ref="S16:U16"/>
    <mergeCell ref="C17:J17"/>
    <mergeCell ref="M17:O17"/>
    <mergeCell ref="P17:R17"/>
    <mergeCell ref="S17:U17"/>
    <mergeCell ref="C18:J18"/>
    <mergeCell ref="M18:O18"/>
    <mergeCell ref="P18:R18"/>
    <mergeCell ref="S18:U18"/>
    <mergeCell ref="C19:J19"/>
    <mergeCell ref="M19:O19"/>
    <mergeCell ref="P19:R19"/>
    <mergeCell ref="S19:U19"/>
    <mergeCell ref="C20:J20"/>
    <mergeCell ref="M20:O20"/>
    <mergeCell ref="P20:R20"/>
    <mergeCell ref="S20:U20"/>
    <mergeCell ref="C21:J21"/>
    <mergeCell ref="M21:O21"/>
    <mergeCell ref="P21:R21"/>
    <mergeCell ref="S21:U21"/>
    <mergeCell ref="M22:O22"/>
    <mergeCell ref="P22:R22"/>
    <mergeCell ref="S22:U22"/>
    <mergeCell ref="A2:V3"/>
    <mergeCell ref="B10:D11"/>
    <mergeCell ref="E10:I11"/>
    <mergeCell ref="J10:K11"/>
    <mergeCell ref="B29:C32"/>
    <mergeCell ref="D29:U32"/>
  </mergeCells>
  <phoneticPr fontId="22"/>
  <dataValidations count="4">
    <dataValidation type="whole" allowBlank="1" showDropDown="0" showInputMessage="1" showErrorMessage="1" sqref="D7:D8">
      <formula1>0</formula1>
      <formula2>9999</formula2>
    </dataValidation>
    <dataValidation imeMode="halfAlpha" allowBlank="1" showDropDown="0" showInputMessage="1" showErrorMessage="1" sqref="M17:R21"/>
    <dataValidation type="whole" allowBlank="1" showDropDown="0" showInputMessage="1" showErrorMessage="1" sqref="K17:K21">
      <formula1>1</formula1>
      <formula2>100</formula2>
    </dataValidation>
    <dataValidation type="list" allowBlank="1" showDropDown="0" showInputMessage="1" showErrorMessage="1" sqref="L17:L21">
      <formula1>"式,台"</formula1>
    </dataValidation>
  </dataValidations>
  <pageMargins left="0.70866141732283472" right="0.70866141732283472" top="0.74803149606299213" bottom="0.74803149606299213" header="0.31496062992125984" footer="0.31496062992125984"/>
  <pageSetup paperSize="9" scale="46"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IV52"/>
  <sheetViews>
    <sheetView showGridLines="0" showZeros="0" view="pageBreakPreview" zoomScale="55" zoomScaleNormal="40" zoomScaleSheetLayoutView="55" workbookViewId="0">
      <selection activeCell="B35" sqref="B35"/>
    </sheetView>
  </sheetViews>
  <sheetFormatPr defaultColWidth="8" defaultRowHeight="14"/>
  <cols>
    <col min="1" max="1" width="15.625" style="59" customWidth="1"/>
    <col min="2" max="2" width="13.125" style="59" hidden="1" customWidth="1"/>
    <col min="3" max="3" width="28" style="59" bestFit="1" customWidth="1"/>
    <col min="4" max="4" width="25.375" style="59" customWidth="1"/>
    <col min="5" max="5" width="26.08984375" style="59" bestFit="1" customWidth="1"/>
    <col min="6" max="6" width="29.81640625" style="59" hidden="1" bestFit="1" customWidth="1"/>
    <col min="7" max="7" width="14.90625" style="277" bestFit="1" customWidth="1"/>
    <col min="8" max="8" width="30.625" style="277" bestFit="1" customWidth="1"/>
    <col min="9" max="9" width="17.625" style="277" bestFit="1" customWidth="1"/>
    <col min="10" max="10" width="12" style="277" bestFit="1" customWidth="1"/>
    <col min="11" max="11" width="28.125" style="277" bestFit="1" customWidth="1"/>
    <col min="12" max="12" width="26.75" style="277" bestFit="1" customWidth="1"/>
    <col min="13" max="13" width="32.875" style="277" customWidth="1"/>
    <col min="14" max="14" width="32.125" style="277" bestFit="1" customWidth="1"/>
    <col min="15" max="15" width="17.625" style="277" bestFit="1" customWidth="1"/>
    <col min="16" max="16" width="28.5" style="59" bestFit="1" customWidth="1"/>
    <col min="17" max="17" width="35.5" style="59" customWidth="1"/>
    <col min="18" max="18" width="26.625" style="59" customWidth="1"/>
    <col min="19" max="28" width="8" style="59"/>
    <col min="29" max="29" width="3.375" style="59" customWidth="1"/>
    <col min="30" max="30" width="11" style="59" hidden="1" customWidth="1"/>
    <col min="31" max="31" width="11.625" style="59" hidden="1" customWidth="1"/>
    <col min="32" max="32" width="15.875" style="59" customWidth="1"/>
    <col min="33" max="256" width="8" style="59"/>
    <col min="257" max="257" width="15.625" style="56" customWidth="1"/>
    <col min="258" max="258" width="13.125" style="56" customWidth="1"/>
    <col min="259" max="259" width="28" style="56" bestFit="1" customWidth="1"/>
    <col min="260" max="260" width="25.375" style="56" customWidth="1"/>
    <col min="261" max="261" width="32.875" style="56" customWidth="1"/>
    <col min="262" max="262" width="8" style="56" hidden="1" customWidth="1"/>
    <col min="263" max="263" width="25.625" style="56" customWidth="1"/>
    <col min="264" max="264" width="30.625" style="56" bestFit="1" customWidth="1"/>
    <col min="265" max="265" width="17.625" style="56" bestFit="1" customWidth="1"/>
    <col min="266" max="266" width="12" style="56" bestFit="1" customWidth="1"/>
    <col min="267" max="267" width="28.125" style="56" bestFit="1" customWidth="1"/>
    <col min="268" max="268" width="26.75" style="56" bestFit="1" customWidth="1"/>
    <col min="269" max="269" width="32.875" style="56" customWidth="1"/>
    <col min="270" max="270" width="32.125" style="56" bestFit="1" customWidth="1"/>
    <col min="271" max="271" width="17.625" style="56" bestFit="1" customWidth="1"/>
    <col min="272" max="272" width="28.5" style="56" bestFit="1" customWidth="1"/>
    <col min="273" max="273" width="29.875" style="56" customWidth="1"/>
    <col min="274" max="274" width="23.625" style="56" customWidth="1"/>
    <col min="275" max="284" width="8" style="56"/>
    <col min="285" max="288" width="8" style="56" hidden="1" customWidth="1"/>
    <col min="289" max="512" width="8" style="56"/>
    <col min="513" max="513" width="15.625" style="56" customWidth="1"/>
    <col min="514" max="514" width="13.125" style="56" customWidth="1"/>
    <col min="515" max="515" width="28" style="56" bestFit="1" customWidth="1"/>
    <col min="516" max="516" width="25.375" style="56" customWidth="1"/>
    <col min="517" max="517" width="32.875" style="56" customWidth="1"/>
    <col min="518" max="518" width="8" style="56" hidden="1" customWidth="1"/>
    <col min="519" max="519" width="25.625" style="56" customWidth="1"/>
    <col min="520" max="520" width="30.625" style="56" bestFit="1" customWidth="1"/>
    <col min="521" max="521" width="17.625" style="56" bestFit="1" customWidth="1"/>
    <col min="522" max="522" width="12" style="56" bestFit="1" customWidth="1"/>
    <col min="523" max="523" width="28.125" style="56" bestFit="1" customWidth="1"/>
    <col min="524" max="524" width="26.75" style="56" bestFit="1" customWidth="1"/>
    <col min="525" max="525" width="32.875" style="56" customWidth="1"/>
    <col min="526" max="526" width="32.125" style="56" bestFit="1" customWidth="1"/>
    <col min="527" max="527" width="17.625" style="56" bestFit="1" customWidth="1"/>
    <col min="528" max="528" width="28.5" style="56" bestFit="1" customWidth="1"/>
    <col min="529" max="529" width="29.875" style="56" customWidth="1"/>
    <col min="530" max="530" width="23.625" style="56" customWidth="1"/>
    <col min="531" max="540" width="8" style="56"/>
    <col min="541" max="544" width="8" style="56" hidden="1" customWidth="1"/>
    <col min="545" max="768" width="8" style="56"/>
    <col min="769" max="769" width="15.625" style="56" customWidth="1"/>
    <col min="770" max="770" width="13.125" style="56" customWidth="1"/>
    <col min="771" max="771" width="28" style="56" bestFit="1" customWidth="1"/>
    <col min="772" max="772" width="25.375" style="56" customWidth="1"/>
    <col min="773" max="773" width="32.875" style="56" customWidth="1"/>
    <col min="774" max="774" width="8" style="56" hidden="1" customWidth="1"/>
    <col min="775" max="775" width="25.625" style="56" customWidth="1"/>
    <col min="776" max="776" width="30.625" style="56" bestFit="1" customWidth="1"/>
    <col min="777" max="777" width="17.625" style="56" bestFit="1" customWidth="1"/>
    <col min="778" max="778" width="12" style="56" bestFit="1" customWidth="1"/>
    <col min="779" max="779" width="28.125" style="56" bestFit="1" customWidth="1"/>
    <col min="780" max="780" width="26.75" style="56" bestFit="1" customWidth="1"/>
    <col min="781" max="781" width="32.875" style="56" customWidth="1"/>
    <col min="782" max="782" width="32.125" style="56" bestFit="1" customWidth="1"/>
    <col min="783" max="783" width="17.625" style="56" bestFit="1" customWidth="1"/>
    <col min="784" max="784" width="28.5" style="56" bestFit="1" customWidth="1"/>
    <col min="785" max="785" width="29.875" style="56" customWidth="1"/>
    <col min="786" max="786" width="23.625" style="56" customWidth="1"/>
    <col min="787" max="796" width="8" style="56"/>
    <col min="797" max="800" width="8" style="56" hidden="1" customWidth="1"/>
    <col min="801" max="1024" width="8" style="56"/>
    <col min="1025" max="1025" width="15.625" style="56" customWidth="1"/>
    <col min="1026" max="1026" width="13.125" style="56" customWidth="1"/>
    <col min="1027" max="1027" width="28" style="56" bestFit="1" customWidth="1"/>
    <col min="1028" max="1028" width="25.375" style="56" customWidth="1"/>
    <col min="1029" max="1029" width="32.875" style="56" customWidth="1"/>
    <col min="1030" max="1030" width="8" style="56" hidden="1" customWidth="1"/>
    <col min="1031" max="1031" width="25.625" style="56" customWidth="1"/>
    <col min="1032" max="1032" width="30.625" style="56" bestFit="1" customWidth="1"/>
    <col min="1033" max="1033" width="17.625" style="56" bestFit="1" customWidth="1"/>
    <col min="1034" max="1034" width="12" style="56" bestFit="1" customWidth="1"/>
    <col min="1035" max="1035" width="28.125" style="56" bestFit="1" customWidth="1"/>
    <col min="1036" max="1036" width="26.75" style="56" bestFit="1" customWidth="1"/>
    <col min="1037" max="1037" width="32.875" style="56" customWidth="1"/>
    <col min="1038" max="1038" width="32.125" style="56" bestFit="1" customWidth="1"/>
    <col min="1039" max="1039" width="17.625" style="56" bestFit="1" customWidth="1"/>
    <col min="1040" max="1040" width="28.5" style="56" bestFit="1" customWidth="1"/>
    <col min="1041" max="1041" width="29.875" style="56" customWidth="1"/>
    <col min="1042" max="1042" width="23.625" style="56" customWidth="1"/>
    <col min="1043" max="1052" width="8" style="56"/>
    <col min="1053" max="1056" width="8" style="56" hidden="1" customWidth="1"/>
    <col min="1057" max="1280" width="8" style="56"/>
    <col min="1281" max="1281" width="15.625" style="56" customWidth="1"/>
    <col min="1282" max="1282" width="13.125" style="56" customWidth="1"/>
    <col min="1283" max="1283" width="28" style="56" bestFit="1" customWidth="1"/>
    <col min="1284" max="1284" width="25.375" style="56" customWidth="1"/>
    <col min="1285" max="1285" width="32.875" style="56" customWidth="1"/>
    <col min="1286" max="1286" width="8" style="56" hidden="1" customWidth="1"/>
    <col min="1287" max="1287" width="25.625" style="56" customWidth="1"/>
    <col min="1288" max="1288" width="30.625" style="56" bestFit="1" customWidth="1"/>
    <col min="1289" max="1289" width="17.625" style="56" bestFit="1" customWidth="1"/>
    <col min="1290" max="1290" width="12" style="56" bestFit="1" customWidth="1"/>
    <col min="1291" max="1291" width="28.125" style="56" bestFit="1" customWidth="1"/>
    <col min="1292" max="1292" width="26.75" style="56" bestFit="1" customWidth="1"/>
    <col min="1293" max="1293" width="32.875" style="56" customWidth="1"/>
    <col min="1294" max="1294" width="32.125" style="56" bestFit="1" customWidth="1"/>
    <col min="1295" max="1295" width="17.625" style="56" bestFit="1" customWidth="1"/>
    <col min="1296" max="1296" width="28.5" style="56" bestFit="1" customWidth="1"/>
    <col min="1297" max="1297" width="29.875" style="56" customWidth="1"/>
    <col min="1298" max="1298" width="23.625" style="56" customWidth="1"/>
    <col min="1299" max="1308" width="8" style="56"/>
    <col min="1309" max="1312" width="8" style="56" hidden="1" customWidth="1"/>
    <col min="1313" max="1536" width="8" style="56"/>
    <col min="1537" max="1537" width="15.625" style="56" customWidth="1"/>
    <col min="1538" max="1538" width="13.125" style="56" customWidth="1"/>
    <col min="1539" max="1539" width="28" style="56" bestFit="1" customWidth="1"/>
    <col min="1540" max="1540" width="25.375" style="56" customWidth="1"/>
    <col min="1541" max="1541" width="32.875" style="56" customWidth="1"/>
    <col min="1542" max="1542" width="8" style="56" hidden="1" customWidth="1"/>
    <col min="1543" max="1543" width="25.625" style="56" customWidth="1"/>
    <col min="1544" max="1544" width="30.625" style="56" bestFit="1" customWidth="1"/>
    <col min="1545" max="1545" width="17.625" style="56" bestFit="1" customWidth="1"/>
    <col min="1546" max="1546" width="12" style="56" bestFit="1" customWidth="1"/>
    <col min="1547" max="1547" width="28.125" style="56" bestFit="1" customWidth="1"/>
    <col min="1548" max="1548" width="26.75" style="56" bestFit="1" customWidth="1"/>
    <col min="1549" max="1549" width="32.875" style="56" customWidth="1"/>
    <col min="1550" max="1550" width="32.125" style="56" bestFit="1" customWidth="1"/>
    <col min="1551" max="1551" width="17.625" style="56" bestFit="1" customWidth="1"/>
    <col min="1552" max="1552" width="28.5" style="56" bestFit="1" customWidth="1"/>
    <col min="1553" max="1553" width="29.875" style="56" customWidth="1"/>
    <col min="1554" max="1554" width="23.625" style="56" customWidth="1"/>
    <col min="1555" max="1564" width="8" style="56"/>
    <col min="1565" max="1568" width="8" style="56" hidden="1" customWidth="1"/>
    <col min="1569" max="1792" width="8" style="56"/>
    <col min="1793" max="1793" width="15.625" style="56" customWidth="1"/>
    <col min="1794" max="1794" width="13.125" style="56" customWidth="1"/>
    <col min="1795" max="1795" width="28" style="56" bestFit="1" customWidth="1"/>
    <col min="1796" max="1796" width="25.375" style="56" customWidth="1"/>
    <col min="1797" max="1797" width="32.875" style="56" customWidth="1"/>
    <col min="1798" max="1798" width="8" style="56" hidden="1" customWidth="1"/>
    <col min="1799" max="1799" width="25.625" style="56" customWidth="1"/>
    <col min="1800" max="1800" width="30.625" style="56" bestFit="1" customWidth="1"/>
    <col min="1801" max="1801" width="17.625" style="56" bestFit="1" customWidth="1"/>
    <col min="1802" max="1802" width="12" style="56" bestFit="1" customWidth="1"/>
    <col min="1803" max="1803" width="28.125" style="56" bestFit="1" customWidth="1"/>
    <col min="1804" max="1804" width="26.75" style="56" bestFit="1" customWidth="1"/>
    <col min="1805" max="1805" width="32.875" style="56" customWidth="1"/>
    <col min="1806" max="1806" width="32.125" style="56" bestFit="1" customWidth="1"/>
    <col min="1807" max="1807" width="17.625" style="56" bestFit="1" customWidth="1"/>
    <col min="1808" max="1808" width="28.5" style="56" bestFit="1" customWidth="1"/>
    <col min="1809" max="1809" width="29.875" style="56" customWidth="1"/>
    <col min="1810" max="1810" width="23.625" style="56" customWidth="1"/>
    <col min="1811" max="1820" width="8" style="56"/>
    <col min="1821" max="1824" width="8" style="56" hidden="1" customWidth="1"/>
    <col min="1825" max="2048" width="8" style="56"/>
    <col min="2049" max="2049" width="15.625" style="56" customWidth="1"/>
    <col min="2050" max="2050" width="13.125" style="56" customWidth="1"/>
    <col min="2051" max="2051" width="28" style="56" bestFit="1" customWidth="1"/>
    <col min="2052" max="2052" width="25.375" style="56" customWidth="1"/>
    <col min="2053" max="2053" width="32.875" style="56" customWidth="1"/>
    <col min="2054" max="2054" width="8" style="56" hidden="1" customWidth="1"/>
    <col min="2055" max="2055" width="25.625" style="56" customWidth="1"/>
    <col min="2056" max="2056" width="30.625" style="56" bestFit="1" customWidth="1"/>
    <col min="2057" max="2057" width="17.625" style="56" bestFit="1" customWidth="1"/>
    <col min="2058" max="2058" width="12" style="56" bestFit="1" customWidth="1"/>
    <col min="2059" max="2059" width="28.125" style="56" bestFit="1" customWidth="1"/>
    <col min="2060" max="2060" width="26.75" style="56" bestFit="1" customWidth="1"/>
    <col min="2061" max="2061" width="32.875" style="56" customWidth="1"/>
    <col min="2062" max="2062" width="32.125" style="56" bestFit="1" customWidth="1"/>
    <col min="2063" max="2063" width="17.625" style="56" bestFit="1" customWidth="1"/>
    <col min="2064" max="2064" width="28.5" style="56" bestFit="1" customWidth="1"/>
    <col min="2065" max="2065" width="29.875" style="56" customWidth="1"/>
    <col min="2066" max="2066" width="23.625" style="56" customWidth="1"/>
    <col min="2067" max="2076" width="8" style="56"/>
    <col min="2077" max="2080" width="8" style="56" hidden="1" customWidth="1"/>
    <col min="2081" max="2304" width="8" style="56"/>
    <col min="2305" max="2305" width="15.625" style="56" customWidth="1"/>
    <col min="2306" max="2306" width="13.125" style="56" customWidth="1"/>
    <col min="2307" max="2307" width="28" style="56" bestFit="1" customWidth="1"/>
    <col min="2308" max="2308" width="25.375" style="56" customWidth="1"/>
    <col min="2309" max="2309" width="32.875" style="56" customWidth="1"/>
    <col min="2310" max="2310" width="8" style="56" hidden="1" customWidth="1"/>
    <col min="2311" max="2311" width="25.625" style="56" customWidth="1"/>
    <col min="2312" max="2312" width="30.625" style="56" bestFit="1" customWidth="1"/>
    <col min="2313" max="2313" width="17.625" style="56" bestFit="1" customWidth="1"/>
    <col min="2314" max="2314" width="12" style="56" bestFit="1" customWidth="1"/>
    <col min="2315" max="2315" width="28.125" style="56" bestFit="1" customWidth="1"/>
    <col min="2316" max="2316" width="26.75" style="56" bestFit="1" customWidth="1"/>
    <col min="2317" max="2317" width="32.875" style="56" customWidth="1"/>
    <col min="2318" max="2318" width="32.125" style="56" bestFit="1" customWidth="1"/>
    <col min="2319" max="2319" width="17.625" style="56" bestFit="1" customWidth="1"/>
    <col min="2320" max="2320" width="28.5" style="56" bestFit="1" customWidth="1"/>
    <col min="2321" max="2321" width="29.875" style="56" customWidth="1"/>
    <col min="2322" max="2322" width="23.625" style="56" customWidth="1"/>
    <col min="2323" max="2332" width="8" style="56"/>
    <col min="2333" max="2336" width="8" style="56" hidden="1" customWidth="1"/>
    <col min="2337" max="2560" width="8" style="56"/>
    <col min="2561" max="2561" width="15.625" style="56" customWidth="1"/>
    <col min="2562" max="2562" width="13.125" style="56" customWidth="1"/>
    <col min="2563" max="2563" width="28" style="56" bestFit="1" customWidth="1"/>
    <col min="2564" max="2564" width="25.375" style="56" customWidth="1"/>
    <col min="2565" max="2565" width="32.875" style="56" customWidth="1"/>
    <col min="2566" max="2566" width="8" style="56" hidden="1" customWidth="1"/>
    <col min="2567" max="2567" width="25.625" style="56" customWidth="1"/>
    <col min="2568" max="2568" width="30.625" style="56" bestFit="1" customWidth="1"/>
    <col min="2569" max="2569" width="17.625" style="56" bestFit="1" customWidth="1"/>
    <col min="2570" max="2570" width="12" style="56" bestFit="1" customWidth="1"/>
    <col min="2571" max="2571" width="28.125" style="56" bestFit="1" customWidth="1"/>
    <col min="2572" max="2572" width="26.75" style="56" bestFit="1" customWidth="1"/>
    <col min="2573" max="2573" width="32.875" style="56" customWidth="1"/>
    <col min="2574" max="2574" width="32.125" style="56" bestFit="1" customWidth="1"/>
    <col min="2575" max="2575" width="17.625" style="56" bestFit="1" customWidth="1"/>
    <col min="2576" max="2576" width="28.5" style="56" bestFit="1" customWidth="1"/>
    <col min="2577" max="2577" width="29.875" style="56" customWidth="1"/>
    <col min="2578" max="2578" width="23.625" style="56" customWidth="1"/>
    <col min="2579" max="2588" width="8" style="56"/>
    <col min="2589" max="2592" width="8" style="56" hidden="1" customWidth="1"/>
    <col min="2593" max="2816" width="8" style="56"/>
    <col min="2817" max="2817" width="15.625" style="56" customWidth="1"/>
    <col min="2818" max="2818" width="13.125" style="56" customWidth="1"/>
    <col min="2819" max="2819" width="28" style="56" bestFit="1" customWidth="1"/>
    <col min="2820" max="2820" width="25.375" style="56" customWidth="1"/>
    <col min="2821" max="2821" width="32.875" style="56" customWidth="1"/>
    <col min="2822" max="2822" width="8" style="56" hidden="1" customWidth="1"/>
    <col min="2823" max="2823" width="25.625" style="56" customWidth="1"/>
    <col min="2824" max="2824" width="30.625" style="56" bestFit="1" customWidth="1"/>
    <col min="2825" max="2825" width="17.625" style="56" bestFit="1" customWidth="1"/>
    <col min="2826" max="2826" width="12" style="56" bestFit="1" customWidth="1"/>
    <col min="2827" max="2827" width="28.125" style="56" bestFit="1" customWidth="1"/>
    <col min="2828" max="2828" width="26.75" style="56" bestFit="1" customWidth="1"/>
    <col min="2829" max="2829" width="32.875" style="56" customWidth="1"/>
    <col min="2830" max="2830" width="32.125" style="56" bestFit="1" customWidth="1"/>
    <col min="2831" max="2831" width="17.625" style="56" bestFit="1" customWidth="1"/>
    <col min="2832" max="2832" width="28.5" style="56" bestFit="1" customWidth="1"/>
    <col min="2833" max="2833" width="29.875" style="56" customWidth="1"/>
    <col min="2834" max="2834" width="23.625" style="56" customWidth="1"/>
    <col min="2835" max="2844" width="8" style="56"/>
    <col min="2845" max="2848" width="8" style="56" hidden="1" customWidth="1"/>
    <col min="2849" max="3072" width="8" style="56"/>
    <col min="3073" max="3073" width="15.625" style="56" customWidth="1"/>
    <col min="3074" max="3074" width="13.125" style="56" customWidth="1"/>
    <col min="3075" max="3075" width="28" style="56" bestFit="1" customWidth="1"/>
    <col min="3076" max="3076" width="25.375" style="56" customWidth="1"/>
    <col min="3077" max="3077" width="32.875" style="56" customWidth="1"/>
    <col min="3078" max="3078" width="8" style="56" hidden="1" customWidth="1"/>
    <col min="3079" max="3079" width="25.625" style="56" customWidth="1"/>
    <col min="3080" max="3080" width="30.625" style="56" bestFit="1" customWidth="1"/>
    <col min="3081" max="3081" width="17.625" style="56" bestFit="1" customWidth="1"/>
    <col min="3082" max="3082" width="12" style="56" bestFit="1" customWidth="1"/>
    <col min="3083" max="3083" width="28.125" style="56" bestFit="1" customWidth="1"/>
    <col min="3084" max="3084" width="26.75" style="56" bestFit="1" customWidth="1"/>
    <col min="3085" max="3085" width="32.875" style="56" customWidth="1"/>
    <col min="3086" max="3086" width="32.125" style="56" bestFit="1" customWidth="1"/>
    <col min="3087" max="3087" width="17.625" style="56" bestFit="1" customWidth="1"/>
    <col min="3088" max="3088" width="28.5" style="56" bestFit="1" customWidth="1"/>
    <col min="3089" max="3089" width="29.875" style="56" customWidth="1"/>
    <col min="3090" max="3090" width="23.625" style="56" customWidth="1"/>
    <col min="3091" max="3100" width="8" style="56"/>
    <col min="3101" max="3104" width="8" style="56" hidden="1" customWidth="1"/>
    <col min="3105" max="3328" width="8" style="56"/>
    <col min="3329" max="3329" width="15.625" style="56" customWidth="1"/>
    <col min="3330" max="3330" width="13.125" style="56" customWidth="1"/>
    <col min="3331" max="3331" width="28" style="56" bestFit="1" customWidth="1"/>
    <col min="3332" max="3332" width="25.375" style="56" customWidth="1"/>
    <col min="3333" max="3333" width="32.875" style="56" customWidth="1"/>
    <col min="3334" max="3334" width="8" style="56" hidden="1" customWidth="1"/>
    <col min="3335" max="3335" width="25.625" style="56" customWidth="1"/>
    <col min="3336" max="3336" width="30.625" style="56" bestFit="1" customWidth="1"/>
    <col min="3337" max="3337" width="17.625" style="56" bestFit="1" customWidth="1"/>
    <col min="3338" max="3338" width="12" style="56" bestFit="1" customWidth="1"/>
    <col min="3339" max="3339" width="28.125" style="56" bestFit="1" customWidth="1"/>
    <col min="3340" max="3340" width="26.75" style="56" bestFit="1" customWidth="1"/>
    <col min="3341" max="3341" width="32.875" style="56" customWidth="1"/>
    <col min="3342" max="3342" width="32.125" style="56" bestFit="1" customWidth="1"/>
    <col min="3343" max="3343" width="17.625" style="56" bestFit="1" customWidth="1"/>
    <col min="3344" max="3344" width="28.5" style="56" bestFit="1" customWidth="1"/>
    <col min="3345" max="3345" width="29.875" style="56" customWidth="1"/>
    <col min="3346" max="3346" width="23.625" style="56" customWidth="1"/>
    <col min="3347" max="3356" width="8" style="56"/>
    <col min="3357" max="3360" width="8" style="56" hidden="1" customWidth="1"/>
    <col min="3361" max="3584" width="8" style="56"/>
    <col min="3585" max="3585" width="15.625" style="56" customWidth="1"/>
    <col min="3586" max="3586" width="13.125" style="56" customWidth="1"/>
    <col min="3587" max="3587" width="28" style="56" bestFit="1" customWidth="1"/>
    <col min="3588" max="3588" width="25.375" style="56" customWidth="1"/>
    <col min="3589" max="3589" width="32.875" style="56" customWidth="1"/>
    <col min="3590" max="3590" width="8" style="56" hidden="1" customWidth="1"/>
    <col min="3591" max="3591" width="25.625" style="56" customWidth="1"/>
    <col min="3592" max="3592" width="30.625" style="56" bestFit="1" customWidth="1"/>
    <col min="3593" max="3593" width="17.625" style="56" bestFit="1" customWidth="1"/>
    <col min="3594" max="3594" width="12" style="56" bestFit="1" customWidth="1"/>
    <col min="3595" max="3595" width="28.125" style="56" bestFit="1" customWidth="1"/>
    <col min="3596" max="3596" width="26.75" style="56" bestFit="1" customWidth="1"/>
    <col min="3597" max="3597" width="32.875" style="56" customWidth="1"/>
    <col min="3598" max="3598" width="32.125" style="56" bestFit="1" customWidth="1"/>
    <col min="3599" max="3599" width="17.625" style="56" bestFit="1" customWidth="1"/>
    <col min="3600" max="3600" width="28.5" style="56" bestFit="1" customWidth="1"/>
    <col min="3601" max="3601" width="29.875" style="56" customWidth="1"/>
    <col min="3602" max="3602" width="23.625" style="56" customWidth="1"/>
    <col min="3603" max="3612" width="8" style="56"/>
    <col min="3613" max="3616" width="8" style="56" hidden="1" customWidth="1"/>
    <col min="3617" max="3840" width="8" style="56"/>
    <col min="3841" max="3841" width="15.625" style="56" customWidth="1"/>
    <col min="3842" max="3842" width="13.125" style="56" customWidth="1"/>
    <col min="3843" max="3843" width="28" style="56" bestFit="1" customWidth="1"/>
    <col min="3844" max="3844" width="25.375" style="56" customWidth="1"/>
    <col min="3845" max="3845" width="32.875" style="56" customWidth="1"/>
    <col min="3846" max="3846" width="8" style="56" hidden="1" customWidth="1"/>
    <col min="3847" max="3847" width="25.625" style="56" customWidth="1"/>
    <col min="3848" max="3848" width="30.625" style="56" bestFit="1" customWidth="1"/>
    <col min="3849" max="3849" width="17.625" style="56" bestFit="1" customWidth="1"/>
    <col min="3850" max="3850" width="12" style="56" bestFit="1" customWidth="1"/>
    <col min="3851" max="3851" width="28.125" style="56" bestFit="1" customWidth="1"/>
    <col min="3852" max="3852" width="26.75" style="56" bestFit="1" customWidth="1"/>
    <col min="3853" max="3853" width="32.875" style="56" customWidth="1"/>
    <col min="3854" max="3854" width="32.125" style="56" bestFit="1" customWidth="1"/>
    <col min="3855" max="3855" width="17.625" style="56" bestFit="1" customWidth="1"/>
    <col min="3856" max="3856" width="28.5" style="56" bestFit="1" customWidth="1"/>
    <col min="3857" max="3857" width="29.875" style="56" customWidth="1"/>
    <col min="3858" max="3858" width="23.625" style="56" customWidth="1"/>
    <col min="3859" max="3868" width="8" style="56"/>
    <col min="3869" max="3872" width="8" style="56" hidden="1" customWidth="1"/>
    <col min="3873" max="4096" width="8" style="56"/>
    <col min="4097" max="4097" width="15.625" style="56" customWidth="1"/>
    <col min="4098" max="4098" width="13.125" style="56" customWidth="1"/>
    <col min="4099" max="4099" width="28" style="56" bestFit="1" customWidth="1"/>
    <col min="4100" max="4100" width="25.375" style="56" customWidth="1"/>
    <col min="4101" max="4101" width="32.875" style="56" customWidth="1"/>
    <col min="4102" max="4102" width="8" style="56" hidden="1" customWidth="1"/>
    <col min="4103" max="4103" width="25.625" style="56" customWidth="1"/>
    <col min="4104" max="4104" width="30.625" style="56" bestFit="1" customWidth="1"/>
    <col min="4105" max="4105" width="17.625" style="56" bestFit="1" customWidth="1"/>
    <col min="4106" max="4106" width="12" style="56" bestFit="1" customWidth="1"/>
    <col min="4107" max="4107" width="28.125" style="56" bestFit="1" customWidth="1"/>
    <col min="4108" max="4108" width="26.75" style="56" bestFit="1" customWidth="1"/>
    <col min="4109" max="4109" width="32.875" style="56" customWidth="1"/>
    <col min="4110" max="4110" width="32.125" style="56" bestFit="1" customWidth="1"/>
    <col min="4111" max="4111" width="17.625" style="56" bestFit="1" customWidth="1"/>
    <col min="4112" max="4112" width="28.5" style="56" bestFit="1" customWidth="1"/>
    <col min="4113" max="4113" width="29.875" style="56" customWidth="1"/>
    <col min="4114" max="4114" width="23.625" style="56" customWidth="1"/>
    <col min="4115" max="4124" width="8" style="56"/>
    <col min="4125" max="4128" width="8" style="56" hidden="1" customWidth="1"/>
    <col min="4129" max="4352" width="8" style="56"/>
    <col min="4353" max="4353" width="15.625" style="56" customWidth="1"/>
    <col min="4354" max="4354" width="13.125" style="56" customWidth="1"/>
    <col min="4355" max="4355" width="28" style="56" bestFit="1" customWidth="1"/>
    <col min="4356" max="4356" width="25.375" style="56" customWidth="1"/>
    <col min="4357" max="4357" width="32.875" style="56" customWidth="1"/>
    <col min="4358" max="4358" width="8" style="56" hidden="1" customWidth="1"/>
    <col min="4359" max="4359" width="25.625" style="56" customWidth="1"/>
    <col min="4360" max="4360" width="30.625" style="56" bestFit="1" customWidth="1"/>
    <col min="4361" max="4361" width="17.625" style="56" bestFit="1" customWidth="1"/>
    <col min="4362" max="4362" width="12" style="56" bestFit="1" customWidth="1"/>
    <col min="4363" max="4363" width="28.125" style="56" bestFit="1" customWidth="1"/>
    <col min="4364" max="4364" width="26.75" style="56" bestFit="1" customWidth="1"/>
    <col min="4365" max="4365" width="32.875" style="56" customWidth="1"/>
    <col min="4366" max="4366" width="32.125" style="56" bestFit="1" customWidth="1"/>
    <col min="4367" max="4367" width="17.625" style="56" bestFit="1" customWidth="1"/>
    <col min="4368" max="4368" width="28.5" style="56" bestFit="1" customWidth="1"/>
    <col min="4369" max="4369" width="29.875" style="56" customWidth="1"/>
    <col min="4370" max="4370" width="23.625" style="56" customWidth="1"/>
    <col min="4371" max="4380" width="8" style="56"/>
    <col min="4381" max="4384" width="8" style="56" hidden="1" customWidth="1"/>
    <col min="4385" max="4608" width="8" style="56"/>
    <col min="4609" max="4609" width="15.625" style="56" customWidth="1"/>
    <col min="4610" max="4610" width="13.125" style="56" customWidth="1"/>
    <col min="4611" max="4611" width="28" style="56" bestFit="1" customWidth="1"/>
    <col min="4612" max="4612" width="25.375" style="56" customWidth="1"/>
    <col min="4613" max="4613" width="32.875" style="56" customWidth="1"/>
    <col min="4614" max="4614" width="8" style="56" hidden="1" customWidth="1"/>
    <col min="4615" max="4615" width="25.625" style="56" customWidth="1"/>
    <col min="4616" max="4616" width="30.625" style="56" bestFit="1" customWidth="1"/>
    <col min="4617" max="4617" width="17.625" style="56" bestFit="1" customWidth="1"/>
    <col min="4618" max="4618" width="12" style="56" bestFit="1" customWidth="1"/>
    <col min="4619" max="4619" width="28.125" style="56" bestFit="1" customWidth="1"/>
    <col min="4620" max="4620" width="26.75" style="56" bestFit="1" customWidth="1"/>
    <col min="4621" max="4621" width="32.875" style="56" customWidth="1"/>
    <col min="4622" max="4622" width="32.125" style="56" bestFit="1" customWidth="1"/>
    <col min="4623" max="4623" width="17.625" style="56" bestFit="1" customWidth="1"/>
    <col min="4624" max="4624" width="28.5" style="56" bestFit="1" customWidth="1"/>
    <col min="4625" max="4625" width="29.875" style="56" customWidth="1"/>
    <col min="4626" max="4626" width="23.625" style="56" customWidth="1"/>
    <col min="4627" max="4636" width="8" style="56"/>
    <col min="4637" max="4640" width="8" style="56" hidden="1" customWidth="1"/>
    <col min="4641" max="4864" width="8" style="56"/>
    <col min="4865" max="4865" width="15.625" style="56" customWidth="1"/>
    <col min="4866" max="4866" width="13.125" style="56" customWidth="1"/>
    <col min="4867" max="4867" width="28" style="56" bestFit="1" customWidth="1"/>
    <col min="4868" max="4868" width="25.375" style="56" customWidth="1"/>
    <col min="4869" max="4869" width="32.875" style="56" customWidth="1"/>
    <col min="4870" max="4870" width="8" style="56" hidden="1" customWidth="1"/>
    <col min="4871" max="4871" width="25.625" style="56" customWidth="1"/>
    <col min="4872" max="4872" width="30.625" style="56" bestFit="1" customWidth="1"/>
    <col min="4873" max="4873" width="17.625" style="56" bestFit="1" customWidth="1"/>
    <col min="4874" max="4874" width="12" style="56" bestFit="1" customWidth="1"/>
    <col min="4875" max="4875" width="28.125" style="56" bestFit="1" customWidth="1"/>
    <col min="4876" max="4876" width="26.75" style="56" bestFit="1" customWidth="1"/>
    <col min="4877" max="4877" width="32.875" style="56" customWidth="1"/>
    <col min="4878" max="4878" width="32.125" style="56" bestFit="1" customWidth="1"/>
    <col min="4879" max="4879" width="17.625" style="56" bestFit="1" customWidth="1"/>
    <col min="4880" max="4880" width="28.5" style="56" bestFit="1" customWidth="1"/>
    <col min="4881" max="4881" width="29.875" style="56" customWidth="1"/>
    <col min="4882" max="4882" width="23.625" style="56" customWidth="1"/>
    <col min="4883" max="4892" width="8" style="56"/>
    <col min="4893" max="4896" width="8" style="56" hidden="1" customWidth="1"/>
    <col min="4897" max="5120" width="8" style="56"/>
    <col min="5121" max="5121" width="15.625" style="56" customWidth="1"/>
    <col min="5122" max="5122" width="13.125" style="56" customWidth="1"/>
    <col min="5123" max="5123" width="28" style="56" bestFit="1" customWidth="1"/>
    <col min="5124" max="5124" width="25.375" style="56" customWidth="1"/>
    <col min="5125" max="5125" width="32.875" style="56" customWidth="1"/>
    <col min="5126" max="5126" width="8" style="56" hidden="1" customWidth="1"/>
    <col min="5127" max="5127" width="25.625" style="56" customWidth="1"/>
    <col min="5128" max="5128" width="30.625" style="56" bestFit="1" customWidth="1"/>
    <col min="5129" max="5129" width="17.625" style="56" bestFit="1" customWidth="1"/>
    <col min="5130" max="5130" width="12" style="56" bestFit="1" customWidth="1"/>
    <col min="5131" max="5131" width="28.125" style="56" bestFit="1" customWidth="1"/>
    <col min="5132" max="5132" width="26.75" style="56" bestFit="1" customWidth="1"/>
    <col min="5133" max="5133" width="32.875" style="56" customWidth="1"/>
    <col min="5134" max="5134" width="32.125" style="56" bestFit="1" customWidth="1"/>
    <col min="5135" max="5135" width="17.625" style="56" bestFit="1" customWidth="1"/>
    <col min="5136" max="5136" width="28.5" style="56" bestFit="1" customWidth="1"/>
    <col min="5137" max="5137" width="29.875" style="56" customWidth="1"/>
    <col min="5138" max="5138" width="23.625" style="56" customWidth="1"/>
    <col min="5139" max="5148" width="8" style="56"/>
    <col min="5149" max="5152" width="8" style="56" hidden="1" customWidth="1"/>
    <col min="5153" max="5376" width="8" style="56"/>
    <col min="5377" max="5377" width="15.625" style="56" customWidth="1"/>
    <col min="5378" max="5378" width="13.125" style="56" customWidth="1"/>
    <col min="5379" max="5379" width="28" style="56" bestFit="1" customWidth="1"/>
    <col min="5380" max="5380" width="25.375" style="56" customWidth="1"/>
    <col min="5381" max="5381" width="32.875" style="56" customWidth="1"/>
    <col min="5382" max="5382" width="8" style="56" hidden="1" customWidth="1"/>
    <col min="5383" max="5383" width="25.625" style="56" customWidth="1"/>
    <col min="5384" max="5384" width="30.625" style="56" bestFit="1" customWidth="1"/>
    <col min="5385" max="5385" width="17.625" style="56" bestFit="1" customWidth="1"/>
    <col min="5386" max="5386" width="12" style="56" bestFit="1" customWidth="1"/>
    <col min="5387" max="5387" width="28.125" style="56" bestFit="1" customWidth="1"/>
    <col min="5388" max="5388" width="26.75" style="56" bestFit="1" customWidth="1"/>
    <col min="5389" max="5389" width="32.875" style="56" customWidth="1"/>
    <col min="5390" max="5390" width="32.125" style="56" bestFit="1" customWidth="1"/>
    <col min="5391" max="5391" width="17.625" style="56" bestFit="1" customWidth="1"/>
    <col min="5392" max="5392" width="28.5" style="56" bestFit="1" customWidth="1"/>
    <col min="5393" max="5393" width="29.875" style="56" customWidth="1"/>
    <col min="5394" max="5394" width="23.625" style="56" customWidth="1"/>
    <col min="5395" max="5404" width="8" style="56"/>
    <col min="5405" max="5408" width="8" style="56" hidden="1" customWidth="1"/>
    <col min="5409" max="5632" width="8" style="56"/>
    <col min="5633" max="5633" width="15.625" style="56" customWidth="1"/>
    <col min="5634" max="5634" width="13.125" style="56" customWidth="1"/>
    <col min="5635" max="5635" width="28" style="56" bestFit="1" customWidth="1"/>
    <col min="5636" max="5636" width="25.375" style="56" customWidth="1"/>
    <col min="5637" max="5637" width="32.875" style="56" customWidth="1"/>
    <col min="5638" max="5638" width="8" style="56" hidden="1" customWidth="1"/>
    <col min="5639" max="5639" width="25.625" style="56" customWidth="1"/>
    <col min="5640" max="5640" width="30.625" style="56" bestFit="1" customWidth="1"/>
    <col min="5641" max="5641" width="17.625" style="56" bestFit="1" customWidth="1"/>
    <col min="5642" max="5642" width="12" style="56" bestFit="1" customWidth="1"/>
    <col min="5643" max="5643" width="28.125" style="56" bestFit="1" customWidth="1"/>
    <col min="5644" max="5644" width="26.75" style="56" bestFit="1" customWidth="1"/>
    <col min="5645" max="5645" width="32.875" style="56" customWidth="1"/>
    <col min="5646" max="5646" width="32.125" style="56" bestFit="1" customWidth="1"/>
    <col min="5647" max="5647" width="17.625" style="56" bestFit="1" customWidth="1"/>
    <col min="5648" max="5648" width="28.5" style="56" bestFit="1" customWidth="1"/>
    <col min="5649" max="5649" width="29.875" style="56" customWidth="1"/>
    <col min="5650" max="5650" width="23.625" style="56" customWidth="1"/>
    <col min="5651" max="5660" width="8" style="56"/>
    <col min="5661" max="5664" width="8" style="56" hidden="1" customWidth="1"/>
    <col min="5665" max="5888" width="8" style="56"/>
    <col min="5889" max="5889" width="15.625" style="56" customWidth="1"/>
    <col min="5890" max="5890" width="13.125" style="56" customWidth="1"/>
    <col min="5891" max="5891" width="28" style="56" bestFit="1" customWidth="1"/>
    <col min="5892" max="5892" width="25.375" style="56" customWidth="1"/>
    <col min="5893" max="5893" width="32.875" style="56" customWidth="1"/>
    <col min="5894" max="5894" width="8" style="56" hidden="1" customWidth="1"/>
    <col min="5895" max="5895" width="25.625" style="56" customWidth="1"/>
    <col min="5896" max="5896" width="30.625" style="56" bestFit="1" customWidth="1"/>
    <col min="5897" max="5897" width="17.625" style="56" bestFit="1" customWidth="1"/>
    <col min="5898" max="5898" width="12" style="56" bestFit="1" customWidth="1"/>
    <col min="5899" max="5899" width="28.125" style="56" bestFit="1" customWidth="1"/>
    <col min="5900" max="5900" width="26.75" style="56" bestFit="1" customWidth="1"/>
    <col min="5901" max="5901" width="32.875" style="56" customWidth="1"/>
    <col min="5902" max="5902" width="32.125" style="56" bestFit="1" customWidth="1"/>
    <col min="5903" max="5903" width="17.625" style="56" bestFit="1" customWidth="1"/>
    <col min="5904" max="5904" width="28.5" style="56" bestFit="1" customWidth="1"/>
    <col min="5905" max="5905" width="29.875" style="56" customWidth="1"/>
    <col min="5906" max="5906" width="23.625" style="56" customWidth="1"/>
    <col min="5907" max="5916" width="8" style="56"/>
    <col min="5917" max="5920" width="8" style="56" hidden="1" customWidth="1"/>
    <col min="5921" max="6144" width="8" style="56"/>
    <col min="6145" max="6145" width="15.625" style="56" customWidth="1"/>
    <col min="6146" max="6146" width="13.125" style="56" customWidth="1"/>
    <col min="6147" max="6147" width="28" style="56" bestFit="1" customWidth="1"/>
    <col min="6148" max="6148" width="25.375" style="56" customWidth="1"/>
    <col min="6149" max="6149" width="32.875" style="56" customWidth="1"/>
    <col min="6150" max="6150" width="8" style="56" hidden="1" customWidth="1"/>
    <col min="6151" max="6151" width="25.625" style="56" customWidth="1"/>
    <col min="6152" max="6152" width="30.625" style="56" bestFit="1" customWidth="1"/>
    <col min="6153" max="6153" width="17.625" style="56" bestFit="1" customWidth="1"/>
    <col min="6154" max="6154" width="12" style="56" bestFit="1" customWidth="1"/>
    <col min="6155" max="6155" width="28.125" style="56" bestFit="1" customWidth="1"/>
    <col min="6156" max="6156" width="26.75" style="56" bestFit="1" customWidth="1"/>
    <col min="6157" max="6157" width="32.875" style="56" customWidth="1"/>
    <col min="6158" max="6158" width="32.125" style="56" bestFit="1" customWidth="1"/>
    <col min="6159" max="6159" width="17.625" style="56" bestFit="1" customWidth="1"/>
    <col min="6160" max="6160" width="28.5" style="56" bestFit="1" customWidth="1"/>
    <col min="6161" max="6161" width="29.875" style="56" customWidth="1"/>
    <col min="6162" max="6162" width="23.625" style="56" customWidth="1"/>
    <col min="6163" max="6172" width="8" style="56"/>
    <col min="6173" max="6176" width="8" style="56" hidden="1" customWidth="1"/>
    <col min="6177" max="6400" width="8" style="56"/>
    <col min="6401" max="6401" width="15.625" style="56" customWidth="1"/>
    <col min="6402" max="6402" width="13.125" style="56" customWidth="1"/>
    <col min="6403" max="6403" width="28" style="56" bestFit="1" customWidth="1"/>
    <col min="6404" max="6404" width="25.375" style="56" customWidth="1"/>
    <col min="6405" max="6405" width="32.875" style="56" customWidth="1"/>
    <col min="6406" max="6406" width="8" style="56" hidden="1" customWidth="1"/>
    <col min="6407" max="6407" width="25.625" style="56" customWidth="1"/>
    <col min="6408" max="6408" width="30.625" style="56" bestFit="1" customWidth="1"/>
    <col min="6409" max="6409" width="17.625" style="56" bestFit="1" customWidth="1"/>
    <col min="6410" max="6410" width="12" style="56" bestFit="1" customWidth="1"/>
    <col min="6411" max="6411" width="28.125" style="56" bestFit="1" customWidth="1"/>
    <col min="6412" max="6412" width="26.75" style="56" bestFit="1" customWidth="1"/>
    <col min="6413" max="6413" width="32.875" style="56" customWidth="1"/>
    <col min="6414" max="6414" width="32.125" style="56" bestFit="1" customWidth="1"/>
    <col min="6415" max="6415" width="17.625" style="56" bestFit="1" customWidth="1"/>
    <col min="6416" max="6416" width="28.5" style="56" bestFit="1" customWidth="1"/>
    <col min="6417" max="6417" width="29.875" style="56" customWidth="1"/>
    <col min="6418" max="6418" width="23.625" style="56" customWidth="1"/>
    <col min="6419" max="6428" width="8" style="56"/>
    <col min="6429" max="6432" width="8" style="56" hidden="1" customWidth="1"/>
    <col min="6433" max="6656" width="8" style="56"/>
    <col min="6657" max="6657" width="15.625" style="56" customWidth="1"/>
    <col min="6658" max="6658" width="13.125" style="56" customWidth="1"/>
    <col min="6659" max="6659" width="28" style="56" bestFit="1" customWidth="1"/>
    <col min="6660" max="6660" width="25.375" style="56" customWidth="1"/>
    <col min="6661" max="6661" width="32.875" style="56" customWidth="1"/>
    <col min="6662" max="6662" width="8" style="56" hidden="1" customWidth="1"/>
    <col min="6663" max="6663" width="25.625" style="56" customWidth="1"/>
    <col min="6664" max="6664" width="30.625" style="56" bestFit="1" customWidth="1"/>
    <col min="6665" max="6665" width="17.625" style="56" bestFit="1" customWidth="1"/>
    <col min="6666" max="6666" width="12" style="56" bestFit="1" customWidth="1"/>
    <col min="6667" max="6667" width="28.125" style="56" bestFit="1" customWidth="1"/>
    <col min="6668" max="6668" width="26.75" style="56" bestFit="1" customWidth="1"/>
    <col min="6669" max="6669" width="32.875" style="56" customWidth="1"/>
    <col min="6670" max="6670" width="32.125" style="56" bestFit="1" customWidth="1"/>
    <col min="6671" max="6671" width="17.625" style="56" bestFit="1" customWidth="1"/>
    <col min="6672" max="6672" width="28.5" style="56" bestFit="1" customWidth="1"/>
    <col min="6673" max="6673" width="29.875" style="56" customWidth="1"/>
    <col min="6674" max="6674" width="23.625" style="56" customWidth="1"/>
    <col min="6675" max="6684" width="8" style="56"/>
    <col min="6685" max="6688" width="8" style="56" hidden="1" customWidth="1"/>
    <col min="6689" max="6912" width="8" style="56"/>
    <col min="6913" max="6913" width="15.625" style="56" customWidth="1"/>
    <col min="6914" max="6914" width="13.125" style="56" customWidth="1"/>
    <col min="6915" max="6915" width="28" style="56" bestFit="1" customWidth="1"/>
    <col min="6916" max="6916" width="25.375" style="56" customWidth="1"/>
    <col min="6917" max="6917" width="32.875" style="56" customWidth="1"/>
    <col min="6918" max="6918" width="8" style="56" hidden="1" customWidth="1"/>
    <col min="6919" max="6919" width="25.625" style="56" customWidth="1"/>
    <col min="6920" max="6920" width="30.625" style="56" bestFit="1" customWidth="1"/>
    <col min="6921" max="6921" width="17.625" style="56" bestFit="1" customWidth="1"/>
    <col min="6922" max="6922" width="12" style="56" bestFit="1" customWidth="1"/>
    <col min="6923" max="6923" width="28.125" style="56" bestFit="1" customWidth="1"/>
    <col min="6924" max="6924" width="26.75" style="56" bestFit="1" customWidth="1"/>
    <col min="6925" max="6925" width="32.875" style="56" customWidth="1"/>
    <col min="6926" max="6926" width="32.125" style="56" bestFit="1" customWidth="1"/>
    <col min="6927" max="6927" width="17.625" style="56" bestFit="1" customWidth="1"/>
    <col min="6928" max="6928" width="28.5" style="56" bestFit="1" customWidth="1"/>
    <col min="6929" max="6929" width="29.875" style="56" customWidth="1"/>
    <col min="6930" max="6930" width="23.625" style="56" customWidth="1"/>
    <col min="6931" max="6940" width="8" style="56"/>
    <col min="6941" max="6944" width="8" style="56" hidden="1" customWidth="1"/>
    <col min="6945" max="7168" width="8" style="56"/>
    <col min="7169" max="7169" width="15.625" style="56" customWidth="1"/>
    <col min="7170" max="7170" width="13.125" style="56" customWidth="1"/>
    <col min="7171" max="7171" width="28" style="56" bestFit="1" customWidth="1"/>
    <col min="7172" max="7172" width="25.375" style="56" customWidth="1"/>
    <col min="7173" max="7173" width="32.875" style="56" customWidth="1"/>
    <col min="7174" max="7174" width="8" style="56" hidden="1" customWidth="1"/>
    <col min="7175" max="7175" width="25.625" style="56" customWidth="1"/>
    <col min="7176" max="7176" width="30.625" style="56" bestFit="1" customWidth="1"/>
    <col min="7177" max="7177" width="17.625" style="56" bestFit="1" customWidth="1"/>
    <col min="7178" max="7178" width="12" style="56" bestFit="1" customWidth="1"/>
    <col min="7179" max="7179" width="28.125" style="56" bestFit="1" customWidth="1"/>
    <col min="7180" max="7180" width="26.75" style="56" bestFit="1" customWidth="1"/>
    <col min="7181" max="7181" width="32.875" style="56" customWidth="1"/>
    <col min="7182" max="7182" width="32.125" style="56" bestFit="1" customWidth="1"/>
    <col min="7183" max="7183" width="17.625" style="56" bestFit="1" customWidth="1"/>
    <col min="7184" max="7184" width="28.5" style="56" bestFit="1" customWidth="1"/>
    <col min="7185" max="7185" width="29.875" style="56" customWidth="1"/>
    <col min="7186" max="7186" width="23.625" style="56" customWidth="1"/>
    <col min="7187" max="7196" width="8" style="56"/>
    <col min="7197" max="7200" width="8" style="56" hidden="1" customWidth="1"/>
    <col min="7201" max="7424" width="8" style="56"/>
    <col min="7425" max="7425" width="15.625" style="56" customWidth="1"/>
    <col min="7426" max="7426" width="13.125" style="56" customWidth="1"/>
    <col min="7427" max="7427" width="28" style="56" bestFit="1" customWidth="1"/>
    <col min="7428" max="7428" width="25.375" style="56" customWidth="1"/>
    <col min="7429" max="7429" width="32.875" style="56" customWidth="1"/>
    <col min="7430" max="7430" width="8" style="56" hidden="1" customWidth="1"/>
    <col min="7431" max="7431" width="25.625" style="56" customWidth="1"/>
    <col min="7432" max="7432" width="30.625" style="56" bestFit="1" customWidth="1"/>
    <col min="7433" max="7433" width="17.625" style="56" bestFit="1" customWidth="1"/>
    <col min="7434" max="7434" width="12" style="56" bestFit="1" customWidth="1"/>
    <col min="7435" max="7435" width="28.125" style="56" bestFit="1" customWidth="1"/>
    <col min="7436" max="7436" width="26.75" style="56" bestFit="1" customWidth="1"/>
    <col min="7437" max="7437" width="32.875" style="56" customWidth="1"/>
    <col min="7438" max="7438" width="32.125" style="56" bestFit="1" customWidth="1"/>
    <col min="7439" max="7439" width="17.625" style="56" bestFit="1" customWidth="1"/>
    <col min="7440" max="7440" width="28.5" style="56" bestFit="1" customWidth="1"/>
    <col min="7441" max="7441" width="29.875" style="56" customWidth="1"/>
    <col min="7442" max="7442" width="23.625" style="56" customWidth="1"/>
    <col min="7443" max="7452" width="8" style="56"/>
    <col min="7453" max="7456" width="8" style="56" hidden="1" customWidth="1"/>
    <col min="7457" max="7680" width="8" style="56"/>
    <col min="7681" max="7681" width="15.625" style="56" customWidth="1"/>
    <col min="7682" max="7682" width="13.125" style="56" customWidth="1"/>
    <col min="7683" max="7683" width="28" style="56" bestFit="1" customWidth="1"/>
    <col min="7684" max="7684" width="25.375" style="56" customWidth="1"/>
    <col min="7685" max="7685" width="32.875" style="56" customWidth="1"/>
    <col min="7686" max="7686" width="8" style="56" hidden="1" customWidth="1"/>
    <col min="7687" max="7687" width="25.625" style="56" customWidth="1"/>
    <col min="7688" max="7688" width="30.625" style="56" bestFit="1" customWidth="1"/>
    <col min="7689" max="7689" width="17.625" style="56" bestFit="1" customWidth="1"/>
    <col min="7690" max="7690" width="12" style="56" bestFit="1" customWidth="1"/>
    <col min="7691" max="7691" width="28.125" style="56" bestFit="1" customWidth="1"/>
    <col min="7692" max="7692" width="26.75" style="56" bestFit="1" customWidth="1"/>
    <col min="7693" max="7693" width="32.875" style="56" customWidth="1"/>
    <col min="7694" max="7694" width="32.125" style="56" bestFit="1" customWidth="1"/>
    <col min="7695" max="7695" width="17.625" style="56" bestFit="1" customWidth="1"/>
    <col min="7696" max="7696" width="28.5" style="56" bestFit="1" customWidth="1"/>
    <col min="7697" max="7697" width="29.875" style="56" customWidth="1"/>
    <col min="7698" max="7698" width="23.625" style="56" customWidth="1"/>
    <col min="7699" max="7708" width="8" style="56"/>
    <col min="7709" max="7712" width="8" style="56" hidden="1" customWidth="1"/>
    <col min="7713" max="7936" width="8" style="56"/>
    <col min="7937" max="7937" width="15.625" style="56" customWidth="1"/>
    <col min="7938" max="7938" width="13.125" style="56" customWidth="1"/>
    <col min="7939" max="7939" width="28" style="56" bestFit="1" customWidth="1"/>
    <col min="7940" max="7940" width="25.375" style="56" customWidth="1"/>
    <col min="7941" max="7941" width="32.875" style="56" customWidth="1"/>
    <col min="7942" max="7942" width="8" style="56" hidden="1" customWidth="1"/>
    <col min="7943" max="7943" width="25.625" style="56" customWidth="1"/>
    <col min="7944" max="7944" width="30.625" style="56" bestFit="1" customWidth="1"/>
    <col min="7945" max="7945" width="17.625" style="56" bestFit="1" customWidth="1"/>
    <col min="7946" max="7946" width="12" style="56" bestFit="1" customWidth="1"/>
    <col min="7947" max="7947" width="28.125" style="56" bestFit="1" customWidth="1"/>
    <col min="7948" max="7948" width="26.75" style="56" bestFit="1" customWidth="1"/>
    <col min="7949" max="7949" width="32.875" style="56" customWidth="1"/>
    <col min="7950" max="7950" width="32.125" style="56" bestFit="1" customWidth="1"/>
    <col min="7951" max="7951" width="17.625" style="56" bestFit="1" customWidth="1"/>
    <col min="7952" max="7952" width="28.5" style="56" bestFit="1" customWidth="1"/>
    <col min="7953" max="7953" width="29.875" style="56" customWidth="1"/>
    <col min="7954" max="7954" width="23.625" style="56" customWidth="1"/>
    <col min="7955" max="7964" width="8" style="56"/>
    <col min="7965" max="7968" width="8" style="56" hidden="1" customWidth="1"/>
    <col min="7969" max="8192" width="8" style="56"/>
    <col min="8193" max="8193" width="15.625" style="56" customWidth="1"/>
    <col min="8194" max="8194" width="13.125" style="56" customWidth="1"/>
    <col min="8195" max="8195" width="28" style="56" bestFit="1" customWidth="1"/>
    <col min="8196" max="8196" width="25.375" style="56" customWidth="1"/>
    <col min="8197" max="8197" width="32.875" style="56" customWidth="1"/>
    <col min="8198" max="8198" width="8" style="56" hidden="1" customWidth="1"/>
    <col min="8199" max="8199" width="25.625" style="56" customWidth="1"/>
    <col min="8200" max="8200" width="30.625" style="56" bestFit="1" customWidth="1"/>
    <col min="8201" max="8201" width="17.625" style="56" bestFit="1" customWidth="1"/>
    <col min="8202" max="8202" width="12" style="56" bestFit="1" customWidth="1"/>
    <col min="8203" max="8203" width="28.125" style="56" bestFit="1" customWidth="1"/>
    <col min="8204" max="8204" width="26.75" style="56" bestFit="1" customWidth="1"/>
    <col min="8205" max="8205" width="32.875" style="56" customWidth="1"/>
    <col min="8206" max="8206" width="32.125" style="56" bestFit="1" customWidth="1"/>
    <col min="8207" max="8207" width="17.625" style="56" bestFit="1" customWidth="1"/>
    <col min="8208" max="8208" width="28.5" style="56" bestFit="1" customWidth="1"/>
    <col min="8209" max="8209" width="29.875" style="56" customWidth="1"/>
    <col min="8210" max="8210" width="23.625" style="56" customWidth="1"/>
    <col min="8211" max="8220" width="8" style="56"/>
    <col min="8221" max="8224" width="8" style="56" hidden="1" customWidth="1"/>
    <col min="8225" max="8448" width="8" style="56"/>
    <col min="8449" max="8449" width="15.625" style="56" customWidth="1"/>
    <col min="8450" max="8450" width="13.125" style="56" customWidth="1"/>
    <col min="8451" max="8451" width="28" style="56" bestFit="1" customWidth="1"/>
    <col min="8452" max="8452" width="25.375" style="56" customWidth="1"/>
    <col min="8453" max="8453" width="32.875" style="56" customWidth="1"/>
    <col min="8454" max="8454" width="8" style="56" hidden="1" customWidth="1"/>
    <col min="8455" max="8455" width="25.625" style="56" customWidth="1"/>
    <col min="8456" max="8456" width="30.625" style="56" bestFit="1" customWidth="1"/>
    <col min="8457" max="8457" width="17.625" style="56" bestFit="1" customWidth="1"/>
    <col min="8458" max="8458" width="12" style="56" bestFit="1" customWidth="1"/>
    <col min="8459" max="8459" width="28.125" style="56" bestFit="1" customWidth="1"/>
    <col min="8460" max="8460" width="26.75" style="56" bestFit="1" customWidth="1"/>
    <col min="8461" max="8461" width="32.875" style="56" customWidth="1"/>
    <col min="8462" max="8462" width="32.125" style="56" bestFit="1" customWidth="1"/>
    <col min="8463" max="8463" width="17.625" style="56" bestFit="1" customWidth="1"/>
    <col min="8464" max="8464" width="28.5" style="56" bestFit="1" customWidth="1"/>
    <col min="8465" max="8465" width="29.875" style="56" customWidth="1"/>
    <col min="8466" max="8466" width="23.625" style="56" customWidth="1"/>
    <col min="8467" max="8476" width="8" style="56"/>
    <col min="8477" max="8480" width="8" style="56" hidden="1" customWidth="1"/>
    <col min="8481" max="8704" width="8" style="56"/>
    <col min="8705" max="8705" width="15.625" style="56" customWidth="1"/>
    <col min="8706" max="8706" width="13.125" style="56" customWidth="1"/>
    <col min="8707" max="8707" width="28" style="56" bestFit="1" customWidth="1"/>
    <col min="8708" max="8708" width="25.375" style="56" customWidth="1"/>
    <col min="8709" max="8709" width="32.875" style="56" customWidth="1"/>
    <col min="8710" max="8710" width="8" style="56" hidden="1" customWidth="1"/>
    <col min="8711" max="8711" width="25.625" style="56" customWidth="1"/>
    <col min="8712" max="8712" width="30.625" style="56" bestFit="1" customWidth="1"/>
    <col min="8713" max="8713" width="17.625" style="56" bestFit="1" customWidth="1"/>
    <col min="8714" max="8714" width="12" style="56" bestFit="1" customWidth="1"/>
    <col min="8715" max="8715" width="28.125" style="56" bestFit="1" customWidth="1"/>
    <col min="8716" max="8716" width="26.75" style="56" bestFit="1" customWidth="1"/>
    <col min="8717" max="8717" width="32.875" style="56" customWidth="1"/>
    <col min="8718" max="8718" width="32.125" style="56" bestFit="1" customWidth="1"/>
    <col min="8719" max="8719" width="17.625" style="56" bestFit="1" customWidth="1"/>
    <col min="8720" max="8720" width="28.5" style="56" bestFit="1" customWidth="1"/>
    <col min="8721" max="8721" width="29.875" style="56" customWidth="1"/>
    <col min="8722" max="8722" width="23.625" style="56" customWidth="1"/>
    <col min="8723" max="8732" width="8" style="56"/>
    <col min="8733" max="8736" width="8" style="56" hidden="1" customWidth="1"/>
    <col min="8737" max="8960" width="8" style="56"/>
    <col min="8961" max="8961" width="15.625" style="56" customWidth="1"/>
    <col min="8962" max="8962" width="13.125" style="56" customWidth="1"/>
    <col min="8963" max="8963" width="28" style="56" bestFit="1" customWidth="1"/>
    <col min="8964" max="8964" width="25.375" style="56" customWidth="1"/>
    <col min="8965" max="8965" width="32.875" style="56" customWidth="1"/>
    <col min="8966" max="8966" width="8" style="56" hidden="1" customWidth="1"/>
    <col min="8967" max="8967" width="25.625" style="56" customWidth="1"/>
    <col min="8968" max="8968" width="30.625" style="56" bestFit="1" customWidth="1"/>
    <col min="8969" max="8969" width="17.625" style="56" bestFit="1" customWidth="1"/>
    <col min="8970" max="8970" width="12" style="56" bestFit="1" customWidth="1"/>
    <col min="8971" max="8971" width="28.125" style="56" bestFit="1" customWidth="1"/>
    <col min="8972" max="8972" width="26.75" style="56" bestFit="1" customWidth="1"/>
    <col min="8973" max="8973" width="32.875" style="56" customWidth="1"/>
    <col min="8974" max="8974" width="32.125" style="56" bestFit="1" customWidth="1"/>
    <col min="8975" max="8975" width="17.625" style="56" bestFit="1" customWidth="1"/>
    <col min="8976" max="8976" width="28.5" style="56" bestFit="1" customWidth="1"/>
    <col min="8977" max="8977" width="29.875" style="56" customWidth="1"/>
    <col min="8978" max="8978" width="23.625" style="56" customWidth="1"/>
    <col min="8979" max="8988" width="8" style="56"/>
    <col min="8989" max="8992" width="8" style="56" hidden="1" customWidth="1"/>
    <col min="8993" max="9216" width="8" style="56"/>
    <col min="9217" max="9217" width="15.625" style="56" customWidth="1"/>
    <col min="9218" max="9218" width="13.125" style="56" customWidth="1"/>
    <col min="9219" max="9219" width="28" style="56" bestFit="1" customWidth="1"/>
    <col min="9220" max="9220" width="25.375" style="56" customWidth="1"/>
    <col min="9221" max="9221" width="32.875" style="56" customWidth="1"/>
    <col min="9222" max="9222" width="8" style="56" hidden="1" customWidth="1"/>
    <col min="9223" max="9223" width="25.625" style="56" customWidth="1"/>
    <col min="9224" max="9224" width="30.625" style="56" bestFit="1" customWidth="1"/>
    <col min="9225" max="9225" width="17.625" style="56" bestFit="1" customWidth="1"/>
    <col min="9226" max="9226" width="12" style="56" bestFit="1" customWidth="1"/>
    <col min="9227" max="9227" width="28.125" style="56" bestFit="1" customWidth="1"/>
    <col min="9228" max="9228" width="26.75" style="56" bestFit="1" customWidth="1"/>
    <col min="9229" max="9229" width="32.875" style="56" customWidth="1"/>
    <col min="9230" max="9230" width="32.125" style="56" bestFit="1" customWidth="1"/>
    <col min="9231" max="9231" width="17.625" style="56" bestFit="1" customWidth="1"/>
    <col min="9232" max="9232" width="28.5" style="56" bestFit="1" customWidth="1"/>
    <col min="9233" max="9233" width="29.875" style="56" customWidth="1"/>
    <col min="9234" max="9234" width="23.625" style="56" customWidth="1"/>
    <col min="9235" max="9244" width="8" style="56"/>
    <col min="9245" max="9248" width="8" style="56" hidden="1" customWidth="1"/>
    <col min="9249" max="9472" width="8" style="56"/>
    <col min="9473" max="9473" width="15.625" style="56" customWidth="1"/>
    <col min="9474" max="9474" width="13.125" style="56" customWidth="1"/>
    <col min="9475" max="9475" width="28" style="56" bestFit="1" customWidth="1"/>
    <col min="9476" max="9476" width="25.375" style="56" customWidth="1"/>
    <col min="9477" max="9477" width="32.875" style="56" customWidth="1"/>
    <col min="9478" max="9478" width="8" style="56" hidden="1" customWidth="1"/>
    <col min="9479" max="9479" width="25.625" style="56" customWidth="1"/>
    <col min="9480" max="9480" width="30.625" style="56" bestFit="1" customWidth="1"/>
    <col min="9481" max="9481" width="17.625" style="56" bestFit="1" customWidth="1"/>
    <col min="9482" max="9482" width="12" style="56" bestFit="1" customWidth="1"/>
    <col min="9483" max="9483" width="28.125" style="56" bestFit="1" customWidth="1"/>
    <col min="9484" max="9484" width="26.75" style="56" bestFit="1" customWidth="1"/>
    <col min="9485" max="9485" width="32.875" style="56" customWidth="1"/>
    <col min="9486" max="9486" width="32.125" style="56" bestFit="1" customWidth="1"/>
    <col min="9487" max="9487" width="17.625" style="56" bestFit="1" customWidth="1"/>
    <col min="9488" max="9488" width="28.5" style="56" bestFit="1" customWidth="1"/>
    <col min="9489" max="9489" width="29.875" style="56" customWidth="1"/>
    <col min="9490" max="9490" width="23.625" style="56" customWidth="1"/>
    <col min="9491" max="9500" width="8" style="56"/>
    <col min="9501" max="9504" width="8" style="56" hidden="1" customWidth="1"/>
    <col min="9505" max="9728" width="8" style="56"/>
    <col min="9729" max="9729" width="15.625" style="56" customWidth="1"/>
    <col min="9730" max="9730" width="13.125" style="56" customWidth="1"/>
    <col min="9731" max="9731" width="28" style="56" bestFit="1" customWidth="1"/>
    <col min="9732" max="9732" width="25.375" style="56" customWidth="1"/>
    <col min="9733" max="9733" width="32.875" style="56" customWidth="1"/>
    <col min="9734" max="9734" width="8" style="56" hidden="1" customWidth="1"/>
    <col min="9735" max="9735" width="25.625" style="56" customWidth="1"/>
    <col min="9736" max="9736" width="30.625" style="56" bestFit="1" customWidth="1"/>
    <col min="9737" max="9737" width="17.625" style="56" bestFit="1" customWidth="1"/>
    <col min="9738" max="9738" width="12" style="56" bestFit="1" customWidth="1"/>
    <col min="9739" max="9739" width="28.125" style="56" bestFit="1" customWidth="1"/>
    <col min="9740" max="9740" width="26.75" style="56" bestFit="1" customWidth="1"/>
    <col min="9741" max="9741" width="32.875" style="56" customWidth="1"/>
    <col min="9742" max="9742" width="32.125" style="56" bestFit="1" customWidth="1"/>
    <col min="9743" max="9743" width="17.625" style="56" bestFit="1" customWidth="1"/>
    <col min="9744" max="9744" width="28.5" style="56" bestFit="1" customWidth="1"/>
    <col min="9745" max="9745" width="29.875" style="56" customWidth="1"/>
    <col min="9746" max="9746" width="23.625" style="56" customWidth="1"/>
    <col min="9747" max="9756" width="8" style="56"/>
    <col min="9757" max="9760" width="8" style="56" hidden="1" customWidth="1"/>
    <col min="9761" max="9984" width="8" style="56"/>
    <col min="9985" max="9985" width="15.625" style="56" customWidth="1"/>
    <col min="9986" max="9986" width="13.125" style="56" customWidth="1"/>
    <col min="9987" max="9987" width="28" style="56" bestFit="1" customWidth="1"/>
    <col min="9988" max="9988" width="25.375" style="56" customWidth="1"/>
    <col min="9989" max="9989" width="32.875" style="56" customWidth="1"/>
    <col min="9990" max="9990" width="8" style="56" hidden="1" customWidth="1"/>
    <col min="9991" max="9991" width="25.625" style="56" customWidth="1"/>
    <col min="9992" max="9992" width="30.625" style="56" bestFit="1" customWidth="1"/>
    <col min="9993" max="9993" width="17.625" style="56" bestFit="1" customWidth="1"/>
    <col min="9994" max="9994" width="12" style="56" bestFit="1" customWidth="1"/>
    <col min="9995" max="9995" width="28.125" style="56" bestFit="1" customWidth="1"/>
    <col min="9996" max="9996" width="26.75" style="56" bestFit="1" customWidth="1"/>
    <col min="9997" max="9997" width="32.875" style="56" customWidth="1"/>
    <col min="9998" max="9998" width="32.125" style="56" bestFit="1" customWidth="1"/>
    <col min="9999" max="9999" width="17.625" style="56" bestFit="1" customWidth="1"/>
    <col min="10000" max="10000" width="28.5" style="56" bestFit="1" customWidth="1"/>
    <col min="10001" max="10001" width="29.875" style="56" customWidth="1"/>
    <col min="10002" max="10002" width="23.625" style="56" customWidth="1"/>
    <col min="10003" max="10012" width="8" style="56"/>
    <col min="10013" max="10016" width="8" style="56" hidden="1" customWidth="1"/>
    <col min="10017" max="10240" width="8" style="56"/>
    <col min="10241" max="10241" width="15.625" style="56" customWidth="1"/>
    <col min="10242" max="10242" width="13.125" style="56" customWidth="1"/>
    <col min="10243" max="10243" width="28" style="56" bestFit="1" customWidth="1"/>
    <col min="10244" max="10244" width="25.375" style="56" customWidth="1"/>
    <col min="10245" max="10245" width="32.875" style="56" customWidth="1"/>
    <col min="10246" max="10246" width="8" style="56" hidden="1" customWidth="1"/>
    <col min="10247" max="10247" width="25.625" style="56" customWidth="1"/>
    <col min="10248" max="10248" width="30.625" style="56" bestFit="1" customWidth="1"/>
    <col min="10249" max="10249" width="17.625" style="56" bestFit="1" customWidth="1"/>
    <col min="10250" max="10250" width="12" style="56" bestFit="1" customWidth="1"/>
    <col min="10251" max="10251" width="28.125" style="56" bestFit="1" customWidth="1"/>
    <col min="10252" max="10252" width="26.75" style="56" bestFit="1" customWidth="1"/>
    <col min="10253" max="10253" width="32.875" style="56" customWidth="1"/>
    <col min="10254" max="10254" width="32.125" style="56" bestFit="1" customWidth="1"/>
    <col min="10255" max="10255" width="17.625" style="56" bestFit="1" customWidth="1"/>
    <col min="10256" max="10256" width="28.5" style="56" bestFit="1" customWidth="1"/>
    <col min="10257" max="10257" width="29.875" style="56" customWidth="1"/>
    <col min="10258" max="10258" width="23.625" style="56" customWidth="1"/>
    <col min="10259" max="10268" width="8" style="56"/>
    <col min="10269" max="10272" width="8" style="56" hidden="1" customWidth="1"/>
    <col min="10273" max="10496" width="8" style="56"/>
    <col min="10497" max="10497" width="15.625" style="56" customWidth="1"/>
    <col min="10498" max="10498" width="13.125" style="56" customWidth="1"/>
    <col min="10499" max="10499" width="28" style="56" bestFit="1" customWidth="1"/>
    <col min="10500" max="10500" width="25.375" style="56" customWidth="1"/>
    <col min="10501" max="10501" width="32.875" style="56" customWidth="1"/>
    <col min="10502" max="10502" width="8" style="56" hidden="1" customWidth="1"/>
    <col min="10503" max="10503" width="25.625" style="56" customWidth="1"/>
    <col min="10504" max="10504" width="30.625" style="56" bestFit="1" customWidth="1"/>
    <col min="10505" max="10505" width="17.625" style="56" bestFit="1" customWidth="1"/>
    <col min="10506" max="10506" width="12" style="56" bestFit="1" customWidth="1"/>
    <col min="10507" max="10507" width="28.125" style="56" bestFit="1" customWidth="1"/>
    <col min="10508" max="10508" width="26.75" style="56" bestFit="1" customWidth="1"/>
    <col min="10509" max="10509" width="32.875" style="56" customWidth="1"/>
    <col min="10510" max="10510" width="32.125" style="56" bestFit="1" customWidth="1"/>
    <col min="10511" max="10511" width="17.625" style="56" bestFit="1" customWidth="1"/>
    <col min="10512" max="10512" width="28.5" style="56" bestFit="1" customWidth="1"/>
    <col min="10513" max="10513" width="29.875" style="56" customWidth="1"/>
    <col min="10514" max="10514" width="23.625" style="56" customWidth="1"/>
    <col min="10515" max="10524" width="8" style="56"/>
    <col min="10525" max="10528" width="8" style="56" hidden="1" customWidth="1"/>
    <col min="10529" max="10752" width="8" style="56"/>
    <col min="10753" max="10753" width="15.625" style="56" customWidth="1"/>
    <col min="10754" max="10754" width="13.125" style="56" customWidth="1"/>
    <col min="10755" max="10755" width="28" style="56" bestFit="1" customWidth="1"/>
    <col min="10756" max="10756" width="25.375" style="56" customWidth="1"/>
    <col min="10757" max="10757" width="32.875" style="56" customWidth="1"/>
    <col min="10758" max="10758" width="8" style="56" hidden="1" customWidth="1"/>
    <col min="10759" max="10759" width="25.625" style="56" customWidth="1"/>
    <col min="10760" max="10760" width="30.625" style="56" bestFit="1" customWidth="1"/>
    <col min="10761" max="10761" width="17.625" style="56" bestFit="1" customWidth="1"/>
    <col min="10762" max="10762" width="12" style="56" bestFit="1" customWidth="1"/>
    <col min="10763" max="10763" width="28.125" style="56" bestFit="1" customWidth="1"/>
    <col min="10764" max="10764" width="26.75" style="56" bestFit="1" customWidth="1"/>
    <col min="10765" max="10765" width="32.875" style="56" customWidth="1"/>
    <col min="10766" max="10766" width="32.125" style="56" bestFit="1" customWidth="1"/>
    <col min="10767" max="10767" width="17.625" style="56" bestFit="1" customWidth="1"/>
    <col min="10768" max="10768" width="28.5" style="56" bestFit="1" customWidth="1"/>
    <col min="10769" max="10769" width="29.875" style="56" customWidth="1"/>
    <col min="10770" max="10770" width="23.625" style="56" customWidth="1"/>
    <col min="10771" max="10780" width="8" style="56"/>
    <col min="10781" max="10784" width="8" style="56" hidden="1" customWidth="1"/>
    <col min="10785" max="11008" width="8" style="56"/>
    <col min="11009" max="11009" width="15.625" style="56" customWidth="1"/>
    <col min="11010" max="11010" width="13.125" style="56" customWidth="1"/>
    <col min="11011" max="11011" width="28" style="56" bestFit="1" customWidth="1"/>
    <col min="11012" max="11012" width="25.375" style="56" customWidth="1"/>
    <col min="11013" max="11013" width="32.875" style="56" customWidth="1"/>
    <col min="11014" max="11014" width="8" style="56" hidden="1" customWidth="1"/>
    <col min="11015" max="11015" width="25.625" style="56" customWidth="1"/>
    <col min="11016" max="11016" width="30.625" style="56" bestFit="1" customWidth="1"/>
    <col min="11017" max="11017" width="17.625" style="56" bestFit="1" customWidth="1"/>
    <col min="11018" max="11018" width="12" style="56" bestFit="1" customWidth="1"/>
    <col min="11019" max="11019" width="28.125" style="56" bestFit="1" customWidth="1"/>
    <col min="11020" max="11020" width="26.75" style="56" bestFit="1" customWidth="1"/>
    <col min="11021" max="11021" width="32.875" style="56" customWidth="1"/>
    <col min="11022" max="11022" width="32.125" style="56" bestFit="1" customWidth="1"/>
    <col min="11023" max="11023" width="17.625" style="56" bestFit="1" customWidth="1"/>
    <col min="11024" max="11024" width="28.5" style="56" bestFit="1" customWidth="1"/>
    <col min="11025" max="11025" width="29.875" style="56" customWidth="1"/>
    <col min="11026" max="11026" width="23.625" style="56" customWidth="1"/>
    <col min="11027" max="11036" width="8" style="56"/>
    <col min="11037" max="11040" width="8" style="56" hidden="1" customWidth="1"/>
    <col min="11041" max="11264" width="8" style="56"/>
    <col min="11265" max="11265" width="15.625" style="56" customWidth="1"/>
    <col min="11266" max="11266" width="13.125" style="56" customWidth="1"/>
    <col min="11267" max="11267" width="28" style="56" bestFit="1" customWidth="1"/>
    <col min="11268" max="11268" width="25.375" style="56" customWidth="1"/>
    <col min="11269" max="11269" width="32.875" style="56" customWidth="1"/>
    <col min="11270" max="11270" width="8" style="56" hidden="1" customWidth="1"/>
    <col min="11271" max="11271" width="25.625" style="56" customWidth="1"/>
    <col min="11272" max="11272" width="30.625" style="56" bestFit="1" customWidth="1"/>
    <col min="11273" max="11273" width="17.625" style="56" bestFit="1" customWidth="1"/>
    <col min="11274" max="11274" width="12" style="56" bestFit="1" customWidth="1"/>
    <col min="11275" max="11275" width="28.125" style="56" bestFit="1" customWidth="1"/>
    <col min="11276" max="11276" width="26.75" style="56" bestFit="1" customWidth="1"/>
    <col min="11277" max="11277" width="32.875" style="56" customWidth="1"/>
    <col min="11278" max="11278" width="32.125" style="56" bestFit="1" customWidth="1"/>
    <col min="11279" max="11279" width="17.625" style="56" bestFit="1" customWidth="1"/>
    <col min="11280" max="11280" width="28.5" style="56" bestFit="1" customWidth="1"/>
    <col min="11281" max="11281" width="29.875" style="56" customWidth="1"/>
    <col min="11282" max="11282" width="23.625" style="56" customWidth="1"/>
    <col min="11283" max="11292" width="8" style="56"/>
    <col min="11293" max="11296" width="8" style="56" hidden="1" customWidth="1"/>
    <col min="11297" max="11520" width="8" style="56"/>
    <col min="11521" max="11521" width="15.625" style="56" customWidth="1"/>
    <col min="11522" max="11522" width="13.125" style="56" customWidth="1"/>
    <col min="11523" max="11523" width="28" style="56" bestFit="1" customWidth="1"/>
    <col min="11524" max="11524" width="25.375" style="56" customWidth="1"/>
    <col min="11525" max="11525" width="32.875" style="56" customWidth="1"/>
    <col min="11526" max="11526" width="8" style="56" hidden="1" customWidth="1"/>
    <col min="11527" max="11527" width="25.625" style="56" customWidth="1"/>
    <col min="11528" max="11528" width="30.625" style="56" bestFit="1" customWidth="1"/>
    <col min="11529" max="11529" width="17.625" style="56" bestFit="1" customWidth="1"/>
    <col min="11530" max="11530" width="12" style="56" bestFit="1" customWidth="1"/>
    <col min="11531" max="11531" width="28.125" style="56" bestFit="1" customWidth="1"/>
    <col min="11532" max="11532" width="26.75" style="56" bestFit="1" customWidth="1"/>
    <col min="11533" max="11533" width="32.875" style="56" customWidth="1"/>
    <col min="11534" max="11534" width="32.125" style="56" bestFit="1" customWidth="1"/>
    <col min="11535" max="11535" width="17.625" style="56" bestFit="1" customWidth="1"/>
    <col min="11536" max="11536" width="28.5" style="56" bestFit="1" customWidth="1"/>
    <col min="11537" max="11537" width="29.875" style="56" customWidth="1"/>
    <col min="11538" max="11538" width="23.625" style="56" customWidth="1"/>
    <col min="11539" max="11548" width="8" style="56"/>
    <col min="11549" max="11552" width="8" style="56" hidden="1" customWidth="1"/>
    <col min="11553" max="11776" width="8" style="56"/>
    <col min="11777" max="11777" width="15.625" style="56" customWidth="1"/>
    <col min="11778" max="11778" width="13.125" style="56" customWidth="1"/>
    <col min="11779" max="11779" width="28" style="56" bestFit="1" customWidth="1"/>
    <col min="11780" max="11780" width="25.375" style="56" customWidth="1"/>
    <col min="11781" max="11781" width="32.875" style="56" customWidth="1"/>
    <col min="11782" max="11782" width="8" style="56" hidden="1" customWidth="1"/>
    <col min="11783" max="11783" width="25.625" style="56" customWidth="1"/>
    <col min="11784" max="11784" width="30.625" style="56" bestFit="1" customWidth="1"/>
    <col min="11785" max="11785" width="17.625" style="56" bestFit="1" customWidth="1"/>
    <col min="11786" max="11786" width="12" style="56" bestFit="1" customWidth="1"/>
    <col min="11787" max="11787" width="28.125" style="56" bestFit="1" customWidth="1"/>
    <col min="11788" max="11788" width="26.75" style="56" bestFit="1" customWidth="1"/>
    <col min="11789" max="11789" width="32.875" style="56" customWidth="1"/>
    <col min="11790" max="11790" width="32.125" style="56" bestFit="1" customWidth="1"/>
    <col min="11791" max="11791" width="17.625" style="56" bestFit="1" customWidth="1"/>
    <col min="11792" max="11792" width="28.5" style="56" bestFit="1" customWidth="1"/>
    <col min="11793" max="11793" width="29.875" style="56" customWidth="1"/>
    <col min="11794" max="11794" width="23.625" style="56" customWidth="1"/>
    <col min="11795" max="11804" width="8" style="56"/>
    <col min="11805" max="11808" width="8" style="56" hidden="1" customWidth="1"/>
    <col min="11809" max="12032" width="8" style="56"/>
    <col min="12033" max="12033" width="15.625" style="56" customWidth="1"/>
    <col min="12034" max="12034" width="13.125" style="56" customWidth="1"/>
    <col min="12035" max="12035" width="28" style="56" bestFit="1" customWidth="1"/>
    <col min="12036" max="12036" width="25.375" style="56" customWidth="1"/>
    <col min="12037" max="12037" width="32.875" style="56" customWidth="1"/>
    <col min="12038" max="12038" width="8" style="56" hidden="1" customWidth="1"/>
    <col min="12039" max="12039" width="25.625" style="56" customWidth="1"/>
    <col min="12040" max="12040" width="30.625" style="56" bestFit="1" customWidth="1"/>
    <col min="12041" max="12041" width="17.625" style="56" bestFit="1" customWidth="1"/>
    <col min="12042" max="12042" width="12" style="56" bestFit="1" customWidth="1"/>
    <col min="12043" max="12043" width="28.125" style="56" bestFit="1" customWidth="1"/>
    <col min="12044" max="12044" width="26.75" style="56" bestFit="1" customWidth="1"/>
    <col min="12045" max="12045" width="32.875" style="56" customWidth="1"/>
    <col min="12046" max="12046" width="32.125" style="56" bestFit="1" customWidth="1"/>
    <col min="12047" max="12047" width="17.625" style="56" bestFit="1" customWidth="1"/>
    <col min="12048" max="12048" width="28.5" style="56" bestFit="1" customWidth="1"/>
    <col min="12049" max="12049" width="29.875" style="56" customWidth="1"/>
    <col min="12050" max="12050" width="23.625" style="56" customWidth="1"/>
    <col min="12051" max="12060" width="8" style="56"/>
    <col min="12061" max="12064" width="8" style="56" hidden="1" customWidth="1"/>
    <col min="12065" max="12288" width="8" style="56"/>
    <col min="12289" max="12289" width="15.625" style="56" customWidth="1"/>
    <col min="12290" max="12290" width="13.125" style="56" customWidth="1"/>
    <col min="12291" max="12291" width="28" style="56" bestFit="1" customWidth="1"/>
    <col min="12292" max="12292" width="25.375" style="56" customWidth="1"/>
    <col min="12293" max="12293" width="32.875" style="56" customWidth="1"/>
    <col min="12294" max="12294" width="8" style="56" hidden="1" customWidth="1"/>
    <col min="12295" max="12295" width="25.625" style="56" customWidth="1"/>
    <col min="12296" max="12296" width="30.625" style="56" bestFit="1" customWidth="1"/>
    <col min="12297" max="12297" width="17.625" style="56" bestFit="1" customWidth="1"/>
    <col min="12298" max="12298" width="12" style="56" bestFit="1" customWidth="1"/>
    <col min="12299" max="12299" width="28.125" style="56" bestFit="1" customWidth="1"/>
    <col min="12300" max="12300" width="26.75" style="56" bestFit="1" customWidth="1"/>
    <col min="12301" max="12301" width="32.875" style="56" customWidth="1"/>
    <col min="12302" max="12302" width="32.125" style="56" bestFit="1" customWidth="1"/>
    <col min="12303" max="12303" width="17.625" style="56" bestFit="1" customWidth="1"/>
    <col min="12304" max="12304" width="28.5" style="56" bestFit="1" customWidth="1"/>
    <col min="12305" max="12305" width="29.875" style="56" customWidth="1"/>
    <col min="12306" max="12306" width="23.625" style="56" customWidth="1"/>
    <col min="12307" max="12316" width="8" style="56"/>
    <col min="12317" max="12320" width="8" style="56" hidden="1" customWidth="1"/>
    <col min="12321" max="12544" width="8" style="56"/>
    <col min="12545" max="12545" width="15.625" style="56" customWidth="1"/>
    <col min="12546" max="12546" width="13.125" style="56" customWidth="1"/>
    <col min="12547" max="12547" width="28" style="56" bestFit="1" customWidth="1"/>
    <col min="12548" max="12548" width="25.375" style="56" customWidth="1"/>
    <col min="12549" max="12549" width="32.875" style="56" customWidth="1"/>
    <col min="12550" max="12550" width="8" style="56" hidden="1" customWidth="1"/>
    <col min="12551" max="12551" width="25.625" style="56" customWidth="1"/>
    <col min="12552" max="12552" width="30.625" style="56" bestFit="1" customWidth="1"/>
    <col min="12553" max="12553" width="17.625" style="56" bestFit="1" customWidth="1"/>
    <col min="12554" max="12554" width="12" style="56" bestFit="1" customWidth="1"/>
    <col min="12555" max="12555" width="28.125" style="56" bestFit="1" customWidth="1"/>
    <col min="12556" max="12556" width="26.75" style="56" bestFit="1" customWidth="1"/>
    <col min="12557" max="12557" width="32.875" style="56" customWidth="1"/>
    <col min="12558" max="12558" width="32.125" style="56" bestFit="1" customWidth="1"/>
    <col min="12559" max="12559" width="17.625" style="56" bestFit="1" customWidth="1"/>
    <col min="12560" max="12560" width="28.5" style="56" bestFit="1" customWidth="1"/>
    <col min="12561" max="12561" width="29.875" style="56" customWidth="1"/>
    <col min="12562" max="12562" width="23.625" style="56" customWidth="1"/>
    <col min="12563" max="12572" width="8" style="56"/>
    <col min="12573" max="12576" width="8" style="56" hidden="1" customWidth="1"/>
    <col min="12577" max="12800" width="8" style="56"/>
    <col min="12801" max="12801" width="15.625" style="56" customWidth="1"/>
    <col min="12802" max="12802" width="13.125" style="56" customWidth="1"/>
    <col min="12803" max="12803" width="28" style="56" bestFit="1" customWidth="1"/>
    <col min="12804" max="12804" width="25.375" style="56" customWidth="1"/>
    <col min="12805" max="12805" width="32.875" style="56" customWidth="1"/>
    <col min="12806" max="12806" width="8" style="56" hidden="1" customWidth="1"/>
    <col min="12807" max="12807" width="25.625" style="56" customWidth="1"/>
    <col min="12808" max="12808" width="30.625" style="56" bestFit="1" customWidth="1"/>
    <col min="12809" max="12809" width="17.625" style="56" bestFit="1" customWidth="1"/>
    <col min="12810" max="12810" width="12" style="56" bestFit="1" customWidth="1"/>
    <col min="12811" max="12811" width="28.125" style="56" bestFit="1" customWidth="1"/>
    <col min="12812" max="12812" width="26.75" style="56" bestFit="1" customWidth="1"/>
    <col min="12813" max="12813" width="32.875" style="56" customWidth="1"/>
    <col min="12814" max="12814" width="32.125" style="56" bestFit="1" customWidth="1"/>
    <col min="12815" max="12815" width="17.625" style="56" bestFit="1" customWidth="1"/>
    <col min="12816" max="12816" width="28.5" style="56" bestFit="1" customWidth="1"/>
    <col min="12817" max="12817" width="29.875" style="56" customWidth="1"/>
    <col min="12818" max="12818" width="23.625" style="56" customWidth="1"/>
    <col min="12819" max="12828" width="8" style="56"/>
    <col min="12829" max="12832" width="8" style="56" hidden="1" customWidth="1"/>
    <col min="12833" max="13056" width="8" style="56"/>
    <col min="13057" max="13057" width="15.625" style="56" customWidth="1"/>
    <col min="13058" max="13058" width="13.125" style="56" customWidth="1"/>
    <col min="13059" max="13059" width="28" style="56" bestFit="1" customWidth="1"/>
    <col min="13060" max="13060" width="25.375" style="56" customWidth="1"/>
    <col min="13061" max="13061" width="32.875" style="56" customWidth="1"/>
    <col min="13062" max="13062" width="8" style="56" hidden="1" customWidth="1"/>
    <col min="13063" max="13063" width="25.625" style="56" customWidth="1"/>
    <col min="13064" max="13064" width="30.625" style="56" bestFit="1" customWidth="1"/>
    <col min="13065" max="13065" width="17.625" style="56" bestFit="1" customWidth="1"/>
    <col min="13066" max="13066" width="12" style="56" bestFit="1" customWidth="1"/>
    <col min="13067" max="13067" width="28.125" style="56" bestFit="1" customWidth="1"/>
    <col min="13068" max="13068" width="26.75" style="56" bestFit="1" customWidth="1"/>
    <col min="13069" max="13069" width="32.875" style="56" customWidth="1"/>
    <col min="13070" max="13070" width="32.125" style="56" bestFit="1" customWidth="1"/>
    <col min="13071" max="13071" width="17.625" style="56" bestFit="1" customWidth="1"/>
    <col min="13072" max="13072" width="28.5" style="56" bestFit="1" customWidth="1"/>
    <col min="13073" max="13073" width="29.875" style="56" customWidth="1"/>
    <col min="13074" max="13074" width="23.625" style="56" customWidth="1"/>
    <col min="13075" max="13084" width="8" style="56"/>
    <col min="13085" max="13088" width="8" style="56" hidden="1" customWidth="1"/>
    <col min="13089" max="13312" width="8" style="56"/>
    <col min="13313" max="13313" width="15.625" style="56" customWidth="1"/>
    <col min="13314" max="13314" width="13.125" style="56" customWidth="1"/>
    <col min="13315" max="13315" width="28" style="56" bestFit="1" customWidth="1"/>
    <col min="13316" max="13316" width="25.375" style="56" customWidth="1"/>
    <col min="13317" max="13317" width="32.875" style="56" customWidth="1"/>
    <col min="13318" max="13318" width="8" style="56" hidden="1" customWidth="1"/>
    <col min="13319" max="13319" width="25.625" style="56" customWidth="1"/>
    <col min="13320" max="13320" width="30.625" style="56" bestFit="1" customWidth="1"/>
    <col min="13321" max="13321" width="17.625" style="56" bestFit="1" customWidth="1"/>
    <col min="13322" max="13322" width="12" style="56" bestFit="1" customWidth="1"/>
    <col min="13323" max="13323" width="28.125" style="56" bestFit="1" customWidth="1"/>
    <col min="13324" max="13324" width="26.75" style="56" bestFit="1" customWidth="1"/>
    <col min="13325" max="13325" width="32.875" style="56" customWidth="1"/>
    <col min="13326" max="13326" width="32.125" style="56" bestFit="1" customWidth="1"/>
    <col min="13327" max="13327" width="17.625" style="56" bestFit="1" customWidth="1"/>
    <col min="13328" max="13328" width="28.5" style="56" bestFit="1" customWidth="1"/>
    <col min="13329" max="13329" width="29.875" style="56" customWidth="1"/>
    <col min="13330" max="13330" width="23.625" style="56" customWidth="1"/>
    <col min="13331" max="13340" width="8" style="56"/>
    <col min="13341" max="13344" width="8" style="56" hidden="1" customWidth="1"/>
    <col min="13345" max="13568" width="8" style="56"/>
    <col min="13569" max="13569" width="15.625" style="56" customWidth="1"/>
    <col min="13570" max="13570" width="13.125" style="56" customWidth="1"/>
    <col min="13571" max="13571" width="28" style="56" bestFit="1" customWidth="1"/>
    <col min="13572" max="13572" width="25.375" style="56" customWidth="1"/>
    <col min="13573" max="13573" width="32.875" style="56" customWidth="1"/>
    <col min="13574" max="13574" width="8" style="56" hidden="1" customWidth="1"/>
    <col min="13575" max="13575" width="25.625" style="56" customWidth="1"/>
    <col min="13576" max="13576" width="30.625" style="56" bestFit="1" customWidth="1"/>
    <col min="13577" max="13577" width="17.625" style="56" bestFit="1" customWidth="1"/>
    <col min="13578" max="13578" width="12" style="56" bestFit="1" customWidth="1"/>
    <col min="13579" max="13579" width="28.125" style="56" bestFit="1" customWidth="1"/>
    <col min="13580" max="13580" width="26.75" style="56" bestFit="1" customWidth="1"/>
    <col min="13581" max="13581" width="32.875" style="56" customWidth="1"/>
    <col min="13582" max="13582" width="32.125" style="56" bestFit="1" customWidth="1"/>
    <col min="13583" max="13583" width="17.625" style="56" bestFit="1" customWidth="1"/>
    <col min="13584" max="13584" width="28.5" style="56" bestFit="1" customWidth="1"/>
    <col min="13585" max="13585" width="29.875" style="56" customWidth="1"/>
    <col min="13586" max="13586" width="23.625" style="56" customWidth="1"/>
    <col min="13587" max="13596" width="8" style="56"/>
    <col min="13597" max="13600" width="8" style="56" hidden="1" customWidth="1"/>
    <col min="13601" max="13824" width="8" style="56"/>
    <col min="13825" max="13825" width="15.625" style="56" customWidth="1"/>
    <col min="13826" max="13826" width="13.125" style="56" customWidth="1"/>
    <col min="13827" max="13827" width="28" style="56" bestFit="1" customWidth="1"/>
    <col min="13828" max="13828" width="25.375" style="56" customWidth="1"/>
    <col min="13829" max="13829" width="32.875" style="56" customWidth="1"/>
    <col min="13830" max="13830" width="8" style="56" hidden="1" customWidth="1"/>
    <col min="13831" max="13831" width="25.625" style="56" customWidth="1"/>
    <col min="13832" max="13832" width="30.625" style="56" bestFit="1" customWidth="1"/>
    <col min="13833" max="13833" width="17.625" style="56" bestFit="1" customWidth="1"/>
    <col min="13834" max="13834" width="12" style="56" bestFit="1" customWidth="1"/>
    <col min="13835" max="13835" width="28.125" style="56" bestFit="1" customWidth="1"/>
    <col min="13836" max="13836" width="26.75" style="56" bestFit="1" customWidth="1"/>
    <col min="13837" max="13837" width="32.875" style="56" customWidth="1"/>
    <col min="13838" max="13838" width="32.125" style="56" bestFit="1" customWidth="1"/>
    <col min="13839" max="13839" width="17.625" style="56" bestFit="1" customWidth="1"/>
    <col min="13840" max="13840" width="28.5" style="56" bestFit="1" customWidth="1"/>
    <col min="13841" max="13841" width="29.875" style="56" customWidth="1"/>
    <col min="13842" max="13842" width="23.625" style="56" customWidth="1"/>
    <col min="13843" max="13852" width="8" style="56"/>
    <col min="13853" max="13856" width="8" style="56" hidden="1" customWidth="1"/>
    <col min="13857" max="14080" width="8" style="56"/>
    <col min="14081" max="14081" width="15.625" style="56" customWidth="1"/>
    <col min="14082" max="14082" width="13.125" style="56" customWidth="1"/>
    <col min="14083" max="14083" width="28" style="56" bestFit="1" customWidth="1"/>
    <col min="14084" max="14084" width="25.375" style="56" customWidth="1"/>
    <col min="14085" max="14085" width="32.875" style="56" customWidth="1"/>
    <col min="14086" max="14086" width="8" style="56" hidden="1" customWidth="1"/>
    <col min="14087" max="14087" width="25.625" style="56" customWidth="1"/>
    <col min="14088" max="14088" width="30.625" style="56" bestFit="1" customWidth="1"/>
    <col min="14089" max="14089" width="17.625" style="56" bestFit="1" customWidth="1"/>
    <col min="14090" max="14090" width="12" style="56" bestFit="1" customWidth="1"/>
    <col min="14091" max="14091" width="28.125" style="56" bestFit="1" customWidth="1"/>
    <col min="14092" max="14092" width="26.75" style="56" bestFit="1" customWidth="1"/>
    <col min="14093" max="14093" width="32.875" style="56" customWidth="1"/>
    <col min="14094" max="14094" width="32.125" style="56" bestFit="1" customWidth="1"/>
    <col min="14095" max="14095" width="17.625" style="56" bestFit="1" customWidth="1"/>
    <col min="14096" max="14096" width="28.5" style="56" bestFit="1" customWidth="1"/>
    <col min="14097" max="14097" width="29.875" style="56" customWidth="1"/>
    <col min="14098" max="14098" width="23.625" style="56" customWidth="1"/>
    <col min="14099" max="14108" width="8" style="56"/>
    <col min="14109" max="14112" width="8" style="56" hidden="1" customWidth="1"/>
    <col min="14113" max="14336" width="8" style="56"/>
    <col min="14337" max="14337" width="15.625" style="56" customWidth="1"/>
    <col min="14338" max="14338" width="13.125" style="56" customWidth="1"/>
    <col min="14339" max="14339" width="28" style="56" bestFit="1" customWidth="1"/>
    <col min="14340" max="14340" width="25.375" style="56" customWidth="1"/>
    <col min="14341" max="14341" width="32.875" style="56" customWidth="1"/>
    <col min="14342" max="14342" width="8" style="56" hidden="1" customWidth="1"/>
    <col min="14343" max="14343" width="25.625" style="56" customWidth="1"/>
    <col min="14344" max="14344" width="30.625" style="56" bestFit="1" customWidth="1"/>
    <col min="14345" max="14345" width="17.625" style="56" bestFit="1" customWidth="1"/>
    <col min="14346" max="14346" width="12" style="56" bestFit="1" customWidth="1"/>
    <col min="14347" max="14347" width="28.125" style="56" bestFit="1" customWidth="1"/>
    <col min="14348" max="14348" width="26.75" style="56" bestFit="1" customWidth="1"/>
    <col min="14349" max="14349" width="32.875" style="56" customWidth="1"/>
    <col min="14350" max="14350" width="32.125" style="56" bestFit="1" customWidth="1"/>
    <col min="14351" max="14351" width="17.625" style="56" bestFit="1" customWidth="1"/>
    <col min="14352" max="14352" width="28.5" style="56" bestFit="1" customWidth="1"/>
    <col min="14353" max="14353" width="29.875" style="56" customWidth="1"/>
    <col min="14354" max="14354" width="23.625" style="56" customWidth="1"/>
    <col min="14355" max="14364" width="8" style="56"/>
    <col min="14365" max="14368" width="8" style="56" hidden="1" customWidth="1"/>
    <col min="14369" max="14592" width="8" style="56"/>
    <col min="14593" max="14593" width="15.625" style="56" customWidth="1"/>
    <col min="14594" max="14594" width="13.125" style="56" customWidth="1"/>
    <col min="14595" max="14595" width="28" style="56" bestFit="1" customWidth="1"/>
    <col min="14596" max="14596" width="25.375" style="56" customWidth="1"/>
    <col min="14597" max="14597" width="32.875" style="56" customWidth="1"/>
    <col min="14598" max="14598" width="8" style="56" hidden="1" customWidth="1"/>
    <col min="14599" max="14599" width="25.625" style="56" customWidth="1"/>
    <col min="14600" max="14600" width="30.625" style="56" bestFit="1" customWidth="1"/>
    <col min="14601" max="14601" width="17.625" style="56" bestFit="1" customWidth="1"/>
    <col min="14602" max="14602" width="12" style="56" bestFit="1" customWidth="1"/>
    <col min="14603" max="14603" width="28.125" style="56" bestFit="1" customWidth="1"/>
    <col min="14604" max="14604" width="26.75" style="56" bestFit="1" customWidth="1"/>
    <col min="14605" max="14605" width="32.875" style="56" customWidth="1"/>
    <col min="14606" max="14606" width="32.125" style="56" bestFit="1" customWidth="1"/>
    <col min="14607" max="14607" width="17.625" style="56" bestFit="1" customWidth="1"/>
    <col min="14608" max="14608" width="28.5" style="56" bestFit="1" customWidth="1"/>
    <col min="14609" max="14609" width="29.875" style="56" customWidth="1"/>
    <col min="14610" max="14610" width="23.625" style="56" customWidth="1"/>
    <col min="14611" max="14620" width="8" style="56"/>
    <col min="14621" max="14624" width="8" style="56" hidden="1" customWidth="1"/>
    <col min="14625" max="14848" width="8" style="56"/>
    <col min="14849" max="14849" width="15.625" style="56" customWidth="1"/>
    <col min="14850" max="14850" width="13.125" style="56" customWidth="1"/>
    <col min="14851" max="14851" width="28" style="56" bestFit="1" customWidth="1"/>
    <col min="14852" max="14852" width="25.375" style="56" customWidth="1"/>
    <col min="14853" max="14853" width="32.875" style="56" customWidth="1"/>
    <col min="14854" max="14854" width="8" style="56" hidden="1" customWidth="1"/>
    <col min="14855" max="14855" width="25.625" style="56" customWidth="1"/>
    <col min="14856" max="14856" width="30.625" style="56" bestFit="1" customWidth="1"/>
    <col min="14857" max="14857" width="17.625" style="56" bestFit="1" customWidth="1"/>
    <col min="14858" max="14858" width="12" style="56" bestFit="1" customWidth="1"/>
    <col min="14859" max="14859" width="28.125" style="56" bestFit="1" customWidth="1"/>
    <col min="14860" max="14860" width="26.75" style="56" bestFit="1" customWidth="1"/>
    <col min="14861" max="14861" width="32.875" style="56" customWidth="1"/>
    <col min="14862" max="14862" width="32.125" style="56" bestFit="1" customWidth="1"/>
    <col min="14863" max="14863" width="17.625" style="56" bestFit="1" customWidth="1"/>
    <col min="14864" max="14864" width="28.5" style="56" bestFit="1" customWidth="1"/>
    <col min="14865" max="14865" width="29.875" style="56" customWidth="1"/>
    <col min="14866" max="14866" width="23.625" style="56" customWidth="1"/>
    <col min="14867" max="14876" width="8" style="56"/>
    <col min="14877" max="14880" width="8" style="56" hidden="1" customWidth="1"/>
    <col min="14881" max="15104" width="8" style="56"/>
    <col min="15105" max="15105" width="15.625" style="56" customWidth="1"/>
    <col min="15106" max="15106" width="13.125" style="56" customWidth="1"/>
    <col min="15107" max="15107" width="28" style="56" bestFit="1" customWidth="1"/>
    <col min="15108" max="15108" width="25.375" style="56" customWidth="1"/>
    <col min="15109" max="15109" width="32.875" style="56" customWidth="1"/>
    <col min="15110" max="15110" width="8" style="56" hidden="1" customWidth="1"/>
    <col min="15111" max="15111" width="25.625" style="56" customWidth="1"/>
    <col min="15112" max="15112" width="30.625" style="56" bestFit="1" customWidth="1"/>
    <col min="15113" max="15113" width="17.625" style="56" bestFit="1" customWidth="1"/>
    <col min="15114" max="15114" width="12" style="56" bestFit="1" customWidth="1"/>
    <col min="15115" max="15115" width="28.125" style="56" bestFit="1" customWidth="1"/>
    <col min="15116" max="15116" width="26.75" style="56" bestFit="1" customWidth="1"/>
    <col min="15117" max="15117" width="32.875" style="56" customWidth="1"/>
    <col min="15118" max="15118" width="32.125" style="56" bestFit="1" customWidth="1"/>
    <col min="15119" max="15119" width="17.625" style="56" bestFit="1" customWidth="1"/>
    <col min="15120" max="15120" width="28.5" style="56" bestFit="1" customWidth="1"/>
    <col min="15121" max="15121" width="29.875" style="56" customWidth="1"/>
    <col min="15122" max="15122" width="23.625" style="56" customWidth="1"/>
    <col min="15123" max="15132" width="8" style="56"/>
    <col min="15133" max="15136" width="8" style="56" hidden="1" customWidth="1"/>
    <col min="15137" max="15360" width="8" style="56"/>
    <col min="15361" max="15361" width="15.625" style="56" customWidth="1"/>
    <col min="15362" max="15362" width="13.125" style="56" customWidth="1"/>
    <col min="15363" max="15363" width="28" style="56" bestFit="1" customWidth="1"/>
    <col min="15364" max="15364" width="25.375" style="56" customWidth="1"/>
    <col min="15365" max="15365" width="32.875" style="56" customWidth="1"/>
    <col min="15366" max="15366" width="8" style="56" hidden="1" customWidth="1"/>
    <col min="15367" max="15367" width="25.625" style="56" customWidth="1"/>
    <col min="15368" max="15368" width="30.625" style="56" bestFit="1" customWidth="1"/>
    <col min="15369" max="15369" width="17.625" style="56" bestFit="1" customWidth="1"/>
    <col min="15370" max="15370" width="12" style="56" bestFit="1" customWidth="1"/>
    <col min="15371" max="15371" width="28.125" style="56" bestFit="1" customWidth="1"/>
    <col min="15372" max="15372" width="26.75" style="56" bestFit="1" customWidth="1"/>
    <col min="15373" max="15373" width="32.875" style="56" customWidth="1"/>
    <col min="15374" max="15374" width="32.125" style="56" bestFit="1" customWidth="1"/>
    <col min="15375" max="15375" width="17.625" style="56" bestFit="1" customWidth="1"/>
    <col min="15376" max="15376" width="28.5" style="56" bestFit="1" customWidth="1"/>
    <col min="15377" max="15377" width="29.875" style="56" customWidth="1"/>
    <col min="15378" max="15378" width="23.625" style="56" customWidth="1"/>
    <col min="15379" max="15388" width="8" style="56"/>
    <col min="15389" max="15392" width="8" style="56" hidden="1" customWidth="1"/>
    <col min="15393" max="15616" width="8" style="56"/>
    <col min="15617" max="15617" width="15.625" style="56" customWidth="1"/>
    <col min="15618" max="15618" width="13.125" style="56" customWidth="1"/>
    <col min="15619" max="15619" width="28" style="56" bestFit="1" customWidth="1"/>
    <col min="15620" max="15620" width="25.375" style="56" customWidth="1"/>
    <col min="15621" max="15621" width="32.875" style="56" customWidth="1"/>
    <col min="15622" max="15622" width="8" style="56" hidden="1" customWidth="1"/>
    <col min="15623" max="15623" width="25.625" style="56" customWidth="1"/>
    <col min="15624" max="15624" width="30.625" style="56" bestFit="1" customWidth="1"/>
    <col min="15625" max="15625" width="17.625" style="56" bestFit="1" customWidth="1"/>
    <col min="15626" max="15626" width="12" style="56" bestFit="1" customWidth="1"/>
    <col min="15627" max="15627" width="28.125" style="56" bestFit="1" customWidth="1"/>
    <col min="15628" max="15628" width="26.75" style="56" bestFit="1" customWidth="1"/>
    <col min="15629" max="15629" width="32.875" style="56" customWidth="1"/>
    <col min="15630" max="15630" width="32.125" style="56" bestFit="1" customWidth="1"/>
    <col min="15631" max="15631" width="17.625" style="56" bestFit="1" customWidth="1"/>
    <col min="15632" max="15632" width="28.5" style="56" bestFit="1" customWidth="1"/>
    <col min="15633" max="15633" width="29.875" style="56" customWidth="1"/>
    <col min="15634" max="15634" width="23.625" style="56" customWidth="1"/>
    <col min="15635" max="15644" width="8" style="56"/>
    <col min="15645" max="15648" width="8" style="56" hidden="1" customWidth="1"/>
    <col min="15649" max="15872" width="8" style="56"/>
    <col min="15873" max="15873" width="15.625" style="56" customWidth="1"/>
    <col min="15874" max="15874" width="13.125" style="56" customWidth="1"/>
    <col min="15875" max="15875" width="28" style="56" bestFit="1" customWidth="1"/>
    <col min="15876" max="15876" width="25.375" style="56" customWidth="1"/>
    <col min="15877" max="15877" width="32.875" style="56" customWidth="1"/>
    <col min="15878" max="15878" width="8" style="56" hidden="1" customWidth="1"/>
    <col min="15879" max="15879" width="25.625" style="56" customWidth="1"/>
    <col min="15880" max="15880" width="30.625" style="56" bestFit="1" customWidth="1"/>
    <col min="15881" max="15881" width="17.625" style="56" bestFit="1" customWidth="1"/>
    <col min="15882" max="15882" width="12" style="56" bestFit="1" customWidth="1"/>
    <col min="15883" max="15883" width="28.125" style="56" bestFit="1" customWidth="1"/>
    <col min="15884" max="15884" width="26.75" style="56" bestFit="1" customWidth="1"/>
    <col min="15885" max="15885" width="32.875" style="56" customWidth="1"/>
    <col min="15886" max="15886" width="32.125" style="56" bestFit="1" customWidth="1"/>
    <col min="15887" max="15887" width="17.625" style="56" bestFit="1" customWidth="1"/>
    <col min="15888" max="15888" width="28.5" style="56" bestFit="1" customWidth="1"/>
    <col min="15889" max="15889" width="29.875" style="56" customWidth="1"/>
    <col min="15890" max="15890" width="23.625" style="56" customWidth="1"/>
    <col min="15891" max="15900" width="8" style="56"/>
    <col min="15901" max="15904" width="8" style="56" hidden="1" customWidth="1"/>
    <col min="15905" max="16128" width="8" style="56"/>
    <col min="16129" max="16129" width="15.625" style="56" customWidth="1"/>
    <col min="16130" max="16130" width="13.125" style="56" customWidth="1"/>
    <col min="16131" max="16131" width="28" style="56" bestFit="1" customWidth="1"/>
    <col min="16132" max="16132" width="25.375" style="56" customWidth="1"/>
    <col min="16133" max="16133" width="32.875" style="56" customWidth="1"/>
    <col min="16134" max="16134" width="8" style="56" hidden="1" customWidth="1"/>
    <col min="16135" max="16135" width="25.625" style="56" customWidth="1"/>
    <col min="16136" max="16136" width="30.625" style="56" bestFit="1" customWidth="1"/>
    <col min="16137" max="16137" width="17.625" style="56" bestFit="1" customWidth="1"/>
    <col min="16138" max="16138" width="12" style="56" bestFit="1" customWidth="1"/>
    <col min="16139" max="16139" width="28.125" style="56" bestFit="1" customWidth="1"/>
    <col min="16140" max="16140" width="26.75" style="56" bestFit="1" customWidth="1"/>
    <col min="16141" max="16141" width="32.875" style="56" customWidth="1"/>
    <col min="16142" max="16142" width="32.125" style="56" bestFit="1" customWidth="1"/>
    <col min="16143" max="16143" width="17.625" style="56" bestFit="1" customWidth="1"/>
    <col min="16144" max="16144" width="28.5" style="56" bestFit="1" customWidth="1"/>
    <col min="16145" max="16145" width="29.875" style="56" customWidth="1"/>
    <col min="16146" max="16146" width="23.625" style="56" customWidth="1"/>
    <col min="16147" max="16156" width="8" style="56"/>
    <col min="16157" max="16160" width="8" style="56" hidden="1" customWidth="1"/>
    <col min="16161" max="16384" width="8" style="56"/>
  </cols>
  <sheetData>
    <row r="1" spans="1:31" ht="30" customHeight="1">
      <c r="A1" s="278" t="s">
        <v>632</v>
      </c>
      <c r="D1" s="297"/>
      <c r="H1" s="291"/>
      <c r="I1" s="291"/>
      <c r="J1" s="291"/>
      <c r="K1" s="291"/>
      <c r="L1" s="291"/>
      <c r="M1" s="291"/>
      <c r="N1" s="291"/>
      <c r="O1" s="291"/>
    </row>
    <row r="2" spans="1:31" ht="44.25" customHeight="1">
      <c r="A2" s="279" t="s">
        <v>454</v>
      </c>
      <c r="B2" s="279"/>
      <c r="C2" s="279"/>
      <c r="D2" s="279"/>
      <c r="E2" s="279"/>
      <c r="F2" s="279"/>
      <c r="G2" s="279"/>
      <c r="H2" s="279"/>
      <c r="I2" s="279"/>
      <c r="J2" s="279"/>
      <c r="K2" s="279"/>
      <c r="L2" s="279"/>
      <c r="M2" s="279"/>
      <c r="N2" s="279"/>
      <c r="O2" s="279"/>
      <c r="P2" s="279"/>
      <c r="Q2" s="279"/>
      <c r="R2" s="279"/>
    </row>
    <row r="3" spans="1:31" ht="43.5" customHeight="1">
      <c r="G3" s="308"/>
      <c r="H3" s="308"/>
      <c r="I3" s="311"/>
      <c r="J3" s="311"/>
      <c r="K3" s="311"/>
      <c r="L3" s="318"/>
      <c r="M3" s="321"/>
      <c r="N3" s="321"/>
      <c r="O3" s="321"/>
      <c r="R3" s="332" t="s">
        <v>219</v>
      </c>
    </row>
    <row r="4" spans="1:31" ht="108" customHeight="1">
      <c r="A4" s="280" t="s">
        <v>328</v>
      </c>
      <c r="B4" s="287" t="s">
        <v>69</v>
      </c>
      <c r="C4" s="293" t="s">
        <v>60</v>
      </c>
      <c r="D4" s="298" t="s">
        <v>193</v>
      </c>
      <c r="E4" s="302" t="s">
        <v>506</v>
      </c>
      <c r="F4" s="298" t="s">
        <v>513</v>
      </c>
      <c r="G4" s="298" t="s">
        <v>26</v>
      </c>
      <c r="H4" s="293" t="s">
        <v>516</v>
      </c>
      <c r="I4" s="312" t="s">
        <v>110</v>
      </c>
      <c r="J4" s="293" t="s">
        <v>331</v>
      </c>
      <c r="K4" s="293" t="s">
        <v>496</v>
      </c>
      <c r="L4" s="293" t="s">
        <v>519</v>
      </c>
      <c r="M4" s="293" t="s">
        <v>521</v>
      </c>
      <c r="N4" s="293" t="s">
        <v>522</v>
      </c>
      <c r="O4" s="293" t="s">
        <v>523</v>
      </c>
      <c r="P4" s="293" t="s">
        <v>337</v>
      </c>
      <c r="Q4" s="327" t="s">
        <v>131</v>
      </c>
      <c r="R4" s="333" t="s">
        <v>531</v>
      </c>
      <c r="AD4" s="56" t="s">
        <v>280</v>
      </c>
      <c r="AE4" s="56" t="s">
        <v>315</v>
      </c>
    </row>
    <row r="5" spans="1:31" ht="42" customHeight="1">
      <c r="A5" s="281" t="s">
        <v>525</v>
      </c>
      <c r="B5" s="288"/>
      <c r="C5" s="294"/>
      <c r="D5" s="299">
        <f>'様式第９号の１（介護ロボット導入事実績報告書)  '!C8</f>
        <v>0</v>
      </c>
      <c r="E5" s="303">
        <f>'様式第９号の１（介護ロボット導入事実績報告書)  '!C10</f>
        <v>0</v>
      </c>
      <c r="F5" s="306" t="str">
        <f t="shared" ref="F5:F29" si="0">D5&amp;E5</f>
        <v>00</v>
      </c>
      <c r="G5" s="300"/>
      <c r="H5" s="300"/>
      <c r="I5" s="313"/>
      <c r="J5" s="316"/>
      <c r="K5" s="316"/>
      <c r="L5" s="319" t="str">
        <f t="shared" ref="L5:L29" si="1">IFERROR((I5+K5/J5),"")</f>
        <v/>
      </c>
      <c r="M5" s="319" t="str">
        <f t="shared" ref="M5:M29" si="2">IFERROR(_xlfn.IFS(H5="移乗介護",1000000,H5="入浴支援",1000000,H5="移動支援",300000,H5="排泄支援",300000,H5="見守り・コミュニケーション",300000,H5="機能訓練支援",300000,H5="栄養管理支援",300000),"")</f>
        <v/>
      </c>
      <c r="N5" s="319">
        <f t="shared" ref="N5:N29" si="3">MIN(L5:M5)</f>
        <v>0</v>
      </c>
      <c r="O5" s="322">
        <f t="shared" ref="O5:O29" si="4">J5*N5</f>
        <v>0</v>
      </c>
      <c r="P5" s="325">
        <f>SUMIF($F5:$F29,F5,$O5:$O29)</f>
        <v>0</v>
      </c>
      <c r="Q5" s="328" t="str">
        <f>IF(P5&gt;0,IFERROR(VLOOKUP($C5,$AD$5:$AE$11,2,FALSE),""),"")</f>
        <v/>
      </c>
      <c r="R5" s="334">
        <f t="shared" ref="R5:R29" si="5">MIN(P5:Q5)</f>
        <v>0</v>
      </c>
      <c r="AD5" s="56" t="s">
        <v>524</v>
      </c>
      <c r="AE5" s="336">
        <v>2100000</v>
      </c>
    </row>
    <row r="6" spans="1:31" ht="42" customHeight="1">
      <c r="A6" s="281" t="s">
        <v>525</v>
      </c>
      <c r="B6" s="288"/>
      <c r="C6" s="294"/>
      <c r="D6" s="299">
        <f>'様式第９号の１（介護ロボット導入事実績報告書)  '!C8</f>
        <v>0</v>
      </c>
      <c r="E6" s="303">
        <f>'様式第９号の１（介護ロボット導入事実績報告書)  '!C10</f>
        <v>0</v>
      </c>
      <c r="F6" s="306" t="str">
        <f t="shared" si="0"/>
        <v>00</v>
      </c>
      <c r="G6" s="300"/>
      <c r="H6" s="300"/>
      <c r="I6" s="313"/>
      <c r="J6" s="316"/>
      <c r="K6" s="316"/>
      <c r="L6" s="319" t="str">
        <f t="shared" si="1"/>
        <v/>
      </c>
      <c r="M6" s="319" t="str">
        <f t="shared" si="2"/>
        <v/>
      </c>
      <c r="N6" s="319">
        <f t="shared" si="3"/>
        <v>0</v>
      </c>
      <c r="O6" s="322">
        <f t="shared" si="4"/>
        <v>0</v>
      </c>
      <c r="P6" s="325" t="str">
        <f>IF($F$6=$F$5,"",SUMIF($F$5:$F$29,F6,$O$5:$O$29))</f>
        <v/>
      </c>
      <c r="Q6" s="328" t="str">
        <f t="shared" ref="Q6:Q29" si="6">IF($P6="","",IF(P6&gt;0,IFERROR(VLOOKUP($C6,$AD$5:$AE$11,2,FALSE),""),""))</f>
        <v/>
      </c>
      <c r="R6" s="334">
        <f t="shared" si="5"/>
        <v>0</v>
      </c>
      <c r="AD6" s="56" t="s">
        <v>126</v>
      </c>
      <c r="AE6" s="336">
        <v>1500000</v>
      </c>
    </row>
    <row r="7" spans="1:31" ht="42" customHeight="1">
      <c r="A7" s="281" t="s">
        <v>525</v>
      </c>
      <c r="B7" s="288"/>
      <c r="C7" s="294"/>
      <c r="D7" s="299">
        <f>'様式第９号の１（介護ロボット導入事実績報告書)  '!C8</f>
        <v>0</v>
      </c>
      <c r="E7" s="303">
        <f>'様式第９号の１（介護ロボット導入事実績報告書)  '!C10</f>
        <v>0</v>
      </c>
      <c r="F7" s="306" t="str">
        <f t="shared" si="0"/>
        <v>00</v>
      </c>
      <c r="G7" s="300"/>
      <c r="H7" s="300"/>
      <c r="I7" s="313"/>
      <c r="J7" s="316"/>
      <c r="K7" s="316"/>
      <c r="L7" s="319" t="str">
        <f t="shared" si="1"/>
        <v/>
      </c>
      <c r="M7" s="319" t="str">
        <f t="shared" si="2"/>
        <v/>
      </c>
      <c r="N7" s="319">
        <f t="shared" si="3"/>
        <v>0</v>
      </c>
      <c r="O7" s="322">
        <f t="shared" si="4"/>
        <v>0</v>
      </c>
      <c r="P7" s="325" t="str">
        <f>IF(OR(F7=$F$5,F7=$F$6),"",SUMIF($F$5:$F$29,F7,$O$5:$O$29))</f>
        <v/>
      </c>
      <c r="Q7" s="328" t="str">
        <f t="shared" si="6"/>
        <v/>
      </c>
      <c r="R7" s="334">
        <f t="shared" si="5"/>
        <v>0</v>
      </c>
      <c r="AD7" s="56" t="s">
        <v>526</v>
      </c>
      <c r="AE7" s="336">
        <v>1200000</v>
      </c>
    </row>
    <row r="8" spans="1:31" ht="42" customHeight="1">
      <c r="A8" s="281" t="s">
        <v>525</v>
      </c>
      <c r="B8" s="288"/>
      <c r="C8" s="294"/>
      <c r="D8" s="299">
        <f>'様式第９号の１（介護ロボット導入事実績報告書)  '!C8</f>
        <v>0</v>
      </c>
      <c r="E8" s="303">
        <f>'様式第９号の１（介護ロボット導入事実績報告書)  '!C10</f>
        <v>0</v>
      </c>
      <c r="F8" s="306" t="str">
        <f t="shared" si="0"/>
        <v>00</v>
      </c>
      <c r="G8" s="309"/>
      <c r="H8" s="300"/>
      <c r="I8" s="313"/>
      <c r="J8" s="316"/>
      <c r="K8" s="316"/>
      <c r="L8" s="319" t="str">
        <f t="shared" si="1"/>
        <v/>
      </c>
      <c r="M8" s="319" t="str">
        <f t="shared" si="2"/>
        <v/>
      </c>
      <c r="N8" s="319">
        <f t="shared" si="3"/>
        <v>0</v>
      </c>
      <c r="O8" s="322">
        <f t="shared" si="4"/>
        <v>0</v>
      </c>
      <c r="P8" s="325" t="str">
        <f>IF(OR(F8=$F$5,F8=$F$6,F8=$F$7),"",SUMIF($F$5:$F$29,F8,$O$5:$O$29))</f>
        <v/>
      </c>
      <c r="Q8" s="328" t="str">
        <f t="shared" si="6"/>
        <v/>
      </c>
      <c r="R8" s="334">
        <f t="shared" si="5"/>
        <v>0</v>
      </c>
      <c r="AD8" s="56" t="s">
        <v>515</v>
      </c>
      <c r="AE8" s="336">
        <v>1200000</v>
      </c>
    </row>
    <row r="9" spans="1:31" ht="42" customHeight="1">
      <c r="A9" s="281" t="s">
        <v>525</v>
      </c>
      <c r="B9" s="288"/>
      <c r="C9" s="294"/>
      <c r="D9" s="299">
        <f>'様式第９号の１（介護ロボット導入事実績報告書)  '!C8</f>
        <v>0</v>
      </c>
      <c r="E9" s="303">
        <f>'様式第９号の１（介護ロボット導入事実績報告書)  '!C10</f>
        <v>0</v>
      </c>
      <c r="F9" s="306" t="str">
        <f t="shared" si="0"/>
        <v>00</v>
      </c>
      <c r="G9" s="300"/>
      <c r="H9" s="300"/>
      <c r="I9" s="313"/>
      <c r="J9" s="316"/>
      <c r="K9" s="316"/>
      <c r="L9" s="319" t="str">
        <f t="shared" si="1"/>
        <v/>
      </c>
      <c r="M9" s="319" t="str">
        <f t="shared" si="2"/>
        <v/>
      </c>
      <c r="N9" s="319">
        <f t="shared" si="3"/>
        <v>0</v>
      </c>
      <c r="O9" s="322">
        <f t="shared" si="4"/>
        <v>0</v>
      </c>
      <c r="P9" s="325" t="str">
        <f>IF(OR(F9=$F$5,F9=$F$6,F9=$F$7,F9=$F$8),"",SUMIF($F$5:$F$29,F9,$O$5:$O$29))</f>
        <v/>
      </c>
      <c r="Q9" s="328" t="str">
        <f t="shared" si="6"/>
        <v/>
      </c>
      <c r="R9" s="334">
        <f t="shared" si="5"/>
        <v>0</v>
      </c>
      <c r="AD9" s="56" t="s">
        <v>44</v>
      </c>
      <c r="AE9" s="336">
        <v>1200000</v>
      </c>
    </row>
    <row r="10" spans="1:31" ht="42" customHeight="1">
      <c r="A10" s="281" t="s">
        <v>525</v>
      </c>
      <c r="B10" s="288"/>
      <c r="C10" s="294"/>
      <c r="D10" s="299">
        <f>'様式第９号の１（介護ロボット導入事実績報告書)  '!C8</f>
        <v>0</v>
      </c>
      <c r="E10" s="303">
        <f>'様式第９号の１（介護ロボット導入事実績報告書)  '!C10</f>
        <v>0</v>
      </c>
      <c r="F10" s="306" t="str">
        <f t="shared" si="0"/>
        <v>00</v>
      </c>
      <c r="G10" s="309"/>
      <c r="H10" s="300"/>
      <c r="I10" s="313"/>
      <c r="J10" s="316"/>
      <c r="K10" s="316"/>
      <c r="L10" s="319" t="str">
        <f t="shared" si="1"/>
        <v/>
      </c>
      <c r="M10" s="319" t="str">
        <f t="shared" si="2"/>
        <v/>
      </c>
      <c r="N10" s="319">
        <f t="shared" si="3"/>
        <v>0</v>
      </c>
      <c r="O10" s="322">
        <f t="shared" si="4"/>
        <v>0</v>
      </c>
      <c r="P10" s="325" t="str">
        <f>IF(OR(F10=$F$5,F10=$F$6,F10=$F$7,F10=$F$8,F10=$F$9),"",SUMIF($F$5:$F$29,F10,$O$5:$O$29))</f>
        <v/>
      </c>
      <c r="Q10" s="328" t="str">
        <f t="shared" si="6"/>
        <v/>
      </c>
      <c r="R10" s="334">
        <f t="shared" si="5"/>
        <v>0</v>
      </c>
      <c r="AD10" s="59" t="s">
        <v>517</v>
      </c>
      <c r="AE10" s="336">
        <v>1200000</v>
      </c>
    </row>
    <row r="11" spans="1:31" ht="42" customHeight="1">
      <c r="A11" s="281" t="s">
        <v>525</v>
      </c>
      <c r="B11" s="288"/>
      <c r="C11" s="294"/>
      <c r="D11" s="299">
        <f>'様式第９号の１（介護ロボット導入事実績報告書)  '!C8</f>
        <v>0</v>
      </c>
      <c r="E11" s="303">
        <f>'様式第９号の１（介護ロボット導入事実績報告書)  '!C10</f>
        <v>0</v>
      </c>
      <c r="F11" s="306" t="str">
        <f t="shared" si="0"/>
        <v>00</v>
      </c>
      <c r="G11" s="300"/>
      <c r="H11" s="300"/>
      <c r="I11" s="313"/>
      <c r="J11" s="316"/>
      <c r="K11" s="316"/>
      <c r="L11" s="319" t="str">
        <f t="shared" si="1"/>
        <v/>
      </c>
      <c r="M11" s="319" t="str">
        <f t="shared" si="2"/>
        <v/>
      </c>
      <c r="N11" s="319">
        <f t="shared" si="3"/>
        <v>0</v>
      </c>
      <c r="O11" s="322">
        <f t="shared" si="4"/>
        <v>0</v>
      </c>
      <c r="P11" s="325" t="str">
        <f>IF(OR(F11=$F$5,F11=$F$6,F11=$F$7,F11=$F$8,F11=$F$9,F11=$F$10),"",SUMIF($F$5:$F$29,F11,$O$5:$O$29))</f>
        <v/>
      </c>
      <c r="Q11" s="328" t="str">
        <f t="shared" si="6"/>
        <v/>
      </c>
      <c r="R11" s="334">
        <f t="shared" si="5"/>
        <v>0</v>
      </c>
      <c r="AD11" s="59" t="s">
        <v>21</v>
      </c>
      <c r="AE11" s="336">
        <v>1200000</v>
      </c>
    </row>
    <row r="12" spans="1:31" ht="42" customHeight="1">
      <c r="A12" s="281" t="s">
        <v>525</v>
      </c>
      <c r="B12" s="288"/>
      <c r="C12" s="294"/>
      <c r="D12" s="299">
        <f>'様式第９号の１（介護ロボット導入事実績報告書)  '!C8</f>
        <v>0</v>
      </c>
      <c r="E12" s="303">
        <f>'様式第９号の１（介護ロボット導入事実績報告書)  '!C10</f>
        <v>0</v>
      </c>
      <c r="F12" s="306" t="str">
        <f t="shared" si="0"/>
        <v>00</v>
      </c>
      <c r="G12" s="309"/>
      <c r="H12" s="300"/>
      <c r="I12" s="313"/>
      <c r="J12" s="316"/>
      <c r="K12" s="316"/>
      <c r="L12" s="319" t="str">
        <f t="shared" si="1"/>
        <v/>
      </c>
      <c r="M12" s="319" t="str">
        <f t="shared" si="2"/>
        <v/>
      </c>
      <c r="N12" s="319">
        <f t="shared" si="3"/>
        <v>0</v>
      </c>
      <c r="O12" s="322">
        <f t="shared" si="4"/>
        <v>0</v>
      </c>
      <c r="P12" s="325" t="str">
        <f>IF(OR(F12=$F$5,F12=$F$6,F12=$F$7,F12=$F$8,F12=$F$9,F12=$F$10,F12=$F$11),"",SUMIF($F$5:$F$29,F12,$O$5:$O$29))</f>
        <v/>
      </c>
      <c r="Q12" s="328" t="str">
        <f t="shared" si="6"/>
        <v/>
      </c>
      <c r="R12" s="334">
        <f t="shared" si="5"/>
        <v>0</v>
      </c>
    </row>
    <row r="13" spans="1:31" ht="42" hidden="1" customHeight="1">
      <c r="A13" s="282"/>
      <c r="B13" s="288"/>
      <c r="C13" s="294"/>
      <c r="D13" s="300"/>
      <c r="E13" s="304"/>
      <c r="F13" s="306" t="str">
        <f t="shared" si="0"/>
        <v/>
      </c>
      <c r="G13" s="300"/>
      <c r="H13" s="300"/>
      <c r="I13" s="313"/>
      <c r="J13" s="316"/>
      <c r="K13" s="316"/>
      <c r="L13" s="319" t="str">
        <f t="shared" si="1"/>
        <v/>
      </c>
      <c r="M13" s="319" t="str">
        <f t="shared" si="2"/>
        <v/>
      </c>
      <c r="N13" s="319">
        <f t="shared" si="3"/>
        <v>0</v>
      </c>
      <c r="O13" s="322">
        <f t="shared" si="4"/>
        <v>0</v>
      </c>
      <c r="P13" s="325">
        <f>IF(OR(F13=$F$5,F13=$F$6,F13=$F$7,F13=$F$8,F13=$F$9,F13=$F$10,F13=$F$11,F13=$F$12),"",SUMIF($F$5:$F$29,F13,$O$5:$O$29))</f>
        <v>0</v>
      </c>
      <c r="Q13" s="328" t="str">
        <f t="shared" si="6"/>
        <v/>
      </c>
      <c r="R13" s="334">
        <f t="shared" si="5"/>
        <v>0</v>
      </c>
    </row>
    <row r="14" spans="1:31" ht="42" hidden="1" customHeight="1">
      <c r="A14" s="282"/>
      <c r="B14" s="288"/>
      <c r="C14" s="294"/>
      <c r="D14" s="300"/>
      <c r="E14" s="304"/>
      <c r="F14" s="306" t="str">
        <f t="shared" si="0"/>
        <v/>
      </c>
      <c r="G14" s="309"/>
      <c r="H14" s="300"/>
      <c r="I14" s="313"/>
      <c r="J14" s="316"/>
      <c r="K14" s="316"/>
      <c r="L14" s="319" t="str">
        <f t="shared" si="1"/>
        <v/>
      </c>
      <c r="M14" s="319" t="str">
        <f t="shared" si="2"/>
        <v/>
      </c>
      <c r="N14" s="319">
        <f t="shared" si="3"/>
        <v>0</v>
      </c>
      <c r="O14" s="322">
        <f t="shared" si="4"/>
        <v>0</v>
      </c>
      <c r="P14" s="325" t="str">
        <f>IF(OR(F14=$F$5,F14=$F$6,F14=$F$7,F14=$F$8,F14=$F$9,F14=$F$10,F14=$F$11,F14=$F$12,F14=$F$13),"",SUMIF($F$5:$F$29,F14,$O$5:$O$29))</f>
        <v/>
      </c>
      <c r="Q14" s="328" t="str">
        <f t="shared" si="6"/>
        <v/>
      </c>
      <c r="R14" s="334">
        <f t="shared" si="5"/>
        <v>0</v>
      </c>
    </row>
    <row r="15" spans="1:31" ht="42" hidden="1" customHeight="1">
      <c r="A15" s="282"/>
      <c r="B15" s="288"/>
      <c r="C15" s="294"/>
      <c r="D15" s="300"/>
      <c r="E15" s="304"/>
      <c r="F15" s="306" t="str">
        <f t="shared" si="0"/>
        <v/>
      </c>
      <c r="G15" s="300"/>
      <c r="H15" s="300"/>
      <c r="I15" s="313"/>
      <c r="J15" s="316"/>
      <c r="K15" s="316"/>
      <c r="L15" s="319" t="str">
        <f t="shared" si="1"/>
        <v/>
      </c>
      <c r="M15" s="319" t="str">
        <f t="shared" si="2"/>
        <v/>
      </c>
      <c r="N15" s="319">
        <f t="shared" si="3"/>
        <v>0</v>
      </c>
      <c r="O15" s="322">
        <f t="shared" si="4"/>
        <v>0</v>
      </c>
      <c r="P15" s="325" t="str">
        <f>IF(OR(F15=$F$5,F15=$F$6,F15=$F$7,F15=$F$8,F15=$F$9,F15=$F$10,F15=$F$11,F15=$F$12,F15=$F$13,F15=$F$14),"",SUMIF($F$5:$F$29,F15,$O$5:$O$29))</f>
        <v/>
      </c>
      <c r="Q15" s="328" t="str">
        <f t="shared" si="6"/>
        <v/>
      </c>
      <c r="R15" s="334">
        <f t="shared" si="5"/>
        <v>0</v>
      </c>
    </row>
    <row r="16" spans="1:31" ht="42" hidden="1" customHeight="1">
      <c r="A16" s="282"/>
      <c r="B16" s="288"/>
      <c r="C16" s="294"/>
      <c r="D16" s="300"/>
      <c r="E16" s="304"/>
      <c r="F16" s="306" t="str">
        <f t="shared" si="0"/>
        <v/>
      </c>
      <c r="G16" s="309"/>
      <c r="H16" s="300"/>
      <c r="I16" s="313"/>
      <c r="J16" s="316"/>
      <c r="K16" s="316"/>
      <c r="L16" s="319" t="str">
        <f t="shared" si="1"/>
        <v/>
      </c>
      <c r="M16" s="319" t="str">
        <f t="shared" si="2"/>
        <v/>
      </c>
      <c r="N16" s="319">
        <f t="shared" si="3"/>
        <v>0</v>
      </c>
      <c r="O16" s="322">
        <f t="shared" si="4"/>
        <v>0</v>
      </c>
      <c r="P16" s="325" t="str">
        <f>IF(OR(F16=$F$5,F16=$F$6,F16=$F$7,F16=$F$8,F16=$F$9,F16=$F$10,F16=$F$11,F16=$F$12,F16=$F$13,F16=$F$14,F16=$F$15),"",SUMIF($F$5:$F$29,F16,$O$5:$O$29))</f>
        <v/>
      </c>
      <c r="Q16" s="328" t="str">
        <f t="shared" si="6"/>
        <v/>
      </c>
      <c r="R16" s="334">
        <f t="shared" si="5"/>
        <v>0</v>
      </c>
    </row>
    <row r="17" spans="1:18" ht="42" hidden="1" customHeight="1">
      <c r="A17" s="282"/>
      <c r="B17" s="288"/>
      <c r="C17" s="294"/>
      <c r="D17" s="300"/>
      <c r="E17" s="304"/>
      <c r="F17" s="306" t="str">
        <f t="shared" si="0"/>
        <v/>
      </c>
      <c r="G17" s="300"/>
      <c r="H17" s="300"/>
      <c r="I17" s="313"/>
      <c r="J17" s="316"/>
      <c r="K17" s="316"/>
      <c r="L17" s="319" t="str">
        <f t="shared" si="1"/>
        <v/>
      </c>
      <c r="M17" s="319" t="str">
        <f t="shared" si="2"/>
        <v/>
      </c>
      <c r="N17" s="319">
        <f t="shared" si="3"/>
        <v>0</v>
      </c>
      <c r="O17" s="322">
        <f t="shared" si="4"/>
        <v>0</v>
      </c>
      <c r="P17" s="325" t="str">
        <f>IF(OR(F17=$F$5,F17=$F$6,F17=$F$7,F17=$F$8,F17=$F$9,F17=$F$10,F17=$F$11,F17=$F$12,F17=$F$13,F17=$F$14,F17=$F$15,F17=$F$16),"",SUMIF($F$5:$F$29,F17,$O$5:$O$29))</f>
        <v/>
      </c>
      <c r="Q17" s="328" t="str">
        <f t="shared" si="6"/>
        <v/>
      </c>
      <c r="R17" s="334">
        <f t="shared" si="5"/>
        <v>0</v>
      </c>
    </row>
    <row r="18" spans="1:18" ht="42" hidden="1" customHeight="1">
      <c r="A18" s="282"/>
      <c r="B18" s="288"/>
      <c r="C18" s="294"/>
      <c r="D18" s="300"/>
      <c r="E18" s="304"/>
      <c r="F18" s="306" t="str">
        <f t="shared" si="0"/>
        <v/>
      </c>
      <c r="G18" s="300"/>
      <c r="H18" s="300"/>
      <c r="I18" s="313"/>
      <c r="J18" s="316"/>
      <c r="K18" s="316"/>
      <c r="L18" s="319" t="str">
        <f t="shared" si="1"/>
        <v/>
      </c>
      <c r="M18" s="319" t="str">
        <f t="shared" si="2"/>
        <v/>
      </c>
      <c r="N18" s="319">
        <f t="shared" si="3"/>
        <v>0</v>
      </c>
      <c r="O18" s="322">
        <f t="shared" si="4"/>
        <v>0</v>
      </c>
      <c r="P18" s="325" t="str">
        <f>IF(OR(F18=$F$5,F18=$F$6,F18=$F$7,F18=$F$8,F18=$F$9,F18=$F$10,F18=$F$11,F18=$F$12,F18=$F$13,F18=$F$14,F18=$F$15,F18=$F$16,F18=$F$17),"",SUMIF($F$5:$F$29,F18,$O$5:$O$29))</f>
        <v/>
      </c>
      <c r="Q18" s="328" t="str">
        <f t="shared" si="6"/>
        <v/>
      </c>
      <c r="R18" s="334">
        <f t="shared" si="5"/>
        <v>0</v>
      </c>
    </row>
    <row r="19" spans="1:18" ht="42" hidden="1" customHeight="1">
      <c r="A19" s="282"/>
      <c r="B19" s="288"/>
      <c r="C19" s="294"/>
      <c r="D19" s="300"/>
      <c r="E19" s="304"/>
      <c r="F19" s="306" t="str">
        <f t="shared" si="0"/>
        <v/>
      </c>
      <c r="G19" s="300"/>
      <c r="H19" s="300"/>
      <c r="I19" s="313"/>
      <c r="J19" s="316"/>
      <c r="K19" s="316"/>
      <c r="L19" s="319" t="str">
        <f t="shared" si="1"/>
        <v/>
      </c>
      <c r="M19" s="319" t="str">
        <f t="shared" si="2"/>
        <v/>
      </c>
      <c r="N19" s="319">
        <f t="shared" si="3"/>
        <v>0</v>
      </c>
      <c r="O19" s="322">
        <f t="shared" si="4"/>
        <v>0</v>
      </c>
      <c r="P19" s="325" t="str">
        <f>IF(OR(F19=$F$5,F19=$F$6,F19=$F$7,F19=$F$8,F19=$F$9,F19=$F$10,F19=$F$11,F19=$F$12,F19=$F$13,F19=$F$14,F19=$F$15,F19=$F$16,F19=$F$17,F19=$F$18),"",SUMIF($F$5:$F$29,F19,$O$5:$O$29))</f>
        <v/>
      </c>
      <c r="Q19" s="328" t="str">
        <f t="shared" si="6"/>
        <v/>
      </c>
      <c r="R19" s="334">
        <f t="shared" si="5"/>
        <v>0</v>
      </c>
    </row>
    <row r="20" spans="1:18" ht="42" hidden="1" customHeight="1">
      <c r="A20" s="282"/>
      <c r="B20" s="288"/>
      <c r="C20" s="294"/>
      <c r="D20" s="300"/>
      <c r="E20" s="304"/>
      <c r="F20" s="306" t="str">
        <f t="shared" si="0"/>
        <v/>
      </c>
      <c r="G20" s="300"/>
      <c r="H20" s="300"/>
      <c r="I20" s="313"/>
      <c r="J20" s="316"/>
      <c r="K20" s="316"/>
      <c r="L20" s="319" t="str">
        <f t="shared" si="1"/>
        <v/>
      </c>
      <c r="M20" s="319" t="str">
        <f t="shared" si="2"/>
        <v/>
      </c>
      <c r="N20" s="319">
        <f t="shared" si="3"/>
        <v>0</v>
      </c>
      <c r="O20" s="322">
        <f t="shared" si="4"/>
        <v>0</v>
      </c>
      <c r="P20" s="325" t="str">
        <f>IF(OR(F20=$F$5,F20=$F$6,F20=$F$7,F20=$F$8,F20=$F$9,F20=$F$10,F20=$F$11,F20=$F$12,F20=$F$13,F20=$F$14,F20=$F$15,F20=$F$16,F20=$F$17,F20=$F$18,F20=$F$19),"",SUMIF($F$5:$F$29,F20,$O$5:$O$29))</f>
        <v/>
      </c>
      <c r="Q20" s="328" t="str">
        <f t="shared" si="6"/>
        <v/>
      </c>
      <c r="R20" s="334">
        <f t="shared" si="5"/>
        <v>0</v>
      </c>
    </row>
    <row r="21" spans="1:18" ht="42" hidden="1" customHeight="1">
      <c r="A21" s="282"/>
      <c r="B21" s="288"/>
      <c r="C21" s="294"/>
      <c r="D21" s="300"/>
      <c r="E21" s="304"/>
      <c r="F21" s="306" t="str">
        <f t="shared" si="0"/>
        <v/>
      </c>
      <c r="G21" s="300"/>
      <c r="H21" s="300"/>
      <c r="I21" s="313"/>
      <c r="J21" s="316"/>
      <c r="K21" s="316"/>
      <c r="L21" s="319" t="str">
        <f t="shared" si="1"/>
        <v/>
      </c>
      <c r="M21" s="319" t="str">
        <f t="shared" si="2"/>
        <v/>
      </c>
      <c r="N21" s="319">
        <f t="shared" si="3"/>
        <v>0</v>
      </c>
      <c r="O21" s="322">
        <f t="shared" si="4"/>
        <v>0</v>
      </c>
      <c r="P21" s="325" t="str">
        <f>IF(OR(F21=$F$5,F21=$F$6,F21=$F$7,F21=$F$8,F21=$F$9,F21=$F$10,F21=$F$11,F21=$F$12,F21=$F$13,F21=$F$14,F21=$F$15,F21=$F$16,F21=$F$17,F21=$F$18,F21=$F$19,F21=$F$20),"",SUMIF($F$5:$F$29,F21,$O$5:$O$29))</f>
        <v/>
      </c>
      <c r="Q21" s="328" t="str">
        <f t="shared" si="6"/>
        <v/>
      </c>
      <c r="R21" s="334">
        <f t="shared" si="5"/>
        <v>0</v>
      </c>
    </row>
    <row r="22" spans="1:18" ht="42" hidden="1" customHeight="1">
      <c r="A22" s="282"/>
      <c r="B22" s="288"/>
      <c r="C22" s="294"/>
      <c r="D22" s="300"/>
      <c r="E22" s="304"/>
      <c r="F22" s="306" t="str">
        <f t="shared" si="0"/>
        <v/>
      </c>
      <c r="G22" s="300"/>
      <c r="H22" s="300"/>
      <c r="I22" s="313"/>
      <c r="J22" s="316"/>
      <c r="K22" s="316"/>
      <c r="L22" s="319" t="str">
        <f t="shared" si="1"/>
        <v/>
      </c>
      <c r="M22" s="319" t="str">
        <f t="shared" si="2"/>
        <v/>
      </c>
      <c r="N22" s="319">
        <f t="shared" si="3"/>
        <v>0</v>
      </c>
      <c r="O22" s="322">
        <f t="shared" si="4"/>
        <v>0</v>
      </c>
      <c r="P22" s="325" t="str">
        <f>IF(OR(F22=$F$5,F22=$F$6,F22=$F$7,F22=$F$8,F22=$F$9,F22=$F$10,F22=$F$11,F22=$F$12,F22=$F$13,F22=$F$14,F22=$F$15,F22=$F$16,F22=$F$17,F22=$F$18,F22=$F$19,F22=$F$20,F22=$F$21),"",SUMIF($F$5:$F$29,F22,$O$5:$O$29))</f>
        <v/>
      </c>
      <c r="Q22" s="328" t="str">
        <f t="shared" si="6"/>
        <v/>
      </c>
      <c r="R22" s="334">
        <f t="shared" si="5"/>
        <v>0</v>
      </c>
    </row>
    <row r="23" spans="1:18" ht="42" hidden="1" customHeight="1">
      <c r="A23" s="282"/>
      <c r="B23" s="288"/>
      <c r="C23" s="294"/>
      <c r="D23" s="300"/>
      <c r="E23" s="304"/>
      <c r="F23" s="306" t="str">
        <f t="shared" si="0"/>
        <v/>
      </c>
      <c r="G23" s="300"/>
      <c r="H23" s="300"/>
      <c r="I23" s="313"/>
      <c r="J23" s="316"/>
      <c r="K23" s="316"/>
      <c r="L23" s="319" t="str">
        <f t="shared" si="1"/>
        <v/>
      </c>
      <c r="M23" s="319" t="str">
        <f t="shared" si="2"/>
        <v/>
      </c>
      <c r="N23" s="319">
        <f t="shared" si="3"/>
        <v>0</v>
      </c>
      <c r="O23" s="322">
        <f t="shared" si="4"/>
        <v>0</v>
      </c>
      <c r="P23" s="325" t="str">
        <f>IF(OR(F23=$F$5,F23=$F$6,F23=$F$7,F23=$F$8,F23=$F$9,F23=$F$10,F23=$F$11,F23=$F$12,F23=$F$13,F23=$F$14,F23=$F$15,F23=$F$16,F23=$F$17,F23=$F$18,F23=$F$19,F23=$F$20,F23=$F$21,F23=$F$22),"",SUMIF($F$5:$F$29,F23,$O$5:$O$29))</f>
        <v/>
      </c>
      <c r="Q23" s="328" t="str">
        <f t="shared" si="6"/>
        <v/>
      </c>
      <c r="R23" s="334">
        <f t="shared" si="5"/>
        <v>0</v>
      </c>
    </row>
    <row r="24" spans="1:18" ht="42" hidden="1" customHeight="1">
      <c r="A24" s="282"/>
      <c r="B24" s="288"/>
      <c r="C24" s="294"/>
      <c r="D24" s="300"/>
      <c r="E24" s="304"/>
      <c r="F24" s="306" t="str">
        <f t="shared" si="0"/>
        <v/>
      </c>
      <c r="G24" s="300"/>
      <c r="H24" s="300"/>
      <c r="I24" s="313"/>
      <c r="J24" s="316"/>
      <c r="K24" s="316"/>
      <c r="L24" s="319" t="str">
        <f t="shared" si="1"/>
        <v/>
      </c>
      <c r="M24" s="319" t="str">
        <f t="shared" si="2"/>
        <v/>
      </c>
      <c r="N24" s="319">
        <f t="shared" si="3"/>
        <v>0</v>
      </c>
      <c r="O24" s="322">
        <f t="shared" si="4"/>
        <v>0</v>
      </c>
      <c r="P24" s="325" t="str">
        <f>IF(OR(F24=$F$5,F24=$F$6,F24=$F$7,F24=$F$8,F24=$F$9,F24=$F$10,F24=$F$11,F24=$F$12,F24=$F$13,F24=$F$14,F24=$F$15,F24=$F$16,F24=$F$17,F24=$F$18,F24=$F$19,F24=$F$20,F24=$F$21,F24=$F$22,F24=$F$23),"",SUMIF($F$5:$F$29,F24,$O$5:$O$29))</f>
        <v/>
      </c>
      <c r="Q24" s="328" t="str">
        <f t="shared" si="6"/>
        <v/>
      </c>
      <c r="R24" s="334">
        <f t="shared" si="5"/>
        <v>0</v>
      </c>
    </row>
    <row r="25" spans="1:18" ht="42" hidden="1" customHeight="1">
      <c r="A25" s="282"/>
      <c r="B25" s="288"/>
      <c r="C25" s="294"/>
      <c r="D25" s="300"/>
      <c r="E25" s="304"/>
      <c r="F25" s="306" t="str">
        <f t="shared" si="0"/>
        <v/>
      </c>
      <c r="G25" s="300"/>
      <c r="H25" s="300"/>
      <c r="I25" s="313"/>
      <c r="J25" s="316"/>
      <c r="K25" s="316"/>
      <c r="L25" s="319" t="str">
        <f t="shared" si="1"/>
        <v/>
      </c>
      <c r="M25" s="319" t="str">
        <f t="shared" si="2"/>
        <v/>
      </c>
      <c r="N25" s="319">
        <f t="shared" si="3"/>
        <v>0</v>
      </c>
      <c r="O25" s="322">
        <f t="shared" si="4"/>
        <v>0</v>
      </c>
      <c r="P25" s="325" t="str">
        <f>IF(OR(F25=$F$5,F25=$F$6,F25=$F$7,F25=$F$8,F25=$F$9,F25=$F$10,F25=$F$11,F25=$F$12,F25=$F$13,F25=$F$14,F25=$F$15,F25=$F$16,F25=$F$17,F25=$F$18,F25=$F$19,F25=$F$20,F25=$F$21,F25=$F$22,F25=$F$23,F25=$F$24),"",SUMIF($F$5:$F$29,F25,$O$5:$O$29))</f>
        <v/>
      </c>
      <c r="Q25" s="328" t="str">
        <f t="shared" si="6"/>
        <v/>
      </c>
      <c r="R25" s="334">
        <f t="shared" si="5"/>
        <v>0</v>
      </c>
    </row>
    <row r="26" spans="1:18" ht="42" hidden="1" customHeight="1">
      <c r="A26" s="282"/>
      <c r="B26" s="288"/>
      <c r="C26" s="294"/>
      <c r="D26" s="300"/>
      <c r="E26" s="304"/>
      <c r="F26" s="306" t="str">
        <f t="shared" si="0"/>
        <v/>
      </c>
      <c r="G26" s="300"/>
      <c r="H26" s="300"/>
      <c r="I26" s="313"/>
      <c r="J26" s="316"/>
      <c r="K26" s="316"/>
      <c r="L26" s="319" t="str">
        <f t="shared" si="1"/>
        <v/>
      </c>
      <c r="M26" s="319" t="str">
        <f t="shared" si="2"/>
        <v/>
      </c>
      <c r="N26" s="319">
        <f t="shared" si="3"/>
        <v>0</v>
      </c>
      <c r="O26" s="322">
        <f t="shared" si="4"/>
        <v>0</v>
      </c>
      <c r="P26" s="325" t="str">
        <f>IF(OR(F26=$F$5,F26=$F$6,F26=$F$7,F26=$F$8,F26=$F$9,F26=$F$10,F26=$F$11,F26=$F$12,F26=$F$13,F26=$F$14,F26=$F$15,F26=$F$16,F26=$F$17,F26=$F$18,F26=$F$19,F26=$F$20,F26=$F$21,F26=$F$22,F26=$F$23,F26=$F$24,F26=$F$25),"",SUMIF($F$5:$F$29,F26,$O$5:$O$29))</f>
        <v/>
      </c>
      <c r="Q26" s="328" t="str">
        <f t="shared" si="6"/>
        <v/>
      </c>
      <c r="R26" s="334">
        <f t="shared" si="5"/>
        <v>0</v>
      </c>
    </row>
    <row r="27" spans="1:18" ht="42" hidden="1" customHeight="1">
      <c r="A27" s="282"/>
      <c r="B27" s="288"/>
      <c r="C27" s="294"/>
      <c r="D27" s="300"/>
      <c r="E27" s="304"/>
      <c r="F27" s="306" t="str">
        <f t="shared" si="0"/>
        <v/>
      </c>
      <c r="G27" s="300"/>
      <c r="H27" s="300"/>
      <c r="I27" s="313"/>
      <c r="J27" s="316"/>
      <c r="K27" s="316"/>
      <c r="L27" s="319" t="str">
        <f t="shared" si="1"/>
        <v/>
      </c>
      <c r="M27" s="319" t="str">
        <f t="shared" si="2"/>
        <v/>
      </c>
      <c r="N27" s="319">
        <f t="shared" si="3"/>
        <v>0</v>
      </c>
      <c r="O27" s="322">
        <f t="shared" si="4"/>
        <v>0</v>
      </c>
      <c r="P27" s="325" t="str">
        <f>IF(OR(F27=$F$5,F27=$F$6,F27=$F$7,F27=$F$8,F27=$F$9,F27=$F$10,F27=$F$11,F27=$F$12,F27=$F$13,F27=$F$14,F27=$F$15,F27=$F$16,F27=$F$17,F27=$F$18,F27=$F$19,F27=$F$20,F27=$F$21,F27=$F$22,F27=$F$23,F27=$F$24,F27=$F$25,F27=$F$26),"",SUMIF($F$5:$F$29,F27,$O$5:$O$29))</f>
        <v/>
      </c>
      <c r="Q27" s="328" t="str">
        <f t="shared" si="6"/>
        <v/>
      </c>
      <c r="R27" s="334">
        <f t="shared" si="5"/>
        <v>0</v>
      </c>
    </row>
    <row r="28" spans="1:18" ht="42" hidden="1" customHeight="1">
      <c r="A28" s="282"/>
      <c r="B28" s="288"/>
      <c r="C28" s="294"/>
      <c r="D28" s="300"/>
      <c r="E28" s="304"/>
      <c r="F28" s="306" t="str">
        <f t="shared" si="0"/>
        <v/>
      </c>
      <c r="G28" s="300"/>
      <c r="H28" s="300"/>
      <c r="I28" s="313"/>
      <c r="J28" s="316"/>
      <c r="K28" s="316"/>
      <c r="L28" s="319" t="str">
        <f t="shared" si="1"/>
        <v/>
      </c>
      <c r="M28" s="319" t="str">
        <f t="shared" si="2"/>
        <v/>
      </c>
      <c r="N28" s="319">
        <f t="shared" si="3"/>
        <v>0</v>
      </c>
      <c r="O28" s="322">
        <f t="shared" si="4"/>
        <v>0</v>
      </c>
      <c r="P28" s="325" t="str">
        <f>IF(OR(F28=$F$5,F28=$F$6,F28=$F$7,F28=$F$8,F28=$F$9,F28=$F$10,F28=$F$11,F28=$F$12,F28=$F$13,F28=$F$14,F28=$F$15,F28=$F$16,F28=$F$17,F28=$F$18,F28=$F$19,F28=$F$20,F28=$F$21,F28=$F$22,F28=$F$23,F28=$F$24,F28=$F$25,F28=$F$26,F28=$F$27),"",SUMIF($F$5:$F$29,F28,$O$5:$O$29))</f>
        <v/>
      </c>
      <c r="Q28" s="328" t="str">
        <f t="shared" si="6"/>
        <v/>
      </c>
      <c r="R28" s="334">
        <f t="shared" si="5"/>
        <v>0</v>
      </c>
    </row>
    <row r="29" spans="1:18" ht="42" hidden="1" customHeight="1">
      <c r="A29" s="282"/>
      <c r="B29" s="288"/>
      <c r="C29" s="294"/>
      <c r="D29" s="300"/>
      <c r="E29" s="304"/>
      <c r="F29" s="306" t="str">
        <f t="shared" si="0"/>
        <v/>
      </c>
      <c r="G29" s="309"/>
      <c r="H29" s="300"/>
      <c r="I29" s="313"/>
      <c r="J29" s="316"/>
      <c r="K29" s="316"/>
      <c r="L29" s="319" t="str">
        <f t="shared" si="1"/>
        <v/>
      </c>
      <c r="M29" s="319" t="str">
        <f t="shared" si="2"/>
        <v/>
      </c>
      <c r="N29" s="319">
        <f t="shared" si="3"/>
        <v>0</v>
      </c>
      <c r="O29" s="322">
        <f t="shared" si="4"/>
        <v>0</v>
      </c>
      <c r="P29" s="325" t="str">
        <f>IF(OR(F29=$F$5,F29=$F$6,F29=$F$7,F29=$F$8,F29=$F$9,F29=$F$10,F29=$F$11,F29=$F$12,F29=$F$13,F29=$F$14,F29=$F$15,F29=$F$16,F29=$F$17,F29=$F$18,F29=$F$19,F29=$F$20,F29=$F$21,F29=$F$22,F29=$F$23,F29=$F$24,F29=$F$25,F29=$F$26,F29=$F$27,F29=$F$28),"",SUMIF($F$5:$F$29,F29,$O$5:$O$29))</f>
        <v/>
      </c>
      <c r="Q29" s="328" t="str">
        <f t="shared" si="6"/>
        <v/>
      </c>
      <c r="R29" s="334">
        <f t="shared" si="5"/>
        <v>0</v>
      </c>
    </row>
    <row r="30" spans="1:18" ht="42" customHeight="1">
      <c r="A30" s="283" t="s">
        <v>507</v>
      </c>
      <c r="B30" s="289"/>
      <c r="C30" s="295"/>
      <c r="D30" s="295"/>
      <c r="E30" s="305"/>
      <c r="F30" s="307"/>
      <c r="G30" s="310"/>
      <c r="H30" s="295"/>
      <c r="I30" s="314"/>
      <c r="J30" s="317"/>
      <c r="K30" s="317"/>
      <c r="L30" s="320"/>
      <c r="M30" s="320"/>
      <c r="N30" s="320"/>
      <c r="O30" s="323">
        <f>SUM(O5:O29)</f>
        <v>0</v>
      </c>
      <c r="P30" s="326">
        <f>SUM(P5:P29)</f>
        <v>0</v>
      </c>
      <c r="Q30" s="329" t="str">
        <f>IF(P30&gt;0,IFERROR(VLOOKUP($C30,$AD$5:$AE$11,2,FALSE),""),"")</f>
        <v/>
      </c>
      <c r="R30" s="335">
        <f>SUM(R5:R29)</f>
        <v>0</v>
      </c>
    </row>
    <row r="31" spans="1:18" ht="16.5">
      <c r="A31" s="284"/>
      <c r="B31" s="284"/>
      <c r="C31" s="296"/>
      <c r="D31" s="296"/>
      <c r="E31" s="296"/>
      <c r="F31" s="296"/>
      <c r="G31" s="284"/>
      <c r="H31" s="296"/>
      <c r="I31" s="315"/>
      <c r="J31" s="315"/>
      <c r="K31" s="315"/>
      <c r="L31" s="315"/>
      <c r="M31" s="315"/>
      <c r="N31" s="315"/>
      <c r="O31" s="315"/>
      <c r="P31" s="315"/>
      <c r="Q31" s="330"/>
      <c r="R31" s="315"/>
    </row>
    <row r="32" spans="1:18" ht="19">
      <c r="A32" s="285" t="s">
        <v>133</v>
      </c>
      <c r="B32" s="290" t="s">
        <v>509</v>
      </c>
      <c r="C32" s="290" t="s">
        <v>509</v>
      </c>
      <c r="D32" s="296"/>
      <c r="E32" s="296"/>
      <c r="F32" s="296"/>
      <c r="G32" s="284"/>
      <c r="H32" s="296"/>
      <c r="I32" s="315"/>
      <c r="J32" s="315"/>
      <c r="K32" s="315"/>
      <c r="L32" s="315"/>
      <c r="M32" s="315"/>
      <c r="N32" s="315"/>
      <c r="O32" s="315"/>
      <c r="Q32" s="315"/>
      <c r="R32" s="330"/>
    </row>
    <row r="33" spans="1:17" ht="23.1" customHeight="1">
      <c r="A33" s="286" t="s">
        <v>497</v>
      </c>
      <c r="B33" s="291" t="s">
        <v>510</v>
      </c>
      <c r="C33" s="291" t="s">
        <v>510</v>
      </c>
      <c r="D33" s="301"/>
      <c r="E33" s="301"/>
      <c r="F33" s="301"/>
      <c r="G33" s="297"/>
      <c r="H33" s="297"/>
      <c r="I33" s="297"/>
      <c r="J33" s="297"/>
      <c r="Q33" s="331"/>
    </row>
    <row r="34" spans="1:17" ht="23.1" customHeight="1">
      <c r="A34" s="286" t="s">
        <v>508</v>
      </c>
      <c r="B34" s="291" t="s">
        <v>511</v>
      </c>
      <c r="C34" s="291" t="s">
        <v>511</v>
      </c>
      <c r="D34" s="301"/>
      <c r="E34" s="301"/>
      <c r="F34" s="301"/>
      <c r="G34" s="297"/>
      <c r="H34" s="297"/>
      <c r="I34" s="297"/>
      <c r="J34" s="297"/>
    </row>
    <row r="35" spans="1:17" ht="23.1" customHeight="1">
      <c r="A35" s="286" t="s">
        <v>406</v>
      </c>
      <c r="B35" s="278" t="s">
        <v>65</v>
      </c>
      <c r="C35" s="278" t="s">
        <v>65</v>
      </c>
    </row>
    <row r="36" spans="1:17" ht="17.25" customHeight="1">
      <c r="B36" s="292"/>
      <c r="O36" s="324"/>
    </row>
    <row r="37" spans="1:17" s="277" customFormat="1" ht="45.75" customHeight="1">
      <c r="A37" s="277"/>
      <c r="B37" s="292"/>
      <c r="C37" s="277"/>
      <c r="D37" s="277"/>
      <c r="E37" s="277"/>
      <c r="F37" s="277"/>
      <c r="G37" s="277"/>
      <c r="H37" s="277"/>
      <c r="I37" s="277"/>
      <c r="J37" s="277"/>
      <c r="K37" s="277"/>
      <c r="L37" s="277"/>
      <c r="M37" s="277"/>
      <c r="N37" s="277"/>
      <c r="O37" s="277"/>
      <c r="P37" s="277"/>
      <c r="Q37" s="277"/>
    </row>
    <row r="38" spans="1:17" s="277" customFormat="1" ht="45" customHeight="1">
      <c r="A38" s="277"/>
      <c r="B38" s="277"/>
      <c r="C38" s="277"/>
      <c r="D38" s="277"/>
      <c r="E38" s="277"/>
      <c r="F38" s="277"/>
      <c r="G38" s="277"/>
      <c r="H38" s="277"/>
      <c r="I38" s="277"/>
      <c r="J38" s="277"/>
      <c r="K38" s="277"/>
      <c r="L38" s="277"/>
      <c r="M38" s="277"/>
      <c r="N38" s="277"/>
      <c r="O38" s="277"/>
      <c r="P38" s="277"/>
      <c r="Q38" s="277"/>
    </row>
    <row r="39" spans="1:17" s="277" customFormat="1" ht="24.75" customHeight="1">
      <c r="A39" s="277"/>
      <c r="B39" s="277"/>
      <c r="C39" s="277"/>
      <c r="D39" s="277"/>
      <c r="E39" s="277"/>
      <c r="F39" s="277"/>
      <c r="G39" s="277"/>
      <c r="H39" s="277"/>
      <c r="I39" s="277"/>
      <c r="J39" s="277"/>
      <c r="K39" s="277"/>
      <c r="L39" s="277"/>
      <c r="M39" s="277"/>
      <c r="N39" s="277"/>
      <c r="O39" s="277"/>
      <c r="P39" s="277"/>
      <c r="Q39" s="277"/>
    </row>
    <row r="40" spans="1:17" s="277" customFormat="1" ht="24.75" customHeight="1">
      <c r="A40" s="277"/>
      <c r="B40" s="277"/>
      <c r="C40" s="277"/>
      <c r="D40" s="277"/>
      <c r="E40" s="277"/>
      <c r="F40" s="277"/>
      <c r="G40" s="277"/>
      <c r="H40" s="277"/>
      <c r="I40" s="277"/>
      <c r="J40" s="277"/>
      <c r="K40" s="277"/>
      <c r="L40" s="277"/>
      <c r="M40" s="277"/>
      <c r="N40" s="277"/>
      <c r="O40" s="277"/>
      <c r="P40" s="277"/>
      <c r="Q40" s="277"/>
    </row>
    <row r="41" spans="1:17" s="277" customFormat="1" ht="24.75" customHeight="1">
      <c r="A41" s="277"/>
      <c r="B41" s="277"/>
      <c r="C41" s="277"/>
      <c r="D41" s="277"/>
      <c r="E41" s="277"/>
      <c r="F41" s="277"/>
      <c r="G41" s="277"/>
      <c r="H41" s="277"/>
      <c r="I41" s="277"/>
      <c r="J41" s="277"/>
      <c r="K41" s="277"/>
      <c r="L41" s="277"/>
      <c r="M41" s="277"/>
      <c r="N41" s="277"/>
      <c r="O41" s="277"/>
      <c r="P41" s="277"/>
      <c r="Q41" s="277"/>
    </row>
    <row r="42" spans="1:17" s="277" customFormat="1" ht="24.75" customHeight="1">
      <c r="A42" s="277"/>
      <c r="B42" s="277"/>
      <c r="C42" s="277"/>
      <c r="D42" s="277"/>
      <c r="E42" s="277"/>
      <c r="F42" s="277"/>
      <c r="G42" s="277"/>
      <c r="H42" s="277"/>
      <c r="I42" s="277"/>
      <c r="J42" s="277"/>
      <c r="K42" s="277"/>
      <c r="L42" s="277"/>
      <c r="M42" s="277"/>
      <c r="N42" s="277"/>
      <c r="O42" s="277"/>
      <c r="P42" s="277"/>
      <c r="Q42" s="277"/>
    </row>
    <row r="43" spans="1:17" s="277" customFormat="1" ht="24.75" customHeight="1">
      <c r="A43" s="277"/>
      <c r="B43" s="277"/>
      <c r="C43" s="277"/>
      <c r="D43" s="277"/>
      <c r="E43" s="277"/>
      <c r="F43" s="277"/>
      <c r="G43" s="277"/>
      <c r="H43" s="277"/>
      <c r="I43" s="277"/>
      <c r="J43" s="277"/>
      <c r="K43" s="277"/>
      <c r="L43" s="277"/>
      <c r="M43" s="277"/>
      <c r="N43" s="277"/>
      <c r="O43" s="277"/>
      <c r="P43" s="277"/>
      <c r="Q43" s="277"/>
    </row>
    <row r="44" spans="1:17" s="277" customFormat="1" ht="24.75" customHeight="1">
      <c r="A44" s="277"/>
      <c r="B44" s="277"/>
      <c r="C44" s="277"/>
      <c r="D44" s="277"/>
      <c r="E44" s="277"/>
      <c r="F44" s="277"/>
      <c r="G44" s="277"/>
      <c r="H44" s="277"/>
      <c r="I44" s="277"/>
      <c r="J44" s="277"/>
      <c r="K44" s="277"/>
      <c r="L44" s="277"/>
      <c r="M44" s="277"/>
      <c r="N44" s="277"/>
      <c r="O44" s="277"/>
      <c r="P44" s="277"/>
      <c r="Q44" s="277"/>
    </row>
    <row r="45" spans="1:17" hidden="1">
      <c r="D45" s="277" t="s">
        <v>504</v>
      </c>
      <c r="E45" s="277" t="s">
        <v>126</v>
      </c>
      <c r="F45" s="277" t="s">
        <v>512</v>
      </c>
      <c r="G45" s="277" t="s">
        <v>515</v>
      </c>
      <c r="H45" s="277" t="s">
        <v>44</v>
      </c>
      <c r="I45" s="59" t="s">
        <v>517</v>
      </c>
    </row>
    <row r="46" spans="1:17" hidden="1">
      <c r="D46" s="277" t="s">
        <v>124</v>
      </c>
      <c r="E46" s="277" t="s">
        <v>124</v>
      </c>
      <c r="F46" s="277" t="s">
        <v>124</v>
      </c>
      <c r="G46" s="277" t="s">
        <v>124</v>
      </c>
      <c r="H46" s="277" t="s">
        <v>124</v>
      </c>
      <c r="I46" s="277" t="s">
        <v>124</v>
      </c>
    </row>
    <row r="47" spans="1:17" hidden="1">
      <c r="D47" s="277" t="s">
        <v>240</v>
      </c>
      <c r="E47" s="277" t="s">
        <v>240</v>
      </c>
      <c r="F47" s="277" t="s">
        <v>240</v>
      </c>
      <c r="G47" s="277" t="s">
        <v>240</v>
      </c>
      <c r="H47" s="277" t="s">
        <v>240</v>
      </c>
      <c r="I47" s="277" t="s">
        <v>240</v>
      </c>
    </row>
    <row r="48" spans="1:17" hidden="1">
      <c r="D48" s="277" t="s">
        <v>239</v>
      </c>
      <c r="E48" s="277" t="s">
        <v>239</v>
      </c>
      <c r="F48" s="277" t="s">
        <v>239</v>
      </c>
      <c r="G48" s="277" t="s">
        <v>239</v>
      </c>
      <c r="H48" s="277" t="s">
        <v>239</v>
      </c>
      <c r="I48" s="277" t="s">
        <v>239</v>
      </c>
    </row>
    <row r="49" spans="4:9" hidden="1">
      <c r="D49" s="277" t="s">
        <v>243</v>
      </c>
      <c r="E49" s="277" t="s">
        <v>243</v>
      </c>
      <c r="F49" s="277" t="s">
        <v>92</v>
      </c>
      <c r="G49" s="277" t="s">
        <v>92</v>
      </c>
      <c r="H49" s="277" t="s">
        <v>92</v>
      </c>
      <c r="I49" s="277" t="s">
        <v>92</v>
      </c>
    </row>
    <row r="50" spans="4:9" hidden="1">
      <c r="D50" s="277" t="s">
        <v>92</v>
      </c>
      <c r="E50" s="277" t="s">
        <v>92</v>
      </c>
      <c r="F50" s="277" t="s">
        <v>147</v>
      </c>
      <c r="G50" s="277" t="s">
        <v>147</v>
      </c>
      <c r="H50" s="277" t="s">
        <v>147</v>
      </c>
      <c r="I50" s="277" t="s">
        <v>147</v>
      </c>
    </row>
    <row r="51" spans="4:9" hidden="1">
      <c r="D51" s="59" t="s">
        <v>147</v>
      </c>
      <c r="E51" s="59" t="s">
        <v>147</v>
      </c>
      <c r="F51" s="277" t="s">
        <v>374</v>
      </c>
      <c r="G51" s="277" t="s">
        <v>374</v>
      </c>
      <c r="H51" s="277" t="s">
        <v>374</v>
      </c>
      <c r="I51" s="277" t="s">
        <v>374</v>
      </c>
    </row>
    <row r="52" spans="4:9" hidden="1">
      <c r="D52" s="59" t="s">
        <v>374</v>
      </c>
      <c r="E52" s="59" t="s">
        <v>374</v>
      </c>
    </row>
  </sheetData>
  <mergeCells count="2">
    <mergeCell ref="A2:R2"/>
    <mergeCell ref="A30:B30"/>
  </mergeCells>
  <phoneticPr fontId="22"/>
  <dataValidations count="3">
    <dataValidation type="list" allowBlank="1" showDropDown="0" showInputMessage="1" showErrorMessage="1" sqref="H5:H29">
      <formula1>INDIRECT($C5)</formula1>
    </dataValidation>
    <dataValidation type="list" allowBlank="1" showDropDown="0" showInputMessage="1" showErrorMessage="1" sqref="WLO983052:WLO983065 WBS983052:WBS983065 VRW983052:VRW983065 VIA983052:VIA983065 UYE983052:UYE983065 UOI983052:UOI983065 UEM983052:UEM983065 TUQ983052:TUQ983065 TKU983052:TKU983065 TAY983052:TAY983065 SRC983052:SRC983065 SHG983052:SHG983065 RXK983052:RXK983065 RNO983052:RNO983065 RDS983052:RDS983065 QTW983052:QTW983065 QKA983052:QKA983065 QAE983052:QAE983065 PQI983052:PQI983065 PGM983052:PGM983065 OWQ983052:OWQ983065 OMU983052:OMU983065 OCY983052:OCY983065 NTC983052:NTC983065 NJG983052:NJG983065 MZK983052:MZK983065 MPO983052:MPO983065 MFS983052:MFS983065 LVW983052:LVW983065 LMA983052:LMA983065 LCE983052:LCE983065 KSI983052:KSI983065 KIM983052:KIM983065 JYQ983052:JYQ983065 JOU983052:JOU983065 JEY983052:JEY983065 IVC983052:IVC983065 ILG983052:ILG983065 IBK983052:IBK983065 HRO983052:HRO983065 HHS983052:HHS983065 GXW983052:GXW983065 GOA983052:GOA983065 GEE983052:GEE983065 FUI983052:FUI983065 FKM983052:FKM983065 FAQ983052:FAQ983065 EQU983052:EQU983065 EGY983052:EGY983065 DXC983052:DXC983065 DNG983052:DNG983065 DDK983052:DDK983065 CTO983052:CTO983065 CJS983052:CJS983065 BZW983052:BZW983065 BQA983052:BQA983065 BGE983052:BGE983065 AWI983052:AWI983065 AMM983052:AMM983065 ACQ983052:ACQ983065 SU983052:SU983065 IY983052:IY983065 C983052:C983065 WVK917516:WVK917529 WLO917516:WLO917529 WBS917516:WBS917529 VRW917516:VRW917529 VIA917516:VIA917529 UYE917516:UYE917529 UOI917516:UOI917529 UEM917516:UEM917529 TUQ917516:TUQ917529 TKU917516:TKU917529 TAY917516:TAY917529 SRC917516:SRC917529 SHG917516:SHG917529 RXK917516:RXK917529 RNO917516:RNO917529 RDS917516:RDS917529 QTW917516:QTW917529 QKA917516:QKA917529 QAE917516:QAE917529 PQI917516:PQI917529 PGM917516:PGM917529 OWQ917516:OWQ917529 OMU917516:OMU917529 OCY917516:OCY917529 NTC917516:NTC917529 NJG917516:NJG917529 MZK917516:MZK917529 MPO917516:MPO917529 MFS917516:MFS917529 LVW917516:LVW917529 LMA917516:LMA917529 LCE917516:LCE917529 KSI917516:KSI917529 KIM917516:KIM917529 JYQ917516:JYQ917529 JOU917516:JOU917529 JEY917516:JEY917529 IVC917516:IVC917529 ILG917516:ILG917529 IBK917516:IBK917529 HRO917516:HRO917529 HHS917516:HHS917529 GXW917516:GXW917529 GOA917516:GOA917529 GEE917516:GEE917529 FUI917516:FUI917529 FKM917516:FKM917529 FAQ917516:FAQ917529 EQU917516:EQU917529 EGY917516:EGY917529 DXC917516:DXC917529 DNG917516:DNG917529 DDK917516:DDK917529 CTO917516:CTO917529 CJS917516:CJS917529 BZW917516:BZW917529 BQA917516:BQA917529 BGE917516:BGE917529 AWI917516:AWI917529 AMM917516:AMM917529 ACQ917516:ACQ917529 SU917516:SU917529 IY917516:IY917529 C917516:C917529 WVK851980:WVK851993 WLO851980:WLO851993 WBS851980:WBS851993 VRW851980:VRW851993 VIA851980:VIA851993 UYE851980:UYE851993 UOI851980:UOI851993 UEM851980:UEM851993 TUQ851980:TUQ851993 TKU851980:TKU851993 TAY851980:TAY851993 SRC851980:SRC851993 SHG851980:SHG851993 RXK851980:RXK851993 RNO851980:RNO851993 RDS851980:RDS851993 QTW851980:QTW851993 QKA851980:QKA851993 QAE851980:QAE851993 PQI851980:PQI851993 PGM851980:PGM851993 OWQ851980:OWQ851993 OMU851980:OMU851993 OCY851980:OCY851993 NTC851980:NTC851993 NJG851980:NJG851993 MZK851980:MZK851993 MPO851980:MPO851993 MFS851980:MFS851993 LVW851980:LVW851993 LMA851980:LMA851993 LCE851980:LCE851993 KSI851980:KSI851993 KIM851980:KIM851993 JYQ851980:JYQ851993 JOU851980:JOU851993 JEY851980:JEY851993 IVC851980:IVC851993 ILG851980:ILG851993 IBK851980:IBK851993 HRO851980:HRO851993 HHS851980:HHS851993 GXW851980:GXW851993 GOA851980:GOA851993 GEE851980:GEE851993 FUI851980:FUI851993 FKM851980:FKM851993 FAQ851980:FAQ851993 EQU851980:EQU851993 EGY851980:EGY851993 DXC851980:DXC851993 DNG851980:DNG851993 DDK851980:DDK851993 CTO851980:CTO851993 CJS851980:CJS851993 BZW851980:BZW851993 BQA851980:BQA851993 BGE851980:BGE851993 AWI851980:AWI851993 AMM851980:AMM851993 ACQ851980:ACQ851993 SU851980:SU851993 IY851980:IY851993 C851980:C851993 WVK786444:WVK786457 WLO786444:WLO786457 WBS786444:WBS786457 VRW786444:VRW786457 VIA786444:VIA786457 UYE786444:UYE786457 UOI786444:UOI786457 UEM786444:UEM786457 TUQ786444:TUQ786457 TKU786444:TKU786457 TAY786444:TAY786457 SRC786444:SRC786457 SHG786444:SHG786457 RXK786444:RXK786457 RNO786444:RNO786457 RDS786444:RDS786457 QTW786444:QTW786457 QKA786444:QKA786457 QAE786444:QAE786457 PQI786444:PQI786457 PGM786444:PGM786457 OWQ786444:OWQ786457 OMU786444:OMU786457 OCY786444:OCY786457 NTC786444:NTC786457 NJG786444:NJG786457 MZK786444:MZK786457 MPO786444:MPO786457 MFS786444:MFS786457 LVW786444:LVW786457 LMA786444:LMA786457 LCE786444:LCE786457 KSI786444:KSI786457 KIM786444:KIM786457 JYQ786444:JYQ786457 JOU786444:JOU786457 JEY786444:JEY786457 IVC786444:IVC786457 ILG786444:ILG786457 IBK786444:IBK786457 HRO786444:HRO786457 HHS786444:HHS786457 GXW786444:GXW786457 GOA786444:GOA786457 GEE786444:GEE786457 FUI786444:FUI786457 FKM786444:FKM786457 FAQ786444:FAQ786457 EQU786444:EQU786457 EGY786444:EGY786457 DXC786444:DXC786457 DNG786444:DNG786457 DDK786444:DDK786457 CTO786444:CTO786457 CJS786444:CJS786457 BZW786444:BZW786457 BQA786444:BQA786457 BGE786444:BGE786457 AWI786444:AWI786457 AMM786444:AMM786457 ACQ786444:ACQ786457 SU786444:SU786457 IY786444:IY786457 C786444:C786457 WVK720908:WVK720921 WLO720908:WLO720921 WBS720908:WBS720921 VRW720908:VRW720921 VIA720908:VIA720921 UYE720908:UYE720921 UOI720908:UOI720921 UEM720908:UEM720921 TUQ720908:TUQ720921 TKU720908:TKU720921 TAY720908:TAY720921 SRC720908:SRC720921 SHG720908:SHG720921 RXK720908:RXK720921 RNO720908:RNO720921 RDS720908:RDS720921 QTW720908:QTW720921 QKA720908:QKA720921 QAE720908:QAE720921 PQI720908:PQI720921 PGM720908:PGM720921 OWQ720908:OWQ720921 OMU720908:OMU720921 OCY720908:OCY720921 NTC720908:NTC720921 NJG720908:NJG720921 MZK720908:MZK720921 MPO720908:MPO720921 MFS720908:MFS720921 LVW720908:LVW720921 LMA720908:LMA720921 LCE720908:LCE720921 KSI720908:KSI720921 KIM720908:KIM720921 JYQ720908:JYQ720921 JOU720908:JOU720921 JEY720908:JEY720921 IVC720908:IVC720921 ILG720908:ILG720921 IBK720908:IBK720921 HRO720908:HRO720921 HHS720908:HHS720921 GXW720908:GXW720921 GOA720908:GOA720921 GEE720908:GEE720921 FUI720908:FUI720921 FKM720908:FKM720921 FAQ720908:FAQ720921 EQU720908:EQU720921 EGY720908:EGY720921 DXC720908:DXC720921 DNG720908:DNG720921 DDK720908:DDK720921 CTO720908:CTO720921 CJS720908:CJS720921 BZW720908:BZW720921 BQA720908:BQA720921 BGE720908:BGE720921 AWI720908:AWI720921 AMM720908:AMM720921 ACQ720908:ACQ720921 SU720908:SU720921 IY720908:IY720921 C720908:C720921 WVK655372:WVK655385 WLO655372:WLO655385 WBS655372:WBS655385 VRW655372:VRW655385 VIA655372:VIA655385 UYE655372:UYE655385 UOI655372:UOI655385 UEM655372:UEM655385 TUQ655372:TUQ655385 TKU655372:TKU655385 TAY655372:TAY655385 SRC655372:SRC655385 SHG655372:SHG655385 RXK655372:RXK655385 RNO655372:RNO655385 RDS655372:RDS655385 QTW655372:QTW655385 QKA655372:QKA655385 QAE655372:QAE655385 PQI655372:PQI655385 PGM655372:PGM655385 OWQ655372:OWQ655385 OMU655372:OMU655385 OCY655372:OCY655385 NTC655372:NTC655385 NJG655372:NJG655385 MZK655372:MZK655385 MPO655372:MPO655385 MFS655372:MFS655385 LVW655372:LVW655385 LMA655372:LMA655385 LCE655372:LCE655385 KSI655372:KSI655385 KIM655372:KIM655385 JYQ655372:JYQ655385 JOU655372:JOU655385 JEY655372:JEY655385 IVC655372:IVC655385 ILG655372:ILG655385 IBK655372:IBK655385 HRO655372:HRO655385 HHS655372:HHS655385 GXW655372:GXW655385 GOA655372:GOA655385 GEE655372:GEE655385 FUI655372:FUI655385 FKM655372:FKM655385 FAQ655372:FAQ655385 EQU655372:EQU655385 EGY655372:EGY655385 DXC655372:DXC655385 DNG655372:DNG655385 DDK655372:DDK655385 CTO655372:CTO655385 CJS655372:CJS655385 BZW655372:BZW655385 BQA655372:BQA655385 BGE655372:BGE655385 AWI655372:AWI655385 AMM655372:AMM655385 ACQ655372:ACQ655385 SU655372:SU655385 IY655372:IY655385 C655372:C655385 WVK589836:WVK589849 WLO589836:WLO589849 WBS589836:WBS589849 VRW589836:VRW589849 VIA589836:VIA589849 UYE589836:UYE589849 UOI589836:UOI589849 UEM589836:UEM589849 TUQ589836:TUQ589849 TKU589836:TKU589849 TAY589836:TAY589849 SRC589836:SRC589849 SHG589836:SHG589849 RXK589836:RXK589849 RNO589836:RNO589849 RDS589836:RDS589849 QTW589836:QTW589849 QKA589836:QKA589849 QAE589836:QAE589849 PQI589836:PQI589849 PGM589836:PGM589849 OWQ589836:OWQ589849 OMU589836:OMU589849 OCY589836:OCY589849 NTC589836:NTC589849 NJG589836:NJG589849 MZK589836:MZK589849 MPO589836:MPO589849 MFS589836:MFS589849 LVW589836:LVW589849 LMA589836:LMA589849 LCE589836:LCE589849 KSI589836:KSI589849 KIM589836:KIM589849 JYQ589836:JYQ589849 JOU589836:JOU589849 JEY589836:JEY589849 IVC589836:IVC589849 ILG589836:ILG589849 IBK589836:IBK589849 HRO589836:HRO589849 HHS589836:HHS589849 GXW589836:GXW589849 GOA589836:GOA589849 GEE589836:GEE589849 FUI589836:FUI589849 FKM589836:FKM589849 FAQ589836:FAQ589849 EQU589836:EQU589849 EGY589836:EGY589849 DXC589836:DXC589849 DNG589836:DNG589849 DDK589836:DDK589849 CTO589836:CTO589849 CJS589836:CJS589849 BZW589836:BZW589849 BQA589836:BQA589849 BGE589836:BGE589849 AWI589836:AWI589849 AMM589836:AMM589849 ACQ589836:ACQ589849 SU589836:SU589849 IY589836:IY589849 C589836:C589849 WVK524300:WVK524313 WLO524300:WLO524313 WBS524300:WBS524313 VRW524300:VRW524313 VIA524300:VIA524313 UYE524300:UYE524313 UOI524300:UOI524313 UEM524300:UEM524313 TUQ524300:TUQ524313 TKU524300:TKU524313 TAY524300:TAY524313 SRC524300:SRC524313 SHG524300:SHG524313 RXK524300:RXK524313 RNO524300:RNO524313 RDS524300:RDS524313 QTW524300:QTW524313 QKA524300:QKA524313 QAE524300:QAE524313 PQI524300:PQI524313 PGM524300:PGM524313 OWQ524300:OWQ524313 OMU524300:OMU524313 OCY524300:OCY524313 NTC524300:NTC524313 NJG524300:NJG524313 MZK524300:MZK524313 MPO524300:MPO524313 MFS524300:MFS524313 LVW524300:LVW524313 LMA524300:LMA524313 LCE524300:LCE524313 KSI524300:KSI524313 KIM524300:KIM524313 JYQ524300:JYQ524313 JOU524300:JOU524313 JEY524300:JEY524313 IVC524300:IVC524313 ILG524300:ILG524313 IBK524300:IBK524313 HRO524300:HRO524313 HHS524300:HHS524313 GXW524300:GXW524313 GOA524300:GOA524313 GEE524300:GEE524313 FUI524300:FUI524313 FKM524300:FKM524313 FAQ524300:FAQ524313 EQU524300:EQU524313 EGY524300:EGY524313 DXC524300:DXC524313 DNG524300:DNG524313 DDK524300:DDK524313 CTO524300:CTO524313 CJS524300:CJS524313 BZW524300:BZW524313 BQA524300:BQA524313 BGE524300:BGE524313 AWI524300:AWI524313 AMM524300:AMM524313 ACQ524300:ACQ524313 SU524300:SU524313 IY524300:IY524313 C524300:C524313 WVK458764:WVK458777 WLO458764:WLO458777 WBS458764:WBS458777 VRW458764:VRW458777 VIA458764:VIA458777 UYE458764:UYE458777 UOI458764:UOI458777 UEM458764:UEM458777 TUQ458764:TUQ458777 TKU458764:TKU458777 TAY458764:TAY458777 SRC458764:SRC458777 SHG458764:SHG458777 RXK458764:RXK458777 RNO458764:RNO458777 RDS458764:RDS458777 QTW458764:QTW458777 QKA458764:QKA458777 QAE458764:QAE458777 PQI458764:PQI458777 PGM458764:PGM458777 OWQ458764:OWQ458777 OMU458764:OMU458777 OCY458764:OCY458777 NTC458764:NTC458777 NJG458764:NJG458777 MZK458764:MZK458777 MPO458764:MPO458777 MFS458764:MFS458777 LVW458764:LVW458777 LMA458764:LMA458777 LCE458764:LCE458777 KSI458764:KSI458777 KIM458764:KIM458777 JYQ458764:JYQ458777 JOU458764:JOU458777 JEY458764:JEY458777 IVC458764:IVC458777 ILG458764:ILG458777 IBK458764:IBK458777 HRO458764:HRO458777 HHS458764:HHS458777 GXW458764:GXW458777 GOA458764:GOA458777 GEE458764:GEE458777 FUI458764:FUI458777 FKM458764:FKM458777 FAQ458764:FAQ458777 EQU458764:EQU458777 EGY458764:EGY458777 DXC458764:DXC458777 DNG458764:DNG458777 DDK458764:DDK458777 CTO458764:CTO458777 CJS458764:CJS458777 BZW458764:BZW458777 BQA458764:BQA458777 BGE458764:BGE458777 AWI458764:AWI458777 AMM458764:AMM458777 ACQ458764:ACQ458777 SU458764:SU458777 IY458764:IY458777 C458764:C458777 WVK393228:WVK393241 WLO393228:WLO393241 WBS393228:WBS393241 VRW393228:VRW393241 VIA393228:VIA393241 UYE393228:UYE393241 UOI393228:UOI393241 UEM393228:UEM393241 TUQ393228:TUQ393241 TKU393228:TKU393241 TAY393228:TAY393241 SRC393228:SRC393241 SHG393228:SHG393241 RXK393228:RXK393241 RNO393228:RNO393241 RDS393228:RDS393241 QTW393228:QTW393241 QKA393228:QKA393241 QAE393228:QAE393241 PQI393228:PQI393241 PGM393228:PGM393241 OWQ393228:OWQ393241 OMU393228:OMU393241 OCY393228:OCY393241 NTC393228:NTC393241 NJG393228:NJG393241 MZK393228:MZK393241 MPO393228:MPO393241 MFS393228:MFS393241 LVW393228:LVW393241 LMA393228:LMA393241 LCE393228:LCE393241 KSI393228:KSI393241 KIM393228:KIM393241 JYQ393228:JYQ393241 JOU393228:JOU393241 JEY393228:JEY393241 IVC393228:IVC393241 ILG393228:ILG393241 IBK393228:IBK393241 HRO393228:HRO393241 HHS393228:HHS393241 GXW393228:GXW393241 GOA393228:GOA393241 GEE393228:GEE393241 FUI393228:FUI393241 FKM393228:FKM393241 FAQ393228:FAQ393241 EQU393228:EQU393241 EGY393228:EGY393241 DXC393228:DXC393241 DNG393228:DNG393241 DDK393228:DDK393241 CTO393228:CTO393241 CJS393228:CJS393241 BZW393228:BZW393241 BQA393228:BQA393241 BGE393228:BGE393241 AWI393228:AWI393241 AMM393228:AMM393241 ACQ393228:ACQ393241 SU393228:SU393241 IY393228:IY393241 C393228:C393241 WVK327692:WVK327705 WLO327692:WLO327705 WBS327692:WBS327705 VRW327692:VRW327705 VIA327692:VIA327705 UYE327692:UYE327705 UOI327692:UOI327705 UEM327692:UEM327705 TUQ327692:TUQ327705 TKU327692:TKU327705 TAY327692:TAY327705 SRC327692:SRC327705 SHG327692:SHG327705 RXK327692:RXK327705 RNO327692:RNO327705 RDS327692:RDS327705 QTW327692:QTW327705 QKA327692:QKA327705 QAE327692:QAE327705 PQI327692:PQI327705 PGM327692:PGM327705 OWQ327692:OWQ327705 OMU327692:OMU327705 OCY327692:OCY327705 NTC327692:NTC327705 NJG327692:NJG327705 MZK327692:MZK327705 MPO327692:MPO327705 MFS327692:MFS327705 LVW327692:LVW327705 LMA327692:LMA327705 LCE327692:LCE327705 KSI327692:KSI327705 KIM327692:KIM327705 JYQ327692:JYQ327705 JOU327692:JOU327705 JEY327692:JEY327705 IVC327692:IVC327705 ILG327692:ILG327705 IBK327692:IBK327705 HRO327692:HRO327705 HHS327692:HHS327705 GXW327692:GXW327705 GOA327692:GOA327705 GEE327692:GEE327705 FUI327692:FUI327705 FKM327692:FKM327705 FAQ327692:FAQ327705 EQU327692:EQU327705 EGY327692:EGY327705 DXC327692:DXC327705 DNG327692:DNG327705 DDK327692:DDK327705 CTO327692:CTO327705 CJS327692:CJS327705 BZW327692:BZW327705 BQA327692:BQA327705 BGE327692:BGE327705 AWI327692:AWI327705 AMM327692:AMM327705 ACQ327692:ACQ327705 SU327692:SU327705 IY327692:IY327705 C327692:C327705 WVK262156:WVK262169 WLO262156:WLO262169 WBS262156:WBS262169 VRW262156:VRW262169 VIA262156:VIA262169 UYE262156:UYE262169 UOI262156:UOI262169 UEM262156:UEM262169 TUQ262156:TUQ262169 TKU262156:TKU262169 TAY262156:TAY262169 SRC262156:SRC262169 SHG262156:SHG262169 RXK262156:RXK262169 RNO262156:RNO262169 RDS262156:RDS262169 QTW262156:QTW262169 QKA262156:QKA262169 QAE262156:QAE262169 PQI262156:PQI262169 PGM262156:PGM262169 OWQ262156:OWQ262169 OMU262156:OMU262169 OCY262156:OCY262169 NTC262156:NTC262169 NJG262156:NJG262169 MZK262156:MZK262169 MPO262156:MPO262169 MFS262156:MFS262169 LVW262156:LVW262169 LMA262156:LMA262169 LCE262156:LCE262169 KSI262156:KSI262169 KIM262156:KIM262169 JYQ262156:JYQ262169 JOU262156:JOU262169 JEY262156:JEY262169 IVC262156:IVC262169 ILG262156:ILG262169 IBK262156:IBK262169 HRO262156:HRO262169 HHS262156:HHS262169 GXW262156:GXW262169 GOA262156:GOA262169 GEE262156:GEE262169 FUI262156:FUI262169 FKM262156:FKM262169 FAQ262156:FAQ262169 EQU262156:EQU262169 EGY262156:EGY262169 DXC262156:DXC262169 DNG262156:DNG262169 DDK262156:DDK262169 CTO262156:CTO262169 CJS262156:CJS262169 BZW262156:BZW262169 BQA262156:BQA262169 BGE262156:BGE262169 AWI262156:AWI262169 AMM262156:AMM262169 ACQ262156:ACQ262169 SU262156:SU262169 IY262156:IY262169 C262156:C262169 WVK196620:WVK196633 WLO196620:WLO196633 WBS196620:WBS196633 VRW196620:VRW196633 VIA196620:VIA196633 UYE196620:UYE196633 UOI196620:UOI196633 UEM196620:UEM196633 TUQ196620:TUQ196633 TKU196620:TKU196633 TAY196620:TAY196633 SRC196620:SRC196633 SHG196620:SHG196633 RXK196620:RXK196633 RNO196620:RNO196633 RDS196620:RDS196633 QTW196620:QTW196633 QKA196620:QKA196633 QAE196620:QAE196633 PQI196620:PQI196633 PGM196620:PGM196633 OWQ196620:OWQ196633 OMU196620:OMU196633 OCY196620:OCY196633 NTC196620:NTC196633 NJG196620:NJG196633 MZK196620:MZK196633 MPO196620:MPO196633 MFS196620:MFS196633 LVW196620:LVW196633 LMA196620:LMA196633 LCE196620:LCE196633 KSI196620:KSI196633 KIM196620:KIM196633 JYQ196620:JYQ196633 JOU196620:JOU196633 JEY196620:JEY196633 IVC196620:IVC196633 ILG196620:ILG196633 IBK196620:IBK196633 HRO196620:HRO196633 HHS196620:HHS196633 GXW196620:GXW196633 GOA196620:GOA196633 GEE196620:GEE196633 FUI196620:FUI196633 FKM196620:FKM196633 FAQ196620:FAQ196633 EQU196620:EQU196633 EGY196620:EGY196633 DXC196620:DXC196633 DNG196620:DNG196633 DDK196620:DDK196633 CTO196620:CTO196633 CJS196620:CJS196633 BZW196620:BZW196633 BQA196620:BQA196633 BGE196620:BGE196633 AWI196620:AWI196633 AMM196620:AMM196633 ACQ196620:ACQ196633 SU196620:SU196633 IY196620:IY196633 C196620:C196633 WVK131084:WVK131097 WLO131084:WLO131097 WBS131084:WBS131097 VRW131084:VRW131097 VIA131084:VIA131097 UYE131084:UYE131097 UOI131084:UOI131097 UEM131084:UEM131097 TUQ131084:TUQ131097 TKU131084:TKU131097 TAY131084:TAY131097 SRC131084:SRC131097 SHG131084:SHG131097 RXK131084:RXK131097 RNO131084:RNO131097 RDS131084:RDS131097 QTW131084:QTW131097 QKA131084:QKA131097 QAE131084:QAE131097 PQI131084:PQI131097 PGM131084:PGM131097 OWQ131084:OWQ131097 OMU131084:OMU131097 OCY131084:OCY131097 NTC131084:NTC131097 NJG131084:NJG131097 MZK131084:MZK131097 MPO131084:MPO131097 MFS131084:MFS131097 LVW131084:LVW131097 LMA131084:LMA131097 LCE131084:LCE131097 KSI131084:KSI131097 KIM131084:KIM131097 JYQ131084:JYQ131097 JOU131084:JOU131097 JEY131084:JEY131097 IVC131084:IVC131097 ILG131084:ILG131097 IBK131084:IBK131097 HRO131084:HRO131097 HHS131084:HHS131097 GXW131084:GXW131097 GOA131084:GOA131097 GEE131084:GEE131097 FUI131084:FUI131097 FKM131084:FKM131097 FAQ131084:FAQ131097 EQU131084:EQU131097 EGY131084:EGY131097 DXC131084:DXC131097 DNG131084:DNG131097 DDK131084:DDK131097 CTO131084:CTO131097 CJS131084:CJS131097 BZW131084:BZW131097 BQA131084:BQA131097 BGE131084:BGE131097 AWI131084:AWI131097 AMM131084:AMM131097 ACQ131084:ACQ131097 SU131084:SU131097 IY131084:IY131097 C131084:C131097 WVK65548:WVK65561 WLO65548:WLO65561 WBS65548:WBS65561 VRW65548:VRW65561 VIA65548:VIA65561 UYE65548:UYE65561 UOI65548:UOI65561 UEM65548:UEM65561 TUQ65548:TUQ65561 TKU65548:TKU65561 TAY65548:TAY65561 SRC65548:SRC65561 SHG65548:SHG65561 RXK65548:RXK65561 RNO65548:RNO65561 RDS65548:RDS65561 QTW65548:QTW65561 QKA65548:QKA65561 QAE65548:QAE65561 PQI65548:PQI65561 PGM65548:PGM65561 OWQ65548:OWQ65561 OMU65548:OMU65561 OCY65548:OCY65561 NTC65548:NTC65561 NJG65548:NJG65561 MZK65548:MZK65561 MPO65548:MPO65561 MFS65548:MFS65561 LVW65548:LVW65561 LMA65548:LMA65561 LCE65548:LCE65561 KSI65548:KSI65561 KIM65548:KIM65561 JYQ65548:JYQ65561 JOU65548:JOU65561 JEY65548:JEY65561 IVC65548:IVC65561 ILG65548:ILG65561 IBK65548:IBK65561 HRO65548:HRO65561 HHS65548:HHS65561 GXW65548:GXW65561 GOA65548:GOA65561 GEE65548:GEE65561 FUI65548:FUI65561 FKM65548:FKM65561 FAQ65548:FAQ65561 EQU65548:EQU65561 EGY65548:EGY65561 DXC65548:DXC65561 DNG65548:DNG65561 DDK65548:DDK65561 CTO65548:CTO65561 CJS65548:CJS65561 BZW65548:BZW65561 BQA65548:BQA65561 BGE65548:BGE65561 AWI65548:AWI65561 AMM65548:AMM65561 ACQ65548:ACQ65561 SU65548:SU65561 IY65548:IY65561 C65548:C65561 WVK983052:WVK983065 IY5:IY29 SU5:SU29 ACQ5:ACQ29 AMM5:AMM29 AWI5:AWI29 BGE5:BGE29 BQA5:BQA29 BZW5:BZW29 CJS5:CJS29 CTO5:CTO29 DDK5:DDK29 DNG5:DNG29 DXC5:DXC29 EGY5:EGY29 EQU5:EQU29 FAQ5:FAQ29 FKM5:FKM29 FUI5:FUI29 GEE5:GEE29 GOA5:GOA29 GXW5:GXW29 HHS5:HHS29 HRO5:HRO29 IBK5:IBK29 ILG5:ILG29 IVC5:IVC29 JEY5:JEY29 JOU5:JOU29 JYQ5:JYQ29 KIM5:KIM29 KSI5:KSI29 LCE5:LCE29 LMA5:LMA29 LVW5:LVW29 MFS5:MFS29 MPO5:MPO29 MZK5:MZK29 NJG5:NJG29 NTC5:NTC29 OCY5:OCY29 OMU5:OMU29 OWQ5:OWQ29 PGM5:PGM29 PQI5:PQI29 QAE5:QAE29 QKA5:QKA29 QTW5:QTW29 RDS5:RDS29 RNO5:RNO29 RXK5:RXK29 SHG5:SHG29 SRC5:SRC29 TAY5:TAY29 TKU5:TKU29 TUQ5:TUQ29 UEM5:UEM29 UOI5:UOI29 UYE5:UYE29 VIA5:VIA29 VRW5:VRW29 WBS5:WBS29 WLO5:WLO29 WVK5:WVK29 C5:C29">
      <formula1>"障害者支援施設,グループホーム,居宅介護,重度訪問介護,短期入所,重度障害者等包括支援,障害児入所施設"</formula1>
    </dataValidation>
    <dataValidation type="list" allowBlank="1" showDropDown="0" showInputMessage="1" showErrorMessage="1" sqref="WLT983052:WLT983065 WBX983052:WBX983065 VSB983052:VSB983065 VIF983052:VIF983065 UYJ983052:UYJ983065 UON983052:UON983065 UER983052:UER983065 TUV983052:TUV983065 TKZ983052:TKZ983065 TBD983052:TBD983065 SRH983052:SRH983065 SHL983052:SHL983065 RXP983052:RXP983065 RNT983052:RNT983065 RDX983052:RDX983065 QUB983052:QUB983065 QKF983052:QKF983065 QAJ983052:QAJ983065 PQN983052:PQN983065 PGR983052:PGR983065 OWV983052:OWV983065 OMZ983052:OMZ983065 ODD983052:ODD983065 NTH983052:NTH983065 NJL983052:NJL983065 MZP983052:MZP983065 MPT983052:MPT983065 MFX983052:MFX983065 LWB983052:LWB983065 LMF983052:LMF983065 LCJ983052:LCJ983065 KSN983052:KSN983065 KIR983052:KIR983065 JYV983052:JYV983065 JOZ983052:JOZ983065 JFD983052:JFD983065 IVH983052:IVH983065 ILL983052:ILL983065 IBP983052:IBP983065 HRT983052:HRT983065 HHX983052:HHX983065 GYB983052:GYB983065 GOF983052:GOF983065 GEJ983052:GEJ983065 FUN983052:FUN983065 FKR983052:FKR983065 FAV983052:FAV983065 EQZ983052:EQZ983065 EHD983052:EHD983065 DXH983052:DXH983065 DNL983052:DNL983065 DDP983052:DDP983065 CTT983052:CTT983065 CJX983052:CJX983065 CAB983052:CAB983065 BQF983052:BQF983065 BGJ983052:BGJ983065 AWN983052:AWN983065 AMR983052:AMR983065 ACV983052:ACV983065 SZ983052:SZ983065 JD983052:JD983065 H983052:H983065 WVP917516:WVP917529 WLT917516:WLT917529 WBX917516:WBX917529 VSB917516:VSB917529 VIF917516:VIF917529 UYJ917516:UYJ917529 UON917516:UON917529 UER917516:UER917529 TUV917516:TUV917529 TKZ917516:TKZ917529 TBD917516:TBD917529 SRH917516:SRH917529 SHL917516:SHL917529 RXP917516:RXP917529 RNT917516:RNT917529 RDX917516:RDX917529 QUB917516:QUB917529 QKF917516:QKF917529 QAJ917516:QAJ917529 PQN917516:PQN917529 PGR917516:PGR917529 OWV917516:OWV917529 OMZ917516:OMZ917529 ODD917516:ODD917529 NTH917516:NTH917529 NJL917516:NJL917529 MZP917516:MZP917529 MPT917516:MPT917529 MFX917516:MFX917529 LWB917516:LWB917529 LMF917516:LMF917529 LCJ917516:LCJ917529 KSN917516:KSN917529 KIR917516:KIR917529 JYV917516:JYV917529 JOZ917516:JOZ917529 JFD917516:JFD917529 IVH917516:IVH917529 ILL917516:ILL917529 IBP917516:IBP917529 HRT917516:HRT917529 HHX917516:HHX917529 GYB917516:GYB917529 GOF917516:GOF917529 GEJ917516:GEJ917529 FUN917516:FUN917529 FKR917516:FKR917529 FAV917516:FAV917529 EQZ917516:EQZ917529 EHD917516:EHD917529 DXH917516:DXH917529 DNL917516:DNL917529 DDP917516:DDP917529 CTT917516:CTT917529 CJX917516:CJX917529 CAB917516:CAB917529 BQF917516:BQF917529 BGJ917516:BGJ917529 AWN917516:AWN917529 AMR917516:AMR917529 ACV917516:ACV917529 SZ917516:SZ917529 JD917516:JD917529 H917516:H917529 WVP851980:WVP851993 WLT851980:WLT851993 WBX851980:WBX851993 VSB851980:VSB851993 VIF851980:VIF851993 UYJ851980:UYJ851993 UON851980:UON851993 UER851980:UER851993 TUV851980:TUV851993 TKZ851980:TKZ851993 TBD851980:TBD851993 SRH851980:SRH851993 SHL851980:SHL851993 RXP851980:RXP851993 RNT851980:RNT851993 RDX851980:RDX851993 QUB851980:QUB851993 QKF851980:QKF851993 QAJ851980:QAJ851993 PQN851980:PQN851993 PGR851980:PGR851993 OWV851980:OWV851993 OMZ851980:OMZ851993 ODD851980:ODD851993 NTH851980:NTH851993 NJL851980:NJL851993 MZP851980:MZP851993 MPT851980:MPT851993 MFX851980:MFX851993 LWB851980:LWB851993 LMF851980:LMF851993 LCJ851980:LCJ851993 KSN851980:KSN851993 KIR851980:KIR851993 JYV851980:JYV851993 JOZ851980:JOZ851993 JFD851980:JFD851993 IVH851980:IVH851993 ILL851980:ILL851993 IBP851980:IBP851993 HRT851980:HRT851993 HHX851980:HHX851993 GYB851980:GYB851993 GOF851980:GOF851993 GEJ851980:GEJ851993 FUN851980:FUN851993 FKR851980:FKR851993 FAV851980:FAV851993 EQZ851980:EQZ851993 EHD851980:EHD851993 DXH851980:DXH851993 DNL851980:DNL851993 DDP851980:DDP851993 CTT851980:CTT851993 CJX851980:CJX851993 CAB851980:CAB851993 BQF851980:BQF851993 BGJ851980:BGJ851993 AWN851980:AWN851993 AMR851980:AMR851993 ACV851980:ACV851993 SZ851980:SZ851993 JD851980:JD851993 H851980:H851993 WVP786444:WVP786457 WLT786444:WLT786457 WBX786444:WBX786457 VSB786444:VSB786457 VIF786444:VIF786457 UYJ786444:UYJ786457 UON786444:UON786457 UER786444:UER786457 TUV786444:TUV786457 TKZ786444:TKZ786457 TBD786444:TBD786457 SRH786444:SRH786457 SHL786444:SHL786457 RXP786444:RXP786457 RNT786444:RNT786457 RDX786444:RDX786457 QUB786444:QUB786457 QKF786444:QKF786457 QAJ786444:QAJ786457 PQN786444:PQN786457 PGR786444:PGR786457 OWV786444:OWV786457 OMZ786444:OMZ786457 ODD786444:ODD786457 NTH786444:NTH786457 NJL786444:NJL786457 MZP786444:MZP786457 MPT786444:MPT786457 MFX786444:MFX786457 LWB786444:LWB786457 LMF786444:LMF786457 LCJ786444:LCJ786457 KSN786444:KSN786457 KIR786444:KIR786457 JYV786444:JYV786457 JOZ786444:JOZ786457 JFD786444:JFD786457 IVH786444:IVH786457 ILL786444:ILL786457 IBP786444:IBP786457 HRT786444:HRT786457 HHX786444:HHX786457 GYB786444:GYB786457 GOF786444:GOF786457 GEJ786444:GEJ786457 FUN786444:FUN786457 FKR786444:FKR786457 FAV786444:FAV786457 EQZ786444:EQZ786457 EHD786444:EHD786457 DXH786444:DXH786457 DNL786444:DNL786457 DDP786444:DDP786457 CTT786444:CTT786457 CJX786444:CJX786457 CAB786444:CAB786457 BQF786444:BQF786457 BGJ786444:BGJ786457 AWN786444:AWN786457 AMR786444:AMR786457 ACV786444:ACV786457 SZ786444:SZ786457 JD786444:JD786457 H786444:H786457 WVP720908:WVP720921 WLT720908:WLT720921 WBX720908:WBX720921 VSB720908:VSB720921 VIF720908:VIF720921 UYJ720908:UYJ720921 UON720908:UON720921 UER720908:UER720921 TUV720908:TUV720921 TKZ720908:TKZ720921 TBD720908:TBD720921 SRH720908:SRH720921 SHL720908:SHL720921 RXP720908:RXP720921 RNT720908:RNT720921 RDX720908:RDX720921 QUB720908:QUB720921 QKF720908:QKF720921 QAJ720908:QAJ720921 PQN720908:PQN720921 PGR720908:PGR720921 OWV720908:OWV720921 OMZ720908:OMZ720921 ODD720908:ODD720921 NTH720908:NTH720921 NJL720908:NJL720921 MZP720908:MZP720921 MPT720908:MPT720921 MFX720908:MFX720921 LWB720908:LWB720921 LMF720908:LMF720921 LCJ720908:LCJ720921 KSN720908:KSN720921 KIR720908:KIR720921 JYV720908:JYV720921 JOZ720908:JOZ720921 JFD720908:JFD720921 IVH720908:IVH720921 ILL720908:ILL720921 IBP720908:IBP720921 HRT720908:HRT720921 HHX720908:HHX720921 GYB720908:GYB720921 GOF720908:GOF720921 GEJ720908:GEJ720921 FUN720908:FUN720921 FKR720908:FKR720921 FAV720908:FAV720921 EQZ720908:EQZ720921 EHD720908:EHD720921 DXH720908:DXH720921 DNL720908:DNL720921 DDP720908:DDP720921 CTT720908:CTT720921 CJX720908:CJX720921 CAB720908:CAB720921 BQF720908:BQF720921 BGJ720908:BGJ720921 AWN720908:AWN720921 AMR720908:AMR720921 ACV720908:ACV720921 SZ720908:SZ720921 JD720908:JD720921 H720908:H720921 WVP655372:WVP655385 WLT655372:WLT655385 WBX655372:WBX655385 VSB655372:VSB655385 VIF655372:VIF655385 UYJ655372:UYJ655385 UON655372:UON655385 UER655372:UER655385 TUV655372:TUV655385 TKZ655372:TKZ655385 TBD655372:TBD655385 SRH655372:SRH655385 SHL655372:SHL655385 RXP655372:RXP655385 RNT655372:RNT655385 RDX655372:RDX655385 QUB655372:QUB655385 QKF655372:QKF655385 QAJ655372:QAJ655385 PQN655372:PQN655385 PGR655372:PGR655385 OWV655372:OWV655385 OMZ655372:OMZ655385 ODD655372:ODD655385 NTH655372:NTH655385 NJL655372:NJL655385 MZP655372:MZP655385 MPT655372:MPT655385 MFX655372:MFX655385 LWB655372:LWB655385 LMF655372:LMF655385 LCJ655372:LCJ655385 KSN655372:KSN655385 KIR655372:KIR655385 JYV655372:JYV655385 JOZ655372:JOZ655385 JFD655372:JFD655385 IVH655372:IVH655385 ILL655372:ILL655385 IBP655372:IBP655385 HRT655372:HRT655385 HHX655372:HHX655385 GYB655372:GYB655385 GOF655372:GOF655385 GEJ655372:GEJ655385 FUN655372:FUN655385 FKR655372:FKR655385 FAV655372:FAV655385 EQZ655372:EQZ655385 EHD655372:EHD655385 DXH655372:DXH655385 DNL655372:DNL655385 DDP655372:DDP655385 CTT655372:CTT655385 CJX655372:CJX655385 CAB655372:CAB655385 BQF655372:BQF655385 BGJ655372:BGJ655385 AWN655372:AWN655385 AMR655372:AMR655385 ACV655372:ACV655385 SZ655372:SZ655385 JD655372:JD655385 H655372:H655385 WVP589836:WVP589849 WLT589836:WLT589849 WBX589836:WBX589849 VSB589836:VSB589849 VIF589836:VIF589849 UYJ589836:UYJ589849 UON589836:UON589849 UER589836:UER589849 TUV589836:TUV589849 TKZ589836:TKZ589849 TBD589836:TBD589849 SRH589836:SRH589849 SHL589836:SHL589849 RXP589836:RXP589849 RNT589836:RNT589849 RDX589836:RDX589849 QUB589836:QUB589849 QKF589836:QKF589849 QAJ589836:QAJ589849 PQN589836:PQN589849 PGR589836:PGR589849 OWV589836:OWV589849 OMZ589836:OMZ589849 ODD589836:ODD589849 NTH589836:NTH589849 NJL589836:NJL589849 MZP589836:MZP589849 MPT589836:MPT589849 MFX589836:MFX589849 LWB589836:LWB589849 LMF589836:LMF589849 LCJ589836:LCJ589849 KSN589836:KSN589849 KIR589836:KIR589849 JYV589836:JYV589849 JOZ589836:JOZ589849 JFD589836:JFD589849 IVH589836:IVH589849 ILL589836:ILL589849 IBP589836:IBP589849 HRT589836:HRT589849 HHX589836:HHX589849 GYB589836:GYB589849 GOF589836:GOF589849 GEJ589836:GEJ589849 FUN589836:FUN589849 FKR589836:FKR589849 FAV589836:FAV589849 EQZ589836:EQZ589849 EHD589836:EHD589849 DXH589836:DXH589849 DNL589836:DNL589849 DDP589836:DDP589849 CTT589836:CTT589849 CJX589836:CJX589849 CAB589836:CAB589849 BQF589836:BQF589849 BGJ589836:BGJ589849 AWN589836:AWN589849 AMR589836:AMR589849 ACV589836:ACV589849 SZ589836:SZ589849 JD589836:JD589849 H589836:H589849 WVP524300:WVP524313 WLT524300:WLT524313 WBX524300:WBX524313 VSB524300:VSB524313 VIF524300:VIF524313 UYJ524300:UYJ524313 UON524300:UON524313 UER524300:UER524313 TUV524300:TUV524313 TKZ524300:TKZ524313 TBD524300:TBD524313 SRH524300:SRH524313 SHL524300:SHL524313 RXP524300:RXP524313 RNT524300:RNT524313 RDX524300:RDX524313 QUB524300:QUB524313 QKF524300:QKF524313 QAJ524300:QAJ524313 PQN524300:PQN524313 PGR524300:PGR524313 OWV524300:OWV524313 OMZ524300:OMZ524313 ODD524300:ODD524313 NTH524300:NTH524313 NJL524300:NJL524313 MZP524300:MZP524313 MPT524300:MPT524313 MFX524300:MFX524313 LWB524300:LWB524313 LMF524300:LMF524313 LCJ524300:LCJ524313 KSN524300:KSN524313 KIR524300:KIR524313 JYV524300:JYV524313 JOZ524300:JOZ524313 JFD524300:JFD524313 IVH524300:IVH524313 ILL524300:ILL524313 IBP524300:IBP524313 HRT524300:HRT524313 HHX524300:HHX524313 GYB524300:GYB524313 GOF524300:GOF524313 GEJ524300:GEJ524313 FUN524300:FUN524313 FKR524300:FKR524313 FAV524300:FAV524313 EQZ524300:EQZ524313 EHD524300:EHD524313 DXH524300:DXH524313 DNL524300:DNL524313 DDP524300:DDP524313 CTT524300:CTT524313 CJX524300:CJX524313 CAB524300:CAB524313 BQF524300:BQF524313 BGJ524300:BGJ524313 AWN524300:AWN524313 AMR524300:AMR524313 ACV524300:ACV524313 SZ524300:SZ524313 JD524300:JD524313 H524300:H524313 WVP458764:WVP458777 WLT458764:WLT458777 WBX458764:WBX458777 VSB458764:VSB458777 VIF458764:VIF458777 UYJ458764:UYJ458777 UON458764:UON458777 UER458764:UER458777 TUV458764:TUV458777 TKZ458764:TKZ458777 TBD458764:TBD458777 SRH458764:SRH458777 SHL458764:SHL458777 RXP458764:RXP458777 RNT458764:RNT458777 RDX458764:RDX458777 QUB458764:QUB458777 QKF458764:QKF458777 QAJ458764:QAJ458777 PQN458764:PQN458777 PGR458764:PGR458777 OWV458764:OWV458777 OMZ458764:OMZ458777 ODD458764:ODD458777 NTH458764:NTH458777 NJL458764:NJL458777 MZP458764:MZP458777 MPT458764:MPT458777 MFX458764:MFX458777 LWB458764:LWB458777 LMF458764:LMF458777 LCJ458764:LCJ458777 KSN458764:KSN458777 KIR458764:KIR458777 JYV458764:JYV458777 JOZ458764:JOZ458777 JFD458764:JFD458777 IVH458764:IVH458777 ILL458764:ILL458777 IBP458764:IBP458777 HRT458764:HRT458777 HHX458764:HHX458777 GYB458764:GYB458777 GOF458764:GOF458777 GEJ458764:GEJ458777 FUN458764:FUN458777 FKR458764:FKR458777 FAV458764:FAV458777 EQZ458764:EQZ458777 EHD458764:EHD458777 DXH458764:DXH458777 DNL458764:DNL458777 DDP458764:DDP458777 CTT458764:CTT458777 CJX458764:CJX458777 CAB458764:CAB458777 BQF458764:BQF458777 BGJ458764:BGJ458777 AWN458764:AWN458777 AMR458764:AMR458777 ACV458764:ACV458777 SZ458764:SZ458777 JD458764:JD458777 H458764:H458777 WVP393228:WVP393241 WLT393228:WLT393241 WBX393228:WBX393241 VSB393228:VSB393241 VIF393228:VIF393241 UYJ393228:UYJ393241 UON393228:UON393241 UER393228:UER393241 TUV393228:TUV393241 TKZ393228:TKZ393241 TBD393228:TBD393241 SRH393228:SRH393241 SHL393228:SHL393241 RXP393228:RXP393241 RNT393228:RNT393241 RDX393228:RDX393241 QUB393228:QUB393241 QKF393228:QKF393241 QAJ393228:QAJ393241 PQN393228:PQN393241 PGR393228:PGR393241 OWV393228:OWV393241 OMZ393228:OMZ393241 ODD393228:ODD393241 NTH393228:NTH393241 NJL393228:NJL393241 MZP393228:MZP393241 MPT393228:MPT393241 MFX393228:MFX393241 LWB393228:LWB393241 LMF393228:LMF393241 LCJ393228:LCJ393241 KSN393228:KSN393241 KIR393228:KIR393241 JYV393228:JYV393241 JOZ393228:JOZ393241 JFD393228:JFD393241 IVH393228:IVH393241 ILL393228:ILL393241 IBP393228:IBP393241 HRT393228:HRT393241 HHX393228:HHX393241 GYB393228:GYB393241 GOF393228:GOF393241 GEJ393228:GEJ393241 FUN393228:FUN393241 FKR393228:FKR393241 FAV393228:FAV393241 EQZ393228:EQZ393241 EHD393228:EHD393241 DXH393228:DXH393241 DNL393228:DNL393241 DDP393228:DDP393241 CTT393228:CTT393241 CJX393228:CJX393241 CAB393228:CAB393241 BQF393228:BQF393241 BGJ393228:BGJ393241 AWN393228:AWN393241 AMR393228:AMR393241 ACV393228:ACV393241 SZ393228:SZ393241 JD393228:JD393241 H393228:H393241 WVP327692:WVP327705 WLT327692:WLT327705 WBX327692:WBX327705 VSB327692:VSB327705 VIF327692:VIF327705 UYJ327692:UYJ327705 UON327692:UON327705 UER327692:UER327705 TUV327692:TUV327705 TKZ327692:TKZ327705 TBD327692:TBD327705 SRH327692:SRH327705 SHL327692:SHL327705 RXP327692:RXP327705 RNT327692:RNT327705 RDX327692:RDX327705 QUB327692:QUB327705 QKF327692:QKF327705 QAJ327692:QAJ327705 PQN327692:PQN327705 PGR327692:PGR327705 OWV327692:OWV327705 OMZ327692:OMZ327705 ODD327692:ODD327705 NTH327692:NTH327705 NJL327692:NJL327705 MZP327692:MZP327705 MPT327692:MPT327705 MFX327692:MFX327705 LWB327692:LWB327705 LMF327692:LMF327705 LCJ327692:LCJ327705 KSN327692:KSN327705 KIR327692:KIR327705 JYV327692:JYV327705 JOZ327692:JOZ327705 JFD327692:JFD327705 IVH327692:IVH327705 ILL327692:ILL327705 IBP327692:IBP327705 HRT327692:HRT327705 HHX327692:HHX327705 GYB327692:GYB327705 GOF327692:GOF327705 GEJ327692:GEJ327705 FUN327692:FUN327705 FKR327692:FKR327705 FAV327692:FAV327705 EQZ327692:EQZ327705 EHD327692:EHD327705 DXH327692:DXH327705 DNL327692:DNL327705 DDP327692:DDP327705 CTT327692:CTT327705 CJX327692:CJX327705 CAB327692:CAB327705 BQF327692:BQF327705 BGJ327692:BGJ327705 AWN327692:AWN327705 AMR327692:AMR327705 ACV327692:ACV327705 SZ327692:SZ327705 JD327692:JD327705 H327692:H327705 WVP262156:WVP262169 WLT262156:WLT262169 WBX262156:WBX262169 VSB262156:VSB262169 VIF262156:VIF262169 UYJ262156:UYJ262169 UON262156:UON262169 UER262156:UER262169 TUV262156:TUV262169 TKZ262156:TKZ262169 TBD262156:TBD262169 SRH262156:SRH262169 SHL262156:SHL262169 RXP262156:RXP262169 RNT262156:RNT262169 RDX262156:RDX262169 QUB262156:QUB262169 QKF262156:QKF262169 QAJ262156:QAJ262169 PQN262156:PQN262169 PGR262156:PGR262169 OWV262156:OWV262169 OMZ262156:OMZ262169 ODD262156:ODD262169 NTH262156:NTH262169 NJL262156:NJL262169 MZP262156:MZP262169 MPT262156:MPT262169 MFX262156:MFX262169 LWB262156:LWB262169 LMF262156:LMF262169 LCJ262156:LCJ262169 KSN262156:KSN262169 KIR262156:KIR262169 JYV262156:JYV262169 JOZ262156:JOZ262169 JFD262156:JFD262169 IVH262156:IVH262169 ILL262156:ILL262169 IBP262156:IBP262169 HRT262156:HRT262169 HHX262156:HHX262169 GYB262156:GYB262169 GOF262156:GOF262169 GEJ262156:GEJ262169 FUN262156:FUN262169 FKR262156:FKR262169 FAV262156:FAV262169 EQZ262156:EQZ262169 EHD262156:EHD262169 DXH262156:DXH262169 DNL262156:DNL262169 DDP262156:DDP262169 CTT262156:CTT262169 CJX262156:CJX262169 CAB262156:CAB262169 BQF262156:BQF262169 BGJ262156:BGJ262169 AWN262156:AWN262169 AMR262156:AMR262169 ACV262156:ACV262169 SZ262156:SZ262169 JD262156:JD262169 H262156:H262169 WVP196620:WVP196633 WLT196620:WLT196633 WBX196620:WBX196633 VSB196620:VSB196633 VIF196620:VIF196633 UYJ196620:UYJ196633 UON196620:UON196633 UER196620:UER196633 TUV196620:TUV196633 TKZ196620:TKZ196633 TBD196620:TBD196633 SRH196620:SRH196633 SHL196620:SHL196633 RXP196620:RXP196633 RNT196620:RNT196633 RDX196620:RDX196633 QUB196620:QUB196633 QKF196620:QKF196633 QAJ196620:QAJ196633 PQN196620:PQN196633 PGR196620:PGR196633 OWV196620:OWV196633 OMZ196620:OMZ196633 ODD196620:ODD196633 NTH196620:NTH196633 NJL196620:NJL196633 MZP196620:MZP196633 MPT196620:MPT196633 MFX196620:MFX196633 LWB196620:LWB196633 LMF196620:LMF196633 LCJ196620:LCJ196633 KSN196620:KSN196633 KIR196620:KIR196633 JYV196620:JYV196633 JOZ196620:JOZ196633 JFD196620:JFD196633 IVH196620:IVH196633 ILL196620:ILL196633 IBP196620:IBP196633 HRT196620:HRT196633 HHX196620:HHX196633 GYB196620:GYB196633 GOF196620:GOF196633 GEJ196620:GEJ196633 FUN196620:FUN196633 FKR196620:FKR196633 FAV196620:FAV196633 EQZ196620:EQZ196633 EHD196620:EHD196633 DXH196620:DXH196633 DNL196620:DNL196633 DDP196620:DDP196633 CTT196620:CTT196633 CJX196620:CJX196633 CAB196620:CAB196633 BQF196620:BQF196633 BGJ196620:BGJ196633 AWN196620:AWN196633 AMR196620:AMR196633 ACV196620:ACV196633 SZ196620:SZ196633 JD196620:JD196633 H196620:H196633 WVP131084:WVP131097 WLT131084:WLT131097 WBX131084:WBX131097 VSB131084:VSB131097 VIF131084:VIF131097 UYJ131084:UYJ131097 UON131084:UON131097 UER131084:UER131097 TUV131084:TUV131097 TKZ131084:TKZ131097 TBD131084:TBD131097 SRH131084:SRH131097 SHL131084:SHL131097 RXP131084:RXP131097 RNT131084:RNT131097 RDX131084:RDX131097 QUB131084:QUB131097 QKF131084:QKF131097 QAJ131084:QAJ131097 PQN131084:PQN131097 PGR131084:PGR131097 OWV131084:OWV131097 OMZ131084:OMZ131097 ODD131084:ODD131097 NTH131084:NTH131097 NJL131084:NJL131097 MZP131084:MZP131097 MPT131084:MPT131097 MFX131084:MFX131097 LWB131084:LWB131097 LMF131084:LMF131097 LCJ131084:LCJ131097 KSN131084:KSN131097 KIR131084:KIR131097 JYV131084:JYV131097 JOZ131084:JOZ131097 JFD131084:JFD131097 IVH131084:IVH131097 ILL131084:ILL131097 IBP131084:IBP131097 HRT131084:HRT131097 HHX131084:HHX131097 GYB131084:GYB131097 GOF131084:GOF131097 GEJ131084:GEJ131097 FUN131084:FUN131097 FKR131084:FKR131097 FAV131084:FAV131097 EQZ131084:EQZ131097 EHD131084:EHD131097 DXH131084:DXH131097 DNL131084:DNL131097 DDP131084:DDP131097 CTT131084:CTT131097 CJX131084:CJX131097 CAB131084:CAB131097 BQF131084:BQF131097 BGJ131084:BGJ131097 AWN131084:AWN131097 AMR131084:AMR131097 ACV131084:ACV131097 SZ131084:SZ131097 JD131084:JD131097 H131084:H131097 WVP65548:WVP65561 WLT65548:WLT65561 WBX65548:WBX65561 VSB65548:VSB65561 VIF65548:VIF65561 UYJ65548:UYJ65561 UON65548:UON65561 UER65548:UER65561 TUV65548:TUV65561 TKZ65548:TKZ65561 TBD65548:TBD65561 SRH65548:SRH65561 SHL65548:SHL65561 RXP65548:RXP65561 RNT65548:RNT65561 RDX65548:RDX65561 QUB65548:QUB65561 QKF65548:QKF65561 QAJ65548:QAJ65561 PQN65548:PQN65561 PGR65548:PGR65561 OWV65548:OWV65561 OMZ65548:OMZ65561 ODD65548:ODD65561 NTH65548:NTH65561 NJL65548:NJL65561 MZP65548:MZP65561 MPT65548:MPT65561 MFX65548:MFX65561 LWB65548:LWB65561 LMF65548:LMF65561 LCJ65548:LCJ65561 KSN65548:KSN65561 KIR65548:KIR65561 JYV65548:JYV65561 JOZ65548:JOZ65561 JFD65548:JFD65561 IVH65548:IVH65561 ILL65548:ILL65561 IBP65548:IBP65561 HRT65548:HRT65561 HHX65548:HHX65561 GYB65548:GYB65561 GOF65548:GOF65561 GEJ65548:GEJ65561 FUN65548:FUN65561 FKR65548:FKR65561 FAV65548:FAV65561 EQZ65548:EQZ65561 EHD65548:EHD65561 DXH65548:DXH65561 DNL65548:DNL65561 DDP65548:DDP65561 CTT65548:CTT65561 CJX65548:CJX65561 CAB65548:CAB65561 BQF65548:BQF65561 BGJ65548:BGJ65561 AWN65548:AWN65561 AMR65548:AMR65561 ACV65548:ACV65561 SZ65548:SZ65561 JD65548:JD65561 H65548:H65561 WVP983052:WVP983065 JD5:JD29 SZ5:SZ29 ACV5:ACV29 AMR5:AMR29 AWN5:AWN29 BGJ5:BGJ29 BQF5:BQF29 CAB5:CAB29 CJX5:CJX29 CTT5:CTT29 DDP5:DDP29 DNL5:DNL29 DXH5:DXH29 EHD5:EHD29 EQZ5:EQZ29 FAV5:FAV29 FKR5:FKR29 FUN5:FUN29 GEJ5:GEJ29 GOF5:GOF29 GYB5:GYB29 HHX5:HHX29 HRT5:HRT29 IBP5:IBP29 ILL5:ILL29 IVH5:IVH29 JFD5:JFD29 JOZ5:JOZ29 JYV5:JYV29 KIR5:KIR29 KSN5:KSN29 LCJ5:LCJ29 LMF5:LMF29 LWB5:LWB29 MFX5:MFX29 MPT5:MPT29 MZP5:MZP29 NJL5:NJL29 NTH5:NTH29 ODD5:ODD29 OMZ5:OMZ29 OWV5:OWV29 PGR5:PGR29 PQN5:PQN29 QAJ5:QAJ29 QKF5:QKF29 QUB5:QUB29 RDX5:RDX29 RNT5:RNT29 RXP5:RXP29 SHL5:SHL29 SRH5:SRH29 TBD5:TBD29 TKZ5:TKZ29 TUV5:TUV29 UER5:UER29 UON5:UON29 UYJ5:UYJ29 VIF5:VIF29 VSB5:VSB29 WBX5:WBX29 WLT5:WLT29 WVP5:WVP29">
      <formula1>"移乗介護,移動支援,排泄支援,見守り・コミュニケーション,入浴支援"</formula1>
    </dataValidation>
  </dataValidations>
  <printOptions horizontalCentered="1"/>
  <pageMargins left="0.19685039370078741" right="0.19685039370078741" top="0.39370078740157483" bottom="0.39370078740157483" header="0.51181102362204722" footer="0.51181102362204722"/>
  <pageSetup paperSize="9" scale="35" fitToWidth="1" fitToHeight="1" orientation="landscape" usePrinterDefaults="1"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C66"/>
  <sheetViews>
    <sheetView showGridLines="0" view="pageBreakPreview" topLeftCell="A13" zoomScale="70" zoomScaleNormal="40" zoomScaleSheetLayoutView="70" workbookViewId="0">
      <selection activeCell="B35" sqref="B35"/>
    </sheetView>
  </sheetViews>
  <sheetFormatPr defaultColWidth="8" defaultRowHeight="14"/>
  <cols>
    <col min="1" max="1" width="4.25" style="2" customWidth="1"/>
    <col min="2" max="2" width="15.625" style="53" customWidth="1"/>
    <col min="3" max="3" width="19.453125" style="53" customWidth="1"/>
    <col min="4" max="8" width="15.625" style="53" customWidth="1"/>
    <col min="9" max="9" width="20.08984375" style="53" customWidth="1"/>
    <col min="10" max="10" width="22.90625" style="1" customWidth="1"/>
    <col min="11" max="11" width="8" style="1" bestFit="1" customWidth="0"/>
    <col min="12" max="16384" width="8" style="1"/>
  </cols>
  <sheetData>
    <row r="1" spans="1:26" ht="33.75" customHeight="1">
      <c r="A1" s="301" t="s">
        <v>704</v>
      </c>
      <c r="B1" s="59"/>
      <c r="C1" s="56"/>
      <c r="D1" s="56"/>
      <c r="E1" s="56"/>
      <c r="F1" s="56"/>
      <c r="G1" s="56"/>
      <c r="H1" s="56"/>
      <c r="I1" s="56"/>
      <c r="J1" s="56"/>
      <c r="K1" s="56"/>
    </row>
    <row r="2" spans="1:26" ht="23.5">
      <c r="A2" s="55" t="s">
        <v>608</v>
      </c>
      <c r="B2" s="55"/>
      <c r="C2" s="55"/>
      <c r="D2" s="55"/>
      <c r="E2" s="55"/>
      <c r="F2" s="55"/>
      <c r="G2" s="55"/>
      <c r="H2" s="55"/>
      <c r="I2" s="55"/>
      <c r="J2" s="55"/>
      <c r="K2" s="55"/>
    </row>
    <row r="3" spans="1:26" ht="33" customHeight="1">
      <c r="A3" s="56"/>
      <c r="B3" s="61" t="s">
        <v>189</v>
      </c>
      <c r="C3" s="56"/>
      <c r="D3" s="56"/>
      <c r="E3" s="56"/>
      <c r="F3" s="56"/>
      <c r="G3" s="56"/>
      <c r="H3" s="56"/>
      <c r="I3" s="56"/>
      <c r="J3" s="56"/>
      <c r="K3" s="56"/>
    </row>
    <row r="4" spans="1:26" ht="18.600000000000001" customHeight="1">
      <c r="A4" s="56"/>
      <c r="B4" s="62" t="s">
        <v>192</v>
      </c>
      <c r="C4" s="87"/>
      <c r="D4" s="116"/>
      <c r="E4" s="116"/>
      <c r="F4" s="116"/>
      <c r="G4" s="116"/>
      <c r="H4" s="116"/>
      <c r="I4" s="116"/>
      <c r="J4" s="207"/>
      <c r="K4" s="56"/>
    </row>
    <row r="5" spans="1:26" ht="34.15" customHeight="1">
      <c r="A5" s="56"/>
      <c r="B5" s="63" t="s">
        <v>193</v>
      </c>
      <c r="C5" s="88"/>
      <c r="D5" s="117"/>
      <c r="E5" s="117"/>
      <c r="F5" s="117"/>
      <c r="G5" s="117"/>
      <c r="H5" s="117"/>
      <c r="I5" s="117"/>
      <c r="J5" s="208"/>
      <c r="K5" s="56"/>
    </row>
    <row r="6" spans="1:26" ht="17.25" customHeight="1">
      <c r="A6" s="56"/>
      <c r="B6" s="64" t="s">
        <v>192</v>
      </c>
      <c r="C6" s="89"/>
      <c r="D6" s="118"/>
      <c r="E6" s="118"/>
      <c r="F6" s="118"/>
      <c r="G6" s="118"/>
      <c r="H6" s="118"/>
      <c r="I6" s="118"/>
      <c r="J6" s="209"/>
      <c r="K6" s="56"/>
    </row>
    <row r="7" spans="1:26" ht="33" customHeight="1">
      <c r="A7" s="56"/>
      <c r="B7" s="63" t="s">
        <v>194</v>
      </c>
      <c r="C7" s="75"/>
      <c r="D7" s="119"/>
      <c r="E7" s="119"/>
      <c r="F7" s="119"/>
      <c r="G7" s="119"/>
      <c r="H7" s="119"/>
      <c r="I7" s="119"/>
      <c r="J7" s="210"/>
      <c r="K7" s="56"/>
    </row>
    <row r="8" spans="1:26" ht="33" customHeight="1">
      <c r="A8" s="56"/>
      <c r="B8" s="65" t="s">
        <v>185</v>
      </c>
      <c r="C8" s="90"/>
      <c r="D8" s="90"/>
      <c r="E8" s="90"/>
      <c r="F8" s="90"/>
      <c r="G8" s="90"/>
      <c r="H8" s="90"/>
      <c r="I8" s="90"/>
      <c r="J8" s="211"/>
      <c r="K8" s="56"/>
    </row>
    <row r="9" spans="1:26" ht="48.75" customHeight="1">
      <c r="A9" s="56"/>
      <c r="B9" s="66"/>
      <c r="C9" s="91"/>
      <c r="D9" s="91"/>
      <c r="E9" s="91"/>
      <c r="F9" s="91"/>
      <c r="G9" s="91"/>
      <c r="H9" s="91"/>
      <c r="I9" s="91"/>
      <c r="J9" s="212"/>
      <c r="K9" s="56"/>
    </row>
    <row r="10" spans="1:26" ht="33" customHeight="1">
      <c r="A10" s="56"/>
      <c r="B10" s="607" t="s">
        <v>634</v>
      </c>
      <c r="C10" s="92"/>
      <c r="D10" s="92"/>
      <c r="E10" s="92"/>
      <c r="F10" s="92"/>
      <c r="G10" s="92"/>
      <c r="H10" s="92"/>
      <c r="I10" s="92"/>
      <c r="J10" s="213"/>
      <c r="K10" s="56"/>
    </row>
    <row r="11" spans="1:26" ht="33" customHeight="1">
      <c r="A11" s="56"/>
      <c r="B11" s="854"/>
      <c r="C11" s="856"/>
      <c r="D11" s="856"/>
      <c r="E11" s="856"/>
      <c r="F11" s="856"/>
      <c r="G11" s="856"/>
      <c r="H11" s="856"/>
      <c r="I11" s="856"/>
      <c r="J11" s="865"/>
      <c r="K11" s="56"/>
    </row>
    <row r="12" spans="1:26" ht="33" customHeight="1">
      <c r="A12" s="56"/>
      <c r="B12" s="67" t="s">
        <v>136</v>
      </c>
      <c r="C12" s="92"/>
      <c r="D12" s="92"/>
      <c r="E12" s="92"/>
      <c r="F12" s="92"/>
      <c r="G12" s="92"/>
      <c r="H12" s="92"/>
      <c r="I12" s="92"/>
      <c r="J12" s="213"/>
      <c r="K12" s="217"/>
    </row>
    <row r="13" spans="1:26" ht="33" customHeight="1">
      <c r="A13" s="56"/>
      <c r="B13" s="69" t="s">
        <v>203</v>
      </c>
      <c r="C13" s="94"/>
      <c r="D13" s="120" t="s">
        <v>206</v>
      </c>
      <c r="E13" s="139"/>
      <c r="F13" s="379"/>
      <c r="G13" s="157"/>
      <c r="H13" s="157"/>
      <c r="I13" s="157"/>
      <c r="J13" s="215"/>
      <c r="K13" s="220"/>
    </row>
    <row r="14" spans="1:26" ht="18.95" customHeight="1">
      <c r="A14" s="56"/>
      <c r="B14" s="56"/>
      <c r="C14" s="56"/>
      <c r="D14" s="56"/>
      <c r="E14" s="56"/>
      <c r="F14" s="56"/>
      <c r="G14" s="56"/>
      <c r="H14" s="56"/>
      <c r="I14" s="56"/>
      <c r="J14" s="56"/>
      <c r="K14" s="56"/>
    </row>
    <row r="15" spans="1:26" ht="18" customHeight="1">
      <c r="A15" s="57"/>
      <c r="B15" s="70" t="s">
        <v>377</v>
      </c>
      <c r="C15" s="70"/>
      <c r="D15" s="121"/>
      <c r="E15" s="121"/>
      <c r="F15" s="121"/>
      <c r="G15" s="121"/>
      <c r="H15" s="121"/>
      <c r="I15" s="121"/>
      <c r="J15" s="121"/>
      <c r="K15" s="121"/>
      <c r="L15" s="121"/>
      <c r="M15" s="57"/>
      <c r="X15" s="851"/>
      <c r="Y15" s="851"/>
      <c r="Z15" s="851"/>
    </row>
    <row r="16" spans="1:26" s="57" customFormat="1" ht="23.25" customHeight="1">
      <c r="B16" s="337"/>
      <c r="C16" s="95" t="s">
        <v>574</v>
      </c>
      <c r="D16" s="351"/>
      <c r="E16" s="351"/>
      <c r="F16" s="351"/>
      <c r="G16" s="351"/>
      <c r="H16" s="351"/>
      <c r="I16" s="351"/>
      <c r="J16" s="337"/>
    </row>
    <row r="17" spans="1:26" ht="37.5" customHeight="1">
      <c r="A17" s="57"/>
      <c r="C17" s="96" t="s">
        <v>119</v>
      </c>
      <c r="D17" s="96"/>
      <c r="E17" s="96"/>
      <c r="F17" s="96"/>
      <c r="G17" s="96"/>
      <c r="H17" s="96"/>
      <c r="I17" s="96"/>
      <c r="J17" s="96"/>
      <c r="K17" s="96"/>
      <c r="L17" s="96"/>
      <c r="M17" s="96"/>
      <c r="X17" s="851"/>
      <c r="Y17" s="851"/>
      <c r="Z17" s="851"/>
    </row>
    <row r="18" spans="1:26" ht="25.5" customHeight="1">
      <c r="A18" s="57"/>
      <c r="C18" s="95" t="s">
        <v>167</v>
      </c>
      <c r="D18" s="57"/>
      <c r="E18" s="57"/>
      <c r="F18" s="57"/>
      <c r="G18" s="57"/>
      <c r="H18" s="57"/>
      <c r="I18" s="57"/>
      <c r="J18" s="95"/>
      <c r="K18" s="95"/>
      <c r="L18" s="57"/>
      <c r="M18" s="57"/>
      <c r="X18" s="851"/>
      <c r="Y18" s="851"/>
      <c r="Z18" s="851"/>
    </row>
    <row r="19" spans="1:26" ht="30" customHeight="1">
      <c r="A19" s="1"/>
      <c r="B19" s="57" t="s">
        <v>52</v>
      </c>
      <c r="D19" s="95"/>
      <c r="E19" s="57"/>
      <c r="F19" s="57"/>
      <c r="G19" s="57"/>
      <c r="H19" s="57"/>
      <c r="I19" s="57"/>
      <c r="J19" s="57"/>
      <c r="K19" s="95"/>
      <c r="L19" s="95"/>
      <c r="M19" s="57"/>
      <c r="N19" s="57"/>
    </row>
    <row r="20" spans="1:26" ht="30" customHeight="1">
      <c r="A20" s="1"/>
      <c r="C20" s="58" t="s">
        <v>197</v>
      </c>
      <c r="D20" s="95"/>
      <c r="E20" s="57"/>
      <c r="F20" s="57"/>
      <c r="G20" s="57"/>
      <c r="H20" s="57"/>
      <c r="I20" s="57"/>
      <c r="J20" s="57"/>
      <c r="K20" s="95"/>
      <c r="L20" s="95"/>
      <c r="M20" s="57"/>
      <c r="N20" s="57"/>
    </row>
    <row r="21" spans="1:26" ht="25.5" customHeight="1">
      <c r="A21" s="57"/>
      <c r="C21" s="857" t="s">
        <v>399</v>
      </c>
      <c r="D21" s="57"/>
      <c r="E21" s="57"/>
      <c r="F21" s="57"/>
      <c r="G21" s="57"/>
      <c r="H21" s="57"/>
      <c r="I21" s="57"/>
      <c r="J21" s="95"/>
      <c r="K21" s="95"/>
      <c r="L21" s="57"/>
      <c r="M21" s="57"/>
      <c r="X21" s="851"/>
      <c r="Y21" s="851"/>
      <c r="Z21" s="851"/>
    </row>
    <row r="22" spans="1:26" ht="25.5" customHeight="1">
      <c r="A22" s="57"/>
      <c r="C22" s="95"/>
      <c r="D22" s="57"/>
      <c r="E22" s="57"/>
      <c r="F22" s="57"/>
      <c r="G22" s="57"/>
      <c r="H22" s="57"/>
      <c r="I22" s="57"/>
      <c r="J22" s="95"/>
      <c r="K22" s="95"/>
      <c r="L22" s="57"/>
      <c r="M22" s="57"/>
      <c r="X22" s="851"/>
      <c r="Y22" s="851"/>
      <c r="Z22" s="851"/>
    </row>
    <row r="23" spans="1:26" ht="33" customHeight="1">
      <c r="A23" s="56"/>
      <c r="B23" s="61" t="s">
        <v>402</v>
      </c>
      <c r="C23" s="56"/>
      <c r="D23" s="56"/>
      <c r="E23" s="56"/>
      <c r="F23" s="56"/>
      <c r="G23" s="56"/>
      <c r="H23" s="56"/>
      <c r="I23" s="56"/>
      <c r="J23" s="56"/>
      <c r="K23" s="56"/>
    </row>
    <row r="24" spans="1:26" s="53" customFormat="1" ht="33" customHeight="1">
      <c r="A24" s="56"/>
      <c r="B24" s="56" t="s">
        <v>637</v>
      </c>
      <c r="C24" s="56"/>
      <c r="D24" s="122">
        <f>'様式第10号の２（ＩＣＴの導入経費報告） '!E11</f>
        <v>0</v>
      </c>
      <c r="E24" s="140"/>
      <c r="F24" s="158"/>
      <c r="G24" s="56" t="s">
        <v>31</v>
      </c>
      <c r="H24" s="56"/>
      <c r="I24" s="56"/>
      <c r="J24" s="56"/>
      <c r="K24" s="56"/>
    </row>
    <row r="25" spans="1:26" s="53" customFormat="1" ht="33" customHeight="1">
      <c r="A25" s="56"/>
      <c r="B25" s="56" t="s">
        <v>705</v>
      </c>
      <c r="C25" s="56"/>
      <c r="D25" s="123"/>
      <c r="E25" s="123"/>
      <c r="F25" s="123"/>
      <c r="G25" s="123"/>
      <c r="H25" s="123"/>
      <c r="I25" s="56"/>
      <c r="J25" s="56"/>
      <c r="K25" s="56"/>
    </row>
    <row r="26" spans="1:26" s="53" customFormat="1" ht="33" customHeight="1">
      <c r="A26" s="56"/>
      <c r="B26" s="56" t="s">
        <v>220</v>
      </c>
      <c r="C26" s="56"/>
      <c r="D26" s="124"/>
      <c r="E26" s="141"/>
      <c r="F26" s="159"/>
      <c r="G26" s="56" t="s">
        <v>31</v>
      </c>
      <c r="H26" s="123"/>
      <c r="I26" s="56"/>
      <c r="J26" s="56"/>
      <c r="K26" s="56"/>
    </row>
    <row r="27" spans="1:26" s="53" customFormat="1" ht="33" customHeight="1">
      <c r="A27" s="56"/>
      <c r="B27" s="71" t="s">
        <v>74</v>
      </c>
      <c r="C27" s="56"/>
      <c r="D27" s="123"/>
      <c r="E27" s="123"/>
      <c r="F27" s="123"/>
      <c r="G27" s="123"/>
      <c r="H27" s="123"/>
      <c r="I27" s="56"/>
      <c r="J27" s="56"/>
      <c r="K27" s="56"/>
    </row>
    <row r="28" spans="1:26" s="53" customFormat="1" ht="33" customHeight="1">
      <c r="A28" s="56"/>
      <c r="B28" s="56" t="s">
        <v>79</v>
      </c>
      <c r="C28" s="56"/>
      <c r="D28" s="860"/>
      <c r="E28" s="861"/>
      <c r="F28" s="862"/>
      <c r="G28" s="56" t="s">
        <v>31</v>
      </c>
    </row>
    <row r="29" spans="1:26" s="53" customFormat="1" ht="33" customHeight="1">
      <c r="A29" s="56"/>
      <c r="B29" s="71" t="s">
        <v>380</v>
      </c>
      <c r="C29" s="56"/>
      <c r="D29" s="861"/>
      <c r="E29" s="861"/>
      <c r="F29" s="861"/>
      <c r="G29" s="56"/>
      <c r="M29" s="123"/>
    </row>
    <row r="30" spans="1:26" s="53" customFormat="1" ht="33" customHeight="1">
      <c r="A30" s="56"/>
      <c r="B30" s="56" t="s">
        <v>639</v>
      </c>
      <c r="C30" s="56"/>
      <c r="D30" s="124"/>
      <c r="E30" s="141"/>
      <c r="F30" s="159"/>
      <c r="G30" s="56" t="s">
        <v>31</v>
      </c>
      <c r="H30" s="56"/>
      <c r="I30" s="56"/>
      <c r="J30" s="866"/>
      <c r="K30" s="866"/>
      <c r="L30" s="866"/>
      <c r="M30" s="56"/>
    </row>
    <row r="31" spans="1:26" s="53" customFormat="1" ht="33" customHeight="1">
      <c r="A31" s="56"/>
      <c r="B31" s="71" t="s">
        <v>382</v>
      </c>
      <c r="C31" s="56"/>
      <c r="D31" s="123"/>
      <c r="E31" s="123"/>
      <c r="F31" s="123"/>
      <c r="G31" s="123"/>
      <c r="H31" s="71"/>
      <c r="I31" s="56"/>
      <c r="J31" s="123"/>
      <c r="K31" s="123"/>
      <c r="L31" s="123"/>
      <c r="M31" s="123"/>
    </row>
    <row r="32" spans="1:26" s="53" customFormat="1" ht="33" customHeight="1">
      <c r="A32" s="56"/>
      <c r="B32" s="56" t="s">
        <v>403</v>
      </c>
      <c r="C32" s="56"/>
      <c r="D32" s="125">
        <f>ROUNDDOWN($D$26*1/2,-3)</f>
        <v>0</v>
      </c>
      <c r="E32" s="142"/>
      <c r="F32" s="160"/>
      <c r="G32" s="56" t="s">
        <v>31</v>
      </c>
      <c r="H32" s="56"/>
      <c r="I32" s="56"/>
      <c r="J32" s="866"/>
      <c r="K32" s="866"/>
      <c r="L32" s="866"/>
      <c r="M32" s="56"/>
    </row>
    <row r="33" spans="1:13" s="53" customFormat="1" ht="33" customHeight="1">
      <c r="A33" s="56"/>
      <c r="B33" s="56" t="s">
        <v>34</v>
      </c>
      <c r="C33" s="56"/>
      <c r="D33" s="123"/>
      <c r="E33" s="123"/>
      <c r="F33" s="123"/>
      <c r="G33" s="123"/>
      <c r="I33" s="56"/>
      <c r="J33" s="123"/>
      <c r="K33" s="123"/>
      <c r="L33" s="123"/>
      <c r="M33" s="123"/>
    </row>
    <row r="34" spans="1:13" s="53" customFormat="1" ht="33" customHeight="1">
      <c r="A34" s="56"/>
      <c r="B34" s="56" t="s">
        <v>404</v>
      </c>
      <c r="C34" s="56"/>
      <c r="D34" s="126"/>
      <c r="E34" s="126"/>
      <c r="F34" s="126"/>
      <c r="G34" s="126"/>
      <c r="H34" s="56"/>
      <c r="I34" s="56"/>
      <c r="J34" s="866"/>
      <c r="K34" s="866"/>
      <c r="L34" s="866"/>
      <c r="M34" s="56"/>
    </row>
    <row r="35" spans="1:13" s="53" customFormat="1" ht="24.95" customHeight="1">
      <c r="A35" s="56"/>
      <c r="B35" s="56"/>
      <c r="C35" s="56" t="s">
        <v>59</v>
      </c>
      <c r="D35" s="56"/>
      <c r="E35" s="56" t="s">
        <v>5</v>
      </c>
      <c r="F35" s="56"/>
      <c r="G35" s="56"/>
      <c r="H35" s="56"/>
      <c r="I35" s="56"/>
      <c r="J35" s="56"/>
      <c r="K35" s="56"/>
    </row>
    <row r="36" spans="1:13" s="53" customFormat="1" ht="24.95" customHeight="1">
      <c r="A36" s="56"/>
      <c r="B36" s="56"/>
      <c r="C36" s="56" t="s">
        <v>334</v>
      </c>
      <c r="D36" s="56"/>
      <c r="E36" s="56" t="s">
        <v>4</v>
      </c>
      <c r="F36" s="56"/>
      <c r="G36" s="56"/>
      <c r="H36" s="56"/>
      <c r="I36" s="56"/>
      <c r="J36" s="56"/>
      <c r="K36" s="56"/>
    </row>
    <row r="37" spans="1:13" s="53" customFormat="1" ht="24.95" customHeight="1">
      <c r="A37" s="56"/>
      <c r="B37" s="56"/>
      <c r="C37" s="56" t="s">
        <v>460</v>
      </c>
      <c r="D37" s="56"/>
      <c r="E37" s="56"/>
      <c r="F37" s="56"/>
      <c r="G37" s="56"/>
      <c r="H37" s="56"/>
      <c r="I37" s="56"/>
      <c r="J37" s="56"/>
      <c r="K37" s="56"/>
    </row>
    <row r="38" spans="1:13" s="53" customFormat="1" ht="24.95" customHeight="1">
      <c r="A38" s="56"/>
      <c r="B38" s="56"/>
      <c r="C38" s="56" t="s">
        <v>311</v>
      </c>
      <c r="D38" s="56"/>
      <c r="E38" s="56"/>
      <c r="F38" s="56"/>
      <c r="G38" s="56"/>
      <c r="H38" s="56"/>
      <c r="I38" s="56"/>
      <c r="J38" s="56"/>
      <c r="K38" s="56"/>
    </row>
    <row r="39" spans="1:13" s="53" customFormat="1" ht="24.95" customHeight="1">
      <c r="A39" s="56"/>
      <c r="B39" s="56"/>
      <c r="C39" s="56" t="s">
        <v>152</v>
      </c>
      <c r="D39" s="56"/>
      <c r="E39" s="56"/>
      <c r="F39" s="56"/>
      <c r="G39" s="56"/>
      <c r="H39" s="56"/>
      <c r="I39" s="56"/>
      <c r="J39" s="56"/>
      <c r="K39" s="56"/>
    </row>
    <row r="40" spans="1:13" s="53" customFormat="1" ht="57.75" customHeight="1">
      <c r="A40" s="56"/>
      <c r="B40" s="56"/>
      <c r="C40" s="56"/>
      <c r="D40" s="56"/>
      <c r="E40" s="56"/>
      <c r="F40" s="56"/>
      <c r="G40" s="56"/>
      <c r="H40" s="56"/>
      <c r="I40" s="56"/>
      <c r="J40" s="56"/>
      <c r="K40" s="56"/>
    </row>
    <row r="41" spans="1:13" s="53" customFormat="1" ht="24.95" customHeight="1">
      <c r="A41" s="56"/>
      <c r="B41" s="56"/>
      <c r="C41" s="56" t="s">
        <v>309</v>
      </c>
      <c r="D41" s="56"/>
      <c r="E41" s="56"/>
      <c r="F41" s="56"/>
      <c r="G41" s="56"/>
      <c r="H41" s="56"/>
      <c r="I41" s="56"/>
      <c r="J41" s="56"/>
      <c r="K41" s="56"/>
    </row>
    <row r="42" spans="1:13" s="53" customFormat="1" ht="24.95" customHeight="1">
      <c r="A42" s="56"/>
      <c r="B42" s="56"/>
      <c r="C42" s="56" t="s">
        <v>288</v>
      </c>
      <c r="D42" s="56"/>
      <c r="E42" s="56"/>
      <c r="F42" s="56"/>
      <c r="G42" s="56"/>
      <c r="H42" s="56"/>
      <c r="I42" s="56"/>
      <c r="J42" s="56"/>
      <c r="K42" s="56"/>
    </row>
    <row r="43" spans="1:13" s="53" customFormat="1" ht="24.95" customHeight="1">
      <c r="A43" s="56"/>
      <c r="B43" s="56"/>
      <c r="C43" s="56" t="s">
        <v>345</v>
      </c>
      <c r="D43" s="56"/>
      <c r="E43" s="56"/>
      <c r="F43" s="56"/>
      <c r="G43" s="56"/>
      <c r="H43" s="56"/>
      <c r="I43" s="56"/>
      <c r="J43" s="56"/>
      <c r="K43" s="56"/>
    </row>
    <row r="44" spans="1:13" s="53" customFormat="1" ht="21" customHeight="1">
      <c r="A44" s="56"/>
      <c r="B44" s="56"/>
      <c r="C44" s="56"/>
      <c r="D44" s="123"/>
      <c r="E44" s="123"/>
      <c r="F44" s="123"/>
      <c r="G44" s="123"/>
      <c r="H44" s="123"/>
      <c r="I44" s="56"/>
      <c r="J44" s="56"/>
      <c r="K44" s="56"/>
    </row>
    <row r="45" spans="1:13" s="53" customFormat="1" ht="33" customHeight="1">
      <c r="A45" s="56"/>
      <c r="B45" s="61" t="s">
        <v>204</v>
      </c>
      <c r="C45" s="56"/>
      <c r="D45" s="56"/>
      <c r="E45" s="56"/>
      <c r="F45" s="56"/>
      <c r="G45" s="56"/>
      <c r="H45" s="56"/>
      <c r="I45" s="56"/>
      <c r="J45" s="56"/>
      <c r="K45" s="56"/>
    </row>
    <row r="46" spans="1:13" s="53" customFormat="1" ht="33" customHeight="1">
      <c r="A46" s="56"/>
      <c r="B46" s="56" t="s">
        <v>183</v>
      </c>
      <c r="C46" s="56"/>
      <c r="D46" s="56"/>
      <c r="E46" s="56"/>
      <c r="F46" s="56"/>
      <c r="G46" s="56"/>
      <c r="H46" s="56"/>
      <c r="I46" s="56"/>
      <c r="J46" s="56"/>
      <c r="K46" s="56"/>
    </row>
    <row r="47" spans="1:13" s="53" customFormat="1" ht="33" customHeight="1">
      <c r="A47" s="56"/>
      <c r="B47" s="56"/>
      <c r="C47" s="56" t="s">
        <v>350</v>
      </c>
      <c r="D47" s="56"/>
      <c r="E47" s="56"/>
      <c r="F47" s="56"/>
      <c r="G47" s="56"/>
      <c r="H47" s="56"/>
      <c r="I47" s="56"/>
      <c r="J47" s="56"/>
      <c r="K47" s="56"/>
    </row>
    <row r="48" spans="1:13" s="2" customFormat="1" ht="33" customHeight="1">
      <c r="A48" s="56"/>
      <c r="B48" s="56"/>
      <c r="C48" s="56" t="s">
        <v>63</v>
      </c>
      <c r="D48" s="56"/>
      <c r="E48" s="56"/>
      <c r="F48" s="56"/>
      <c r="G48" s="56"/>
      <c r="H48" s="56"/>
      <c r="I48" s="56"/>
      <c r="J48" s="56"/>
      <c r="K48" s="56"/>
      <c r="L48" s="2"/>
      <c r="M48" s="2"/>
    </row>
    <row r="49" spans="1:29" s="2" customFormat="1" ht="33" customHeight="1">
      <c r="A49" s="56"/>
      <c r="B49" s="56"/>
      <c r="C49" s="56" t="s">
        <v>352</v>
      </c>
      <c r="D49" s="56"/>
      <c r="E49" s="56"/>
      <c r="F49" s="56"/>
      <c r="G49" s="56"/>
      <c r="H49" s="56"/>
      <c r="I49" s="56"/>
      <c r="J49" s="56"/>
      <c r="K49" s="56"/>
      <c r="L49" s="2"/>
      <c r="M49" s="2"/>
      <c r="N49" s="2"/>
      <c r="O49" s="2"/>
      <c r="Q49" s="2"/>
      <c r="R49" s="2"/>
      <c r="S49" s="2"/>
      <c r="T49" s="2"/>
      <c r="U49" s="2"/>
      <c r="V49" s="2"/>
      <c r="W49" s="2"/>
      <c r="X49" s="2"/>
      <c r="Y49" s="2"/>
      <c r="Z49" s="2"/>
      <c r="AA49" s="2"/>
      <c r="AB49" s="2"/>
      <c r="AC49" s="2"/>
    </row>
    <row r="50" spans="1:29" s="2" customFormat="1" ht="33" customHeight="1">
      <c r="A50" s="56"/>
      <c r="B50" s="56"/>
      <c r="C50" s="56" t="s">
        <v>354</v>
      </c>
      <c r="D50" s="56"/>
      <c r="E50" s="56"/>
      <c r="F50" s="56"/>
      <c r="G50" s="56"/>
      <c r="H50" s="56"/>
      <c r="I50" s="56"/>
      <c r="J50" s="56"/>
      <c r="K50" s="56"/>
      <c r="L50" s="2"/>
      <c r="M50" s="2"/>
      <c r="N50" s="2"/>
      <c r="O50" s="2"/>
      <c r="Q50" s="2"/>
      <c r="R50" s="2"/>
      <c r="S50" s="2"/>
      <c r="T50" s="2"/>
      <c r="U50" s="2"/>
      <c r="V50" s="2"/>
      <c r="W50" s="2"/>
      <c r="X50" s="2"/>
      <c r="Y50" s="2"/>
      <c r="Z50" s="2"/>
      <c r="AA50" s="2"/>
      <c r="AB50" s="2"/>
      <c r="AC50" s="2"/>
    </row>
    <row r="51" spans="1:29" s="2" customFormat="1" ht="17.45" customHeight="1">
      <c r="A51" s="56"/>
      <c r="B51" s="56"/>
      <c r="C51" s="56"/>
      <c r="D51" s="123"/>
      <c r="E51" s="123"/>
      <c r="F51" s="123"/>
      <c r="G51" s="123"/>
      <c r="H51" s="123"/>
      <c r="I51" s="56"/>
      <c r="J51" s="56"/>
      <c r="K51" s="56"/>
      <c r="L51" s="2"/>
      <c r="M51" s="2"/>
      <c r="N51" s="2"/>
      <c r="O51" s="2"/>
      <c r="Q51" s="2"/>
      <c r="R51" s="2"/>
      <c r="S51" s="2"/>
      <c r="T51" s="2"/>
      <c r="U51" s="2"/>
      <c r="V51" s="2"/>
      <c r="W51" s="2"/>
      <c r="X51" s="2"/>
      <c r="Y51" s="2"/>
      <c r="Z51" s="2"/>
      <c r="AA51" s="2"/>
      <c r="AB51" s="2"/>
      <c r="AC51" s="2"/>
    </row>
    <row r="52" spans="1:29" s="1" customFormat="1">
      <c r="A52" s="2"/>
      <c r="B52" s="59" t="s">
        <v>242</v>
      </c>
      <c r="C52" s="56"/>
      <c r="D52" s="53"/>
      <c r="E52" s="53"/>
      <c r="F52" s="53"/>
      <c r="G52" s="53"/>
      <c r="H52" s="53"/>
      <c r="I52" s="53"/>
      <c r="Q52" s="57"/>
    </row>
    <row r="53" spans="1:29" s="56" customFormat="1" ht="18.75" customHeight="1">
      <c r="A53" s="59"/>
      <c r="B53" s="72" t="s">
        <v>155</v>
      </c>
      <c r="C53" s="102"/>
      <c r="D53" s="102"/>
      <c r="E53" s="102"/>
      <c r="F53" s="143"/>
      <c r="G53" s="858"/>
      <c r="H53" s="72" t="s">
        <v>386</v>
      </c>
      <c r="I53" s="102"/>
      <c r="J53" s="102"/>
      <c r="K53" s="102"/>
      <c r="L53" s="143"/>
      <c r="M53" s="437"/>
      <c r="N53" s="56"/>
      <c r="O53" s="56"/>
      <c r="Q53" s="56"/>
      <c r="R53" s="56"/>
      <c r="S53" s="57"/>
      <c r="T53" s="56"/>
      <c r="U53" s="56"/>
      <c r="V53" s="56"/>
      <c r="W53" s="56"/>
      <c r="X53" s="56"/>
      <c r="Y53" s="56"/>
      <c r="Z53" s="56"/>
      <c r="AA53" s="56"/>
      <c r="AB53" s="56"/>
      <c r="AC53" s="56"/>
    </row>
    <row r="54" spans="1:29" s="56" customFormat="1" ht="18.75" customHeight="1">
      <c r="A54" s="59"/>
      <c r="B54" s="414"/>
      <c r="C54" s="440"/>
      <c r="D54" s="440"/>
      <c r="E54" s="440"/>
      <c r="F54" s="537"/>
      <c r="G54" s="858"/>
      <c r="H54" s="415"/>
      <c r="I54" s="858"/>
      <c r="J54" s="858"/>
      <c r="K54" s="56"/>
      <c r="L54" s="396"/>
      <c r="M54" s="56"/>
      <c r="N54" s="56"/>
      <c r="O54" s="56"/>
      <c r="Q54" s="56"/>
      <c r="R54" s="56"/>
      <c r="S54" s="57"/>
      <c r="T54" s="56"/>
      <c r="U54" s="56"/>
      <c r="V54" s="56"/>
      <c r="W54" s="56"/>
      <c r="X54" s="56"/>
      <c r="Y54" s="56"/>
      <c r="Z54" s="56"/>
      <c r="AA54" s="56"/>
      <c r="AB54" s="56"/>
      <c r="AC54" s="56"/>
    </row>
    <row r="55" spans="1:29" s="56" customFormat="1" ht="18.75" customHeight="1">
      <c r="A55" s="59"/>
      <c r="B55" s="415"/>
      <c r="C55" s="858"/>
      <c r="D55" s="858"/>
      <c r="E55" s="858"/>
      <c r="F55" s="538"/>
      <c r="G55" s="858"/>
      <c r="H55" s="415"/>
      <c r="I55" s="858"/>
      <c r="J55" s="858"/>
      <c r="K55" s="56"/>
      <c r="L55" s="396"/>
      <c r="M55" s="56"/>
      <c r="N55" s="56"/>
      <c r="O55" s="56"/>
      <c r="Q55" s="56"/>
      <c r="R55" s="56"/>
      <c r="S55" s="57"/>
      <c r="T55" s="56"/>
      <c r="U55" s="56"/>
      <c r="V55" s="56"/>
      <c r="W55" s="56"/>
      <c r="X55" s="56"/>
      <c r="Y55" s="56"/>
      <c r="Z55" s="56"/>
      <c r="AA55" s="56"/>
      <c r="AB55" s="56"/>
      <c r="AC55" s="56"/>
    </row>
    <row r="56" spans="1:29" s="56" customFormat="1">
      <c r="A56" s="59"/>
      <c r="B56" s="415"/>
      <c r="C56" s="858"/>
      <c r="D56" s="858"/>
      <c r="E56" s="858"/>
      <c r="F56" s="538"/>
      <c r="G56" s="858"/>
      <c r="H56" s="415"/>
      <c r="I56" s="858"/>
      <c r="J56" s="858"/>
      <c r="K56" s="56"/>
      <c r="L56" s="396"/>
      <c r="M56" s="56"/>
      <c r="N56" s="56"/>
      <c r="O56" s="56"/>
      <c r="Q56" s="56"/>
      <c r="R56" s="56"/>
      <c r="S56" s="57"/>
      <c r="T56" s="57"/>
      <c r="U56" s="57"/>
      <c r="V56" s="57"/>
      <c r="W56" s="57"/>
      <c r="X56" s="57"/>
      <c r="Y56" s="57"/>
      <c r="Z56" s="57"/>
      <c r="AA56" s="57"/>
      <c r="AB56" s="57"/>
      <c r="AC56" s="56"/>
    </row>
    <row r="57" spans="1:29" s="56" customFormat="1" ht="18.75" customHeight="1">
      <c r="A57" s="59"/>
      <c r="B57" s="415"/>
      <c r="C57" s="858"/>
      <c r="D57" s="858"/>
      <c r="E57" s="858"/>
      <c r="F57" s="538"/>
      <c r="G57" s="858"/>
      <c r="H57" s="415"/>
      <c r="I57" s="858"/>
      <c r="J57" s="858"/>
      <c r="K57" s="56"/>
      <c r="L57" s="396"/>
      <c r="M57" s="56"/>
      <c r="N57" s="56"/>
      <c r="O57" s="56"/>
      <c r="Q57" s="56"/>
      <c r="R57" s="56"/>
      <c r="S57" s="57"/>
      <c r="T57" s="56"/>
      <c r="U57" s="56"/>
      <c r="V57" s="56"/>
      <c r="W57" s="56"/>
      <c r="X57" s="56"/>
      <c r="Y57" s="56"/>
      <c r="Z57" s="56"/>
      <c r="AA57" s="56"/>
      <c r="AB57" s="56"/>
      <c r="AC57" s="56"/>
    </row>
    <row r="58" spans="1:29" s="56" customFormat="1" ht="18.75" customHeight="1">
      <c r="A58" s="59"/>
      <c r="B58" s="415"/>
      <c r="C58" s="858"/>
      <c r="D58" s="858"/>
      <c r="E58" s="858"/>
      <c r="F58" s="538"/>
      <c r="G58" s="864"/>
      <c r="H58" s="447" t="s">
        <v>537</v>
      </c>
      <c r="I58" s="463"/>
      <c r="J58" s="463"/>
      <c r="K58" s="119"/>
      <c r="L58" s="539"/>
      <c r="M58" s="438"/>
      <c r="N58" s="56"/>
      <c r="O58" s="56"/>
      <c r="Q58" s="56"/>
      <c r="R58" s="56"/>
      <c r="S58" s="57"/>
      <c r="T58" s="56"/>
      <c r="U58" s="56"/>
      <c r="V58" s="56"/>
      <c r="W58" s="56"/>
      <c r="X58" s="56"/>
      <c r="Y58" s="56"/>
      <c r="Z58" s="56"/>
      <c r="AA58" s="56"/>
      <c r="AB58" s="56"/>
      <c r="AC58" s="56"/>
    </row>
    <row r="59" spans="1:29" s="56" customFormat="1" ht="18.75" customHeight="1">
      <c r="A59" s="59"/>
      <c r="B59" s="855" t="s">
        <v>537</v>
      </c>
      <c r="C59" s="859"/>
      <c r="D59" s="859"/>
      <c r="E59" s="859"/>
      <c r="F59" s="863"/>
      <c r="G59" s="858"/>
      <c r="H59" s="858"/>
      <c r="I59" s="59"/>
      <c r="J59" s="277"/>
      <c r="K59" s="58"/>
      <c r="L59" s="58"/>
      <c r="M59" s="58"/>
      <c r="N59" s="58"/>
      <c r="O59" s="58"/>
      <c r="Q59" s="56"/>
      <c r="R59" s="56"/>
      <c r="S59" s="57"/>
      <c r="T59" s="56"/>
      <c r="U59" s="56"/>
      <c r="V59" s="56"/>
      <c r="W59" s="56"/>
      <c r="X59" s="56"/>
      <c r="Y59" s="56"/>
      <c r="Z59" s="56"/>
      <c r="AA59" s="56"/>
      <c r="AB59" s="56"/>
      <c r="AC59" s="56"/>
    </row>
    <row r="60" spans="1:29" s="1" customFormat="1">
      <c r="A60" s="2"/>
      <c r="B60" s="59"/>
      <c r="C60" s="56"/>
      <c r="D60" s="53"/>
      <c r="E60" s="53"/>
      <c r="F60" s="53"/>
      <c r="G60" s="53"/>
      <c r="H60" s="53"/>
      <c r="I60" s="53"/>
      <c r="Q60" s="57"/>
    </row>
    <row r="61" spans="1:29" s="2" customFormat="1" ht="33" customHeight="1">
      <c r="A61" s="56"/>
      <c r="B61" s="58" t="s">
        <v>676</v>
      </c>
      <c r="C61" s="56"/>
      <c r="D61" s="56"/>
      <c r="E61" s="56"/>
      <c r="F61" s="56"/>
      <c r="G61" s="56"/>
      <c r="H61" s="56"/>
      <c r="I61" s="56"/>
      <c r="J61" s="56"/>
      <c r="K61" s="56"/>
      <c r="L61" s="2"/>
      <c r="M61" s="2"/>
      <c r="N61" s="2"/>
      <c r="O61" s="2"/>
      <c r="Q61" s="2"/>
      <c r="R61" s="2"/>
      <c r="S61" s="2"/>
      <c r="T61" s="2"/>
      <c r="U61" s="2"/>
      <c r="V61" s="2"/>
      <c r="W61" s="2"/>
      <c r="X61" s="2"/>
      <c r="Y61" s="2"/>
      <c r="Z61" s="2"/>
      <c r="AA61" s="2"/>
      <c r="AB61" s="2"/>
      <c r="AC61" s="2"/>
    </row>
    <row r="62" spans="1:29" s="2" customFormat="1" ht="57.6" customHeight="1">
      <c r="A62" s="56"/>
      <c r="B62" s="76"/>
      <c r="C62" s="105"/>
      <c r="D62" s="105"/>
      <c r="E62" s="105"/>
      <c r="F62" s="105"/>
      <c r="G62" s="105"/>
      <c r="H62" s="105"/>
      <c r="I62" s="105"/>
      <c r="J62" s="105"/>
      <c r="K62" s="105"/>
      <c r="L62" s="223"/>
      <c r="M62" s="2"/>
      <c r="N62" s="2"/>
      <c r="O62" s="2"/>
      <c r="Q62" s="2"/>
      <c r="R62" s="2"/>
      <c r="S62" s="2"/>
      <c r="T62" s="2"/>
      <c r="U62" s="2"/>
      <c r="V62" s="2"/>
      <c r="W62" s="2"/>
      <c r="X62" s="2"/>
      <c r="Y62" s="2"/>
      <c r="Z62" s="2"/>
      <c r="AA62" s="2"/>
      <c r="AB62" s="2"/>
      <c r="AC62" s="2"/>
    </row>
    <row r="63" spans="1:29" s="2" customFormat="1" ht="16.5" customHeight="1">
      <c r="A63" s="56"/>
      <c r="B63" s="56"/>
      <c r="C63" s="56"/>
      <c r="D63" s="123"/>
      <c r="E63" s="123"/>
      <c r="F63" s="123"/>
      <c r="G63" s="123"/>
      <c r="H63" s="123"/>
      <c r="I63" s="56"/>
      <c r="J63" s="56"/>
      <c r="K63" s="56"/>
      <c r="L63" s="2"/>
      <c r="M63" s="2"/>
      <c r="N63" s="2"/>
      <c r="O63" s="2"/>
      <c r="Q63" s="2"/>
      <c r="R63" s="2"/>
      <c r="S63" s="2"/>
      <c r="T63" s="2"/>
      <c r="U63" s="2"/>
      <c r="V63" s="2"/>
      <c r="W63" s="2"/>
      <c r="X63" s="2"/>
      <c r="Y63" s="2"/>
      <c r="Z63" s="2"/>
      <c r="AA63" s="2"/>
      <c r="AB63" s="2"/>
      <c r="AC63" s="2"/>
    </row>
    <row r="64" spans="1:29" s="2" customFormat="1" ht="33" customHeight="1">
      <c r="A64" s="56"/>
      <c r="B64" s="56" t="s">
        <v>161</v>
      </c>
      <c r="C64" s="56"/>
      <c r="D64" s="56"/>
      <c r="E64" s="56"/>
      <c r="F64" s="56"/>
      <c r="G64" s="56"/>
      <c r="H64" s="56"/>
      <c r="I64" s="56"/>
      <c r="J64" s="56"/>
      <c r="K64" s="56"/>
      <c r="L64" s="2"/>
      <c r="M64" s="2"/>
      <c r="N64" s="2"/>
      <c r="O64" s="2"/>
      <c r="Q64" s="2"/>
      <c r="R64" s="2"/>
      <c r="S64" s="2"/>
      <c r="T64" s="2"/>
      <c r="U64" s="2"/>
      <c r="V64" s="2"/>
      <c r="W64" s="2"/>
      <c r="X64" s="2"/>
      <c r="Y64" s="2"/>
      <c r="Z64" s="2"/>
      <c r="AA64" s="2"/>
      <c r="AB64" s="2"/>
      <c r="AC64" s="2"/>
    </row>
    <row r="65" spans="1:12" s="2" customFormat="1" ht="86.25" customHeight="1">
      <c r="A65" s="56"/>
      <c r="B65" s="76"/>
      <c r="C65" s="105"/>
      <c r="D65" s="105"/>
      <c r="E65" s="105"/>
      <c r="F65" s="105"/>
      <c r="G65" s="105"/>
      <c r="H65" s="105"/>
      <c r="I65" s="105"/>
      <c r="J65" s="105"/>
      <c r="K65" s="105"/>
      <c r="L65" s="223"/>
    </row>
    <row r="66" spans="1:12" s="2" customFormat="1" ht="10.5" customHeight="1">
      <c r="A66" s="56"/>
      <c r="B66" s="56"/>
      <c r="C66" s="56"/>
      <c r="D66" s="123"/>
      <c r="E66" s="123"/>
      <c r="F66" s="123"/>
      <c r="G66" s="123"/>
      <c r="H66" s="123"/>
      <c r="I66" s="56"/>
      <c r="J66" s="56"/>
      <c r="K66" s="56"/>
      <c r="L66" s="2"/>
    </row>
  </sheetData>
  <mergeCells count="25">
    <mergeCell ref="A2:K2"/>
    <mergeCell ref="C4:J4"/>
    <mergeCell ref="C5:J5"/>
    <mergeCell ref="C6:J6"/>
    <mergeCell ref="C7:J7"/>
    <mergeCell ref="B8:J8"/>
    <mergeCell ref="B9:J9"/>
    <mergeCell ref="B10:J10"/>
    <mergeCell ref="B11:J11"/>
    <mergeCell ref="B12:J12"/>
    <mergeCell ref="D13:E13"/>
    <mergeCell ref="F13:J13"/>
    <mergeCell ref="C17:K17"/>
    <mergeCell ref="D24:F24"/>
    <mergeCell ref="D26:F26"/>
    <mergeCell ref="D28:F28"/>
    <mergeCell ref="D30:F30"/>
    <mergeCell ref="J30:L30"/>
    <mergeCell ref="D32:F32"/>
    <mergeCell ref="J32:L32"/>
    <mergeCell ref="J34:L34"/>
    <mergeCell ref="B53:F53"/>
    <mergeCell ref="H53:L53"/>
    <mergeCell ref="B62:L62"/>
    <mergeCell ref="B65:L65"/>
  </mergeCells>
  <phoneticPr fontId="22"/>
  <conditionalFormatting sqref="D26">
    <cfRule type="cellIs" dxfId="28" priority="5" stopIfTrue="1" operator="greaterThan">
      <formula>666000</formula>
    </cfRule>
    <cfRule type="cellIs" dxfId="27" priority="6" stopIfTrue="1" operator="greaterThan">
      <formula>1000000</formula>
    </cfRule>
  </conditionalFormatting>
  <conditionalFormatting sqref="D32 D34:G34">
    <cfRule type="cellIs" dxfId="26" priority="3" stopIfTrue="1" operator="greaterThan">
      <formula>1000000</formula>
    </cfRule>
  </conditionalFormatting>
  <conditionalFormatting sqref="D32">
    <cfRule type="cellIs" dxfId="25" priority="4" stopIfTrue="1" operator="greaterThan">
      <formula>666000</formula>
    </cfRule>
  </conditionalFormatting>
  <conditionalFormatting sqref="J34">
    <cfRule type="cellIs" dxfId="24" priority="1" stopIfTrue="1" operator="greaterThan">
      <formula>666000</formula>
    </cfRule>
    <cfRule type="cellIs" dxfId="23" priority="2" stopIfTrue="1" operator="greaterThan">
      <formula>1000000</formula>
    </cfRule>
  </conditionalFormatting>
  <dataValidations count="4">
    <dataValidation imeMode="halfKatakana" allowBlank="1" showDropDown="0" showInputMessage="1" showErrorMessage="1" sqref="C6:H6 C4"/>
    <dataValidation imeMode="halfAlpha" allowBlank="1" showDropDown="0" showInputMessage="1" showErrorMessage="1" sqref="F13:M13 B11:J11"/>
    <dataValidation type="list" allowBlank="1" showDropDown="0" showInputMessage="1" showErrorMessage="1" sqref="C13">
      <formula1>"あり,なし"</formula1>
    </dataValidation>
    <dataValidation type="list" allowBlank="1" showDropDown="0" showInputMessage="1" showErrorMessage="1" sqref="B9:J9">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s>
  <printOptions horizontalCentered="1"/>
  <pageMargins left="0.70866141732283472" right="0.70866141732283472" top="0.74803149606299213" bottom="0.74803149606299213" header="0.31496062992125984" footer="0.31496062992125984"/>
  <pageSetup paperSize="9" scale="28" fitToWidth="1" fitToHeight="1" orientation="portrait" usePrinterDefaults="1" r:id="rId1"/>
  <drawing r:id="rId2"/>
  <legacyDrawing r:id="rId3"/>
  <mc:AlternateContent>
    <mc:Choice xmlns:x14="http://schemas.microsoft.com/office/spreadsheetml/2009/9/main" Requires="x14">
      <controls>
        <mc:AlternateContent>
          <mc:Choice Requires="x14">
            <control shapeId="71682" r:id="rId4" name="チェック 699">
              <controlPr defaultSize="0" autoFill="0" autoLine="0" autoPict="0">
                <anchor moveWithCells="1" sizeWithCells="1">
                  <from xmlns:xdr="http://schemas.openxmlformats.org/drawingml/2006/spreadsheetDrawing">
                    <xdr:col>1</xdr:col>
                    <xdr:colOff>514985</xdr:colOff>
                    <xdr:row>33</xdr:row>
                    <xdr:rowOff>361315</xdr:rowOff>
                  </from>
                  <to xmlns:xdr="http://schemas.openxmlformats.org/drawingml/2006/spreadsheetDrawing">
                    <xdr:col>1</xdr:col>
                    <xdr:colOff>833120</xdr:colOff>
                    <xdr:row>35</xdr:row>
                    <xdr:rowOff>49530</xdr:rowOff>
                  </to>
                </anchor>
              </controlPr>
            </control>
          </mc:Choice>
        </mc:AlternateContent>
        <mc:AlternateContent>
          <mc:Choice Requires="x14">
            <control shapeId="71683" r:id="rId5" name="チェック 700">
              <controlPr defaultSize="0" autoFill="0" autoLine="0" autoPict="0">
                <anchor moveWithCells="1" sizeWithCells="1">
                  <from xmlns:xdr="http://schemas.openxmlformats.org/drawingml/2006/spreadsheetDrawing">
                    <xdr:col>1</xdr:col>
                    <xdr:colOff>514985</xdr:colOff>
                    <xdr:row>34</xdr:row>
                    <xdr:rowOff>280670</xdr:rowOff>
                  </from>
                  <to xmlns:xdr="http://schemas.openxmlformats.org/drawingml/2006/spreadsheetDrawing">
                    <xdr:col>1</xdr:col>
                    <xdr:colOff>833120</xdr:colOff>
                    <xdr:row>36</xdr:row>
                    <xdr:rowOff>54610</xdr:rowOff>
                  </to>
                </anchor>
              </controlPr>
            </control>
          </mc:Choice>
        </mc:AlternateContent>
        <mc:AlternateContent>
          <mc:Choice Requires="x14">
            <control shapeId="71693" r:id="rId6" name="チェック 705">
              <controlPr defaultSize="0" autoFill="0" autoLine="0" autoPict="0">
                <anchor moveWithCells="1" sizeWithCells="1">
                  <from xmlns:xdr="http://schemas.openxmlformats.org/drawingml/2006/spreadsheetDrawing">
                    <xdr:col>1</xdr:col>
                    <xdr:colOff>503555</xdr:colOff>
                    <xdr:row>39</xdr:row>
                    <xdr:rowOff>733425</xdr:rowOff>
                  </from>
                  <to xmlns:xdr="http://schemas.openxmlformats.org/drawingml/2006/spreadsheetDrawing">
                    <xdr:col>1</xdr:col>
                    <xdr:colOff>789305</xdr:colOff>
                    <xdr:row>41</xdr:row>
                    <xdr:rowOff>74295</xdr:rowOff>
                  </to>
                </anchor>
              </controlPr>
            </control>
          </mc:Choice>
        </mc:AlternateContent>
        <mc:AlternateContent>
          <mc:Choice Requires="x14">
            <control shapeId="71694" r:id="rId7" name="チェック 706">
              <controlPr defaultSize="0" autoFill="0" autoLine="0" autoPict="0">
                <anchor moveWithCells="1" sizeWithCells="1">
                  <from xmlns:xdr="http://schemas.openxmlformats.org/drawingml/2006/spreadsheetDrawing">
                    <xdr:col>1</xdr:col>
                    <xdr:colOff>503555</xdr:colOff>
                    <xdr:row>40</xdr:row>
                    <xdr:rowOff>297180</xdr:rowOff>
                  </from>
                  <to xmlns:xdr="http://schemas.openxmlformats.org/drawingml/2006/spreadsheetDrawing">
                    <xdr:col>1</xdr:col>
                    <xdr:colOff>789305</xdr:colOff>
                    <xdr:row>42</xdr:row>
                    <xdr:rowOff>40005</xdr:rowOff>
                  </to>
                </anchor>
              </controlPr>
            </control>
          </mc:Choice>
        </mc:AlternateContent>
        <mc:AlternateContent>
          <mc:Choice Requires="x14">
            <control shapeId="71695" r:id="rId8" name="チェック 707">
              <controlPr defaultSize="0" autoFill="0" autoLine="0" autoPict="0">
                <anchor moveWithCells="1" sizeWithCells="1">
                  <from xmlns:xdr="http://schemas.openxmlformats.org/drawingml/2006/spreadsheetDrawing">
                    <xdr:col>1</xdr:col>
                    <xdr:colOff>497205</xdr:colOff>
                    <xdr:row>41</xdr:row>
                    <xdr:rowOff>255905</xdr:rowOff>
                  </from>
                  <to xmlns:xdr="http://schemas.openxmlformats.org/drawingml/2006/spreadsheetDrawing">
                    <xdr:col>1</xdr:col>
                    <xdr:colOff>783590</xdr:colOff>
                    <xdr:row>42</xdr:row>
                    <xdr:rowOff>316865</xdr:rowOff>
                  </to>
                </anchor>
              </controlPr>
            </control>
          </mc:Choice>
        </mc:AlternateContent>
        <mc:AlternateContent>
          <mc:Choice Requires="x14">
            <control shapeId="71697" r:id="rId9" name="チェック 708">
              <controlPr defaultSize="0" autoFill="0" autoLine="0" autoPict="0">
                <anchor moveWithCells="1" sizeWithCells="1">
                  <from xmlns:xdr="http://schemas.openxmlformats.org/drawingml/2006/spreadsheetDrawing">
                    <xdr:col>1</xdr:col>
                    <xdr:colOff>514985</xdr:colOff>
                    <xdr:row>46</xdr:row>
                    <xdr:rowOff>85725</xdr:rowOff>
                  </from>
                  <to xmlns:xdr="http://schemas.openxmlformats.org/drawingml/2006/spreadsheetDrawing">
                    <xdr:col>1</xdr:col>
                    <xdr:colOff>687070</xdr:colOff>
                    <xdr:row>47</xdr:row>
                    <xdr:rowOff>11430</xdr:rowOff>
                  </to>
                </anchor>
              </controlPr>
            </control>
          </mc:Choice>
        </mc:AlternateContent>
        <mc:AlternateContent>
          <mc:Choice Requires="x14">
            <control shapeId="71698" r:id="rId10" name="チェック 709">
              <controlPr defaultSize="0" autoFill="0" autoLine="0" autoPict="0">
                <anchor moveWithCells="1" sizeWithCells="1">
                  <from xmlns:xdr="http://schemas.openxmlformats.org/drawingml/2006/spreadsheetDrawing">
                    <xdr:col>1</xdr:col>
                    <xdr:colOff>523875</xdr:colOff>
                    <xdr:row>47</xdr:row>
                    <xdr:rowOff>50800</xdr:rowOff>
                  </from>
                  <to xmlns:xdr="http://schemas.openxmlformats.org/drawingml/2006/spreadsheetDrawing">
                    <xdr:col>1</xdr:col>
                    <xdr:colOff>695325</xdr:colOff>
                    <xdr:row>47</xdr:row>
                    <xdr:rowOff>382905</xdr:rowOff>
                  </to>
                </anchor>
              </controlPr>
            </control>
          </mc:Choice>
        </mc:AlternateContent>
        <mc:AlternateContent>
          <mc:Choice Requires="x14">
            <control shapeId="71700" r:id="rId11" name="チェック 712">
              <controlPr defaultSize="0" autoFill="0" autoLine="0" autoPict="0">
                <anchor moveWithCells="1" sizeWithCells="1">
                  <from xmlns:xdr="http://schemas.openxmlformats.org/drawingml/2006/spreadsheetDrawing">
                    <xdr:col>1</xdr:col>
                    <xdr:colOff>523875</xdr:colOff>
                    <xdr:row>48</xdr:row>
                    <xdr:rowOff>10160</xdr:rowOff>
                  </from>
                  <to xmlns:xdr="http://schemas.openxmlformats.org/drawingml/2006/spreadsheetDrawing">
                    <xdr:col>1</xdr:col>
                    <xdr:colOff>763270</xdr:colOff>
                    <xdr:row>49</xdr:row>
                    <xdr:rowOff>39370</xdr:rowOff>
                  </to>
                </anchor>
              </controlPr>
            </control>
          </mc:Choice>
        </mc:AlternateContent>
        <mc:AlternateContent>
          <mc:Choice Requires="x14">
            <control shapeId="71701" r:id="rId12" name="チェック 713">
              <controlPr defaultSize="0" autoFill="0" autoLine="0" autoPict="0">
                <anchor moveWithCells="1" sizeWithCells="1">
                  <from xmlns:xdr="http://schemas.openxmlformats.org/drawingml/2006/spreadsheetDrawing">
                    <xdr:col>1</xdr:col>
                    <xdr:colOff>523875</xdr:colOff>
                    <xdr:row>49</xdr:row>
                    <xdr:rowOff>6350</xdr:rowOff>
                  </from>
                  <to xmlns:xdr="http://schemas.openxmlformats.org/drawingml/2006/spreadsheetDrawing">
                    <xdr:col>1</xdr:col>
                    <xdr:colOff>763270</xdr:colOff>
                    <xdr:row>50</xdr:row>
                    <xdr:rowOff>19050</xdr:rowOff>
                  </to>
                </anchor>
              </controlPr>
            </control>
          </mc:Choice>
        </mc:AlternateContent>
        <mc:AlternateContent>
          <mc:Choice Requires="x14">
            <control shapeId="71702" r:id="rId13" name="チェック 1135">
              <controlPr defaultSize="0" autoFill="0" autoLine="0" autoPict="0">
                <anchor moveWithCells="1">
                  <from xmlns:xdr="http://schemas.openxmlformats.org/drawingml/2006/spreadsheetDrawing">
                    <xdr:col>1</xdr:col>
                    <xdr:colOff>504190</xdr:colOff>
                    <xdr:row>14</xdr:row>
                    <xdr:rowOff>200025</xdr:rowOff>
                  </from>
                  <to xmlns:xdr="http://schemas.openxmlformats.org/drawingml/2006/spreadsheetDrawing">
                    <xdr:col>1</xdr:col>
                    <xdr:colOff>886460</xdr:colOff>
                    <xdr:row>16</xdr:row>
                    <xdr:rowOff>104775</xdr:rowOff>
                  </to>
                </anchor>
              </controlPr>
            </control>
          </mc:Choice>
        </mc:AlternateContent>
        <mc:AlternateContent>
          <mc:Choice Requires="x14">
            <control shapeId="71703" r:id="rId14" name="チェック 1136">
              <controlPr defaultSize="0" autoFill="0" autoLine="0" autoPict="0">
                <anchor moveWithCells="1">
                  <from xmlns:xdr="http://schemas.openxmlformats.org/drawingml/2006/spreadsheetDrawing">
                    <xdr:col>1</xdr:col>
                    <xdr:colOff>504190</xdr:colOff>
                    <xdr:row>16</xdr:row>
                    <xdr:rowOff>37465</xdr:rowOff>
                  </from>
                  <to xmlns:xdr="http://schemas.openxmlformats.org/drawingml/2006/spreadsheetDrawing">
                    <xdr:col>1</xdr:col>
                    <xdr:colOff>886460</xdr:colOff>
                    <xdr:row>16</xdr:row>
                    <xdr:rowOff>466725</xdr:rowOff>
                  </to>
                </anchor>
              </controlPr>
            </control>
          </mc:Choice>
        </mc:AlternateContent>
        <mc:AlternateContent>
          <mc:Choice Requires="x14">
            <control shapeId="71704" r:id="rId15" name="チェック 1137">
              <controlPr defaultSize="0" autoFill="0" autoLine="0" autoPict="0">
                <anchor moveWithCells="1">
                  <from xmlns:xdr="http://schemas.openxmlformats.org/drawingml/2006/spreadsheetDrawing">
                    <xdr:col>1</xdr:col>
                    <xdr:colOff>505460</xdr:colOff>
                    <xdr:row>16</xdr:row>
                    <xdr:rowOff>424180</xdr:rowOff>
                  </from>
                  <to xmlns:xdr="http://schemas.openxmlformats.org/drawingml/2006/spreadsheetDrawing">
                    <xdr:col>1</xdr:col>
                    <xdr:colOff>886460</xdr:colOff>
                    <xdr:row>18</xdr:row>
                    <xdr:rowOff>52070</xdr:rowOff>
                  </to>
                </anchor>
              </controlPr>
            </control>
          </mc:Choice>
        </mc:AlternateContent>
        <mc:AlternateContent>
          <mc:Choice Requires="x14">
            <control shapeId="71707" r:id="rId16" name="チェック 1579">
              <controlPr defaultSize="0" autoFill="0" autoLine="0" autoPict="0">
                <anchor moveWithCells="1">
                  <from xmlns:xdr="http://schemas.openxmlformats.org/drawingml/2006/spreadsheetDrawing">
                    <xdr:col>1</xdr:col>
                    <xdr:colOff>486410</xdr:colOff>
                    <xdr:row>18</xdr:row>
                    <xdr:rowOff>381000</xdr:rowOff>
                  </from>
                  <to xmlns:xdr="http://schemas.openxmlformats.org/drawingml/2006/spreadsheetDrawing">
                    <xdr:col>1</xdr:col>
                    <xdr:colOff>866775</xdr:colOff>
                    <xdr:row>20</xdr:row>
                    <xdr:rowOff>105410</xdr:rowOff>
                  </to>
                </anchor>
              </controlPr>
            </control>
          </mc:Choice>
        </mc:AlternateContent>
        <mc:AlternateContent>
          <mc:Choice Requires="x14">
            <control shapeId="71743" r:id="rId17" name="チェック 699">
              <controlPr defaultSize="0" autoFill="0" autoLine="0" autoPict="0">
                <anchor moveWithCells="1" sizeWithCells="1">
                  <from xmlns:xdr="http://schemas.openxmlformats.org/drawingml/2006/spreadsheetDrawing">
                    <xdr:col>1</xdr:col>
                    <xdr:colOff>505460</xdr:colOff>
                    <xdr:row>36</xdr:row>
                    <xdr:rowOff>245745</xdr:rowOff>
                  </from>
                  <to xmlns:xdr="http://schemas.openxmlformats.org/drawingml/2006/spreadsheetDrawing">
                    <xdr:col>1</xdr:col>
                    <xdr:colOff>822960</xdr:colOff>
                    <xdr:row>38</xdr:row>
                    <xdr:rowOff>34925</xdr:rowOff>
                  </to>
                </anchor>
              </controlPr>
            </control>
          </mc:Choice>
        </mc:AlternateContent>
        <mc:AlternateContent>
          <mc:Choice Requires="x14">
            <control shapeId="71744" r:id="rId18" name="チェック 700">
              <controlPr defaultSize="0" autoFill="0" autoLine="0" autoPict="0">
                <anchor moveWithCells="1" sizeWithCells="1">
                  <from xmlns:xdr="http://schemas.openxmlformats.org/drawingml/2006/spreadsheetDrawing">
                    <xdr:col>1</xdr:col>
                    <xdr:colOff>505460</xdr:colOff>
                    <xdr:row>37</xdr:row>
                    <xdr:rowOff>284480</xdr:rowOff>
                  </from>
                  <to xmlns:xdr="http://schemas.openxmlformats.org/drawingml/2006/spreadsheetDrawing">
                    <xdr:col>1</xdr:col>
                    <xdr:colOff>822960</xdr:colOff>
                    <xdr:row>39</xdr:row>
                    <xdr:rowOff>60325</xdr:rowOff>
                  </to>
                </anchor>
              </controlPr>
            </control>
          </mc:Choice>
        </mc:AlternateContent>
        <mc:AlternateContent>
          <mc:Choice Requires="x14">
            <control shapeId="71749" r:id="rId19" name="チェック 699">
              <controlPr defaultSize="0" autoFill="0" autoLine="0" autoPict="0">
                <anchor moveWithCells="1" sizeWithCells="1">
                  <from xmlns:xdr="http://schemas.openxmlformats.org/drawingml/2006/spreadsheetDrawing">
                    <xdr:col>3</xdr:col>
                    <xdr:colOff>441325</xdr:colOff>
                    <xdr:row>33</xdr:row>
                    <xdr:rowOff>360045</xdr:rowOff>
                  </from>
                  <to xmlns:xdr="http://schemas.openxmlformats.org/drawingml/2006/spreadsheetDrawing">
                    <xdr:col>3</xdr:col>
                    <xdr:colOff>759460</xdr:colOff>
                    <xdr:row>35</xdr:row>
                    <xdr:rowOff>48260</xdr:rowOff>
                  </to>
                </anchor>
              </controlPr>
            </control>
          </mc:Choice>
        </mc:AlternateContent>
        <mc:AlternateContent>
          <mc:Choice Requires="x14">
            <control shapeId="71750" r:id="rId20" name="チェック 700">
              <controlPr defaultSize="0" autoFill="0" autoLine="0" autoPict="0">
                <anchor moveWithCells="1" sizeWithCells="1">
                  <from xmlns:xdr="http://schemas.openxmlformats.org/drawingml/2006/spreadsheetDrawing">
                    <xdr:col>3</xdr:col>
                    <xdr:colOff>441325</xdr:colOff>
                    <xdr:row>34</xdr:row>
                    <xdr:rowOff>294640</xdr:rowOff>
                  </from>
                  <to xmlns:xdr="http://schemas.openxmlformats.org/drawingml/2006/spreadsheetDrawing">
                    <xdr:col>3</xdr:col>
                    <xdr:colOff>759460</xdr:colOff>
                    <xdr:row>36</xdr:row>
                    <xdr:rowOff>68580</xdr:rowOff>
                  </to>
                </anchor>
              </controlPr>
            </control>
          </mc:Choice>
        </mc:AlternateContent>
        <mc:AlternateContent>
          <mc:Choice Requires="x14">
            <control shapeId="71751" r:id="rId21" name="チェック 700">
              <controlPr defaultSize="0" autoFill="0" autoLine="0" autoPict="0">
                <anchor moveWithCells="1" sizeWithCells="1">
                  <from xmlns:xdr="http://schemas.openxmlformats.org/drawingml/2006/spreadsheetDrawing">
                    <xdr:col>1</xdr:col>
                    <xdr:colOff>511810</xdr:colOff>
                    <xdr:row>35</xdr:row>
                    <xdr:rowOff>234950</xdr:rowOff>
                  </from>
                  <to xmlns:xdr="http://schemas.openxmlformats.org/drawingml/2006/spreadsheetDrawing">
                    <xdr:col>1</xdr:col>
                    <xdr:colOff>829945</xdr:colOff>
                    <xdr:row>37</xdr:row>
                    <xdr:rowOff>10160</xdr:rowOff>
                  </to>
                </anchor>
              </controlPr>
            </control>
          </mc:Choice>
        </mc:AlternateContent>
        <mc:AlternateContent>
          <mc:Choice Requires="x14">
            <control shapeId="71824" r:id="rId22" name="チェック 144">
              <controlPr defaultSize="0" autoFill="0" autoLine="0" autoPict="0">
                <anchor moveWithCells="1">
                  <from xmlns:xdr="http://schemas.openxmlformats.org/drawingml/2006/spreadsheetDrawing">
                    <xdr:col>1</xdr:col>
                    <xdr:colOff>0</xdr:colOff>
                    <xdr:row>53</xdr:row>
                    <xdr:rowOff>0</xdr:rowOff>
                  </from>
                  <to xmlns:xdr="http://schemas.openxmlformats.org/drawingml/2006/spreadsheetDrawing">
                    <xdr:col>2</xdr:col>
                    <xdr:colOff>913765</xdr:colOff>
                    <xdr:row>54</xdr:row>
                    <xdr:rowOff>9525</xdr:rowOff>
                  </to>
                </anchor>
              </controlPr>
            </control>
          </mc:Choice>
        </mc:AlternateContent>
        <mc:AlternateContent>
          <mc:Choice Requires="x14">
            <control shapeId="71825" r:id="rId23" name="チェック 145">
              <controlPr defaultSize="0" autoFill="0" autoLine="0" autoPict="0">
                <anchor moveWithCells="1">
                  <from xmlns:xdr="http://schemas.openxmlformats.org/drawingml/2006/spreadsheetDrawing">
                    <xdr:col>1</xdr:col>
                    <xdr:colOff>0</xdr:colOff>
                    <xdr:row>54</xdr:row>
                    <xdr:rowOff>190500</xdr:rowOff>
                  </from>
                  <to xmlns:xdr="http://schemas.openxmlformats.org/drawingml/2006/spreadsheetDrawing">
                    <xdr:col>2</xdr:col>
                    <xdr:colOff>1160145</xdr:colOff>
                    <xdr:row>56</xdr:row>
                    <xdr:rowOff>18415</xdr:rowOff>
                  </to>
                </anchor>
              </controlPr>
            </control>
          </mc:Choice>
        </mc:AlternateContent>
        <mc:AlternateContent>
          <mc:Choice Requires="x14">
            <control shapeId="71826" r:id="rId24" name="チェック 146">
              <controlPr defaultSize="0" autoFill="0" autoLine="0" autoPict="0">
                <anchor moveWithCells="1">
                  <from xmlns:xdr="http://schemas.openxmlformats.org/drawingml/2006/spreadsheetDrawing">
                    <xdr:col>1</xdr:col>
                    <xdr:colOff>0</xdr:colOff>
                    <xdr:row>56</xdr:row>
                    <xdr:rowOff>9525</xdr:rowOff>
                  </from>
                  <to xmlns:xdr="http://schemas.openxmlformats.org/drawingml/2006/spreadsheetDrawing">
                    <xdr:col>2</xdr:col>
                    <xdr:colOff>970280</xdr:colOff>
                    <xdr:row>57</xdr:row>
                    <xdr:rowOff>9525</xdr:rowOff>
                  </to>
                </anchor>
              </controlPr>
            </control>
          </mc:Choice>
        </mc:AlternateContent>
        <mc:AlternateContent>
          <mc:Choice Requires="x14">
            <control shapeId="71827" r:id="rId25" name="チェック 147">
              <controlPr defaultSize="0" autoFill="0" autoLine="0" autoPict="0">
                <anchor moveWithCells="1">
                  <from xmlns:xdr="http://schemas.openxmlformats.org/drawingml/2006/spreadsheetDrawing">
                    <xdr:col>1</xdr:col>
                    <xdr:colOff>0</xdr:colOff>
                    <xdr:row>53</xdr:row>
                    <xdr:rowOff>219710</xdr:rowOff>
                  </from>
                  <to xmlns:xdr="http://schemas.openxmlformats.org/drawingml/2006/spreadsheetDrawing">
                    <xdr:col>2</xdr:col>
                    <xdr:colOff>1160145</xdr:colOff>
                    <xdr:row>55</xdr:row>
                    <xdr:rowOff>0</xdr:rowOff>
                  </to>
                </anchor>
              </controlPr>
            </control>
          </mc:Choice>
        </mc:AlternateContent>
        <mc:AlternateContent>
          <mc:Choice Requires="x14">
            <control shapeId="71828" r:id="rId26" name="チェック 148">
              <controlPr defaultSize="0" autoFill="0" autoLine="0" autoPict="0">
                <anchor moveWithCells="1">
                  <from xmlns:xdr="http://schemas.openxmlformats.org/drawingml/2006/spreadsheetDrawing">
                    <xdr:col>1</xdr:col>
                    <xdr:colOff>0</xdr:colOff>
                    <xdr:row>56</xdr:row>
                    <xdr:rowOff>219710</xdr:rowOff>
                  </from>
                  <to xmlns:xdr="http://schemas.openxmlformats.org/drawingml/2006/spreadsheetDrawing">
                    <xdr:col>2</xdr:col>
                    <xdr:colOff>1322705</xdr:colOff>
                    <xdr:row>58</xdr:row>
                    <xdr:rowOff>0</xdr:rowOff>
                  </to>
                </anchor>
              </controlPr>
            </control>
          </mc:Choice>
        </mc:AlternateContent>
        <mc:AlternateContent>
          <mc:Choice Requires="x14">
            <control shapeId="71829" r:id="rId27" name="チェック 149">
              <controlPr defaultSize="0" autoFill="0" autoLine="0" autoPict="0">
                <anchor moveWithCells="1">
                  <from xmlns:xdr="http://schemas.openxmlformats.org/drawingml/2006/spreadsheetDrawing">
                    <xdr:col>2</xdr:col>
                    <xdr:colOff>1039495</xdr:colOff>
                    <xdr:row>52</xdr:row>
                    <xdr:rowOff>230505</xdr:rowOff>
                  </from>
                  <to xmlns:xdr="http://schemas.openxmlformats.org/drawingml/2006/spreadsheetDrawing">
                    <xdr:col>6</xdr:col>
                    <xdr:colOff>40640</xdr:colOff>
                    <xdr:row>54</xdr:row>
                    <xdr:rowOff>15240</xdr:rowOff>
                  </to>
                </anchor>
              </controlPr>
            </control>
          </mc:Choice>
        </mc:AlternateContent>
        <mc:AlternateContent>
          <mc:Choice Requires="x14">
            <control shapeId="71830" r:id="rId28" name="チェック 150">
              <controlPr defaultSize="0" autoFill="0" autoLine="0" autoPict="0">
                <anchor moveWithCells="1">
                  <from xmlns:xdr="http://schemas.openxmlformats.org/drawingml/2006/spreadsheetDrawing">
                    <xdr:col>3</xdr:col>
                    <xdr:colOff>543560</xdr:colOff>
                    <xdr:row>56</xdr:row>
                    <xdr:rowOff>200025</xdr:rowOff>
                  </from>
                  <to xmlns:xdr="http://schemas.openxmlformats.org/drawingml/2006/spreadsheetDrawing">
                    <xdr:col>4</xdr:col>
                    <xdr:colOff>407670</xdr:colOff>
                    <xdr:row>57</xdr:row>
                    <xdr:rowOff>228600</xdr:rowOff>
                  </to>
                </anchor>
              </controlPr>
            </control>
          </mc:Choice>
        </mc:AlternateContent>
        <mc:AlternateContent>
          <mc:Choice Requires="x14">
            <control shapeId="71831" r:id="rId29" name="チェック 151">
              <controlPr defaultSize="0" autoFill="0" autoLine="0" autoPict="0">
                <anchor moveWithCells="1">
                  <from xmlns:xdr="http://schemas.openxmlformats.org/drawingml/2006/spreadsheetDrawing">
                    <xdr:col>7</xdr:col>
                    <xdr:colOff>37465</xdr:colOff>
                    <xdr:row>53</xdr:row>
                    <xdr:rowOff>29210</xdr:rowOff>
                  </from>
                  <to xmlns:xdr="http://schemas.openxmlformats.org/drawingml/2006/spreadsheetDrawing">
                    <xdr:col>8</xdr:col>
                    <xdr:colOff>151130</xdr:colOff>
                    <xdr:row>53</xdr:row>
                    <xdr:rowOff>219710</xdr:rowOff>
                  </to>
                </anchor>
              </controlPr>
            </control>
          </mc:Choice>
        </mc:AlternateContent>
        <mc:AlternateContent>
          <mc:Choice Requires="x14">
            <control shapeId="71832" r:id="rId30" name="チェック 152">
              <controlPr defaultSize="0" autoFill="0" autoLine="0" autoPict="0">
                <anchor moveWithCells="1">
                  <from xmlns:xdr="http://schemas.openxmlformats.org/drawingml/2006/spreadsheetDrawing">
                    <xdr:col>7</xdr:col>
                    <xdr:colOff>37465</xdr:colOff>
                    <xdr:row>54</xdr:row>
                    <xdr:rowOff>76835</xdr:rowOff>
                  </from>
                  <to xmlns:xdr="http://schemas.openxmlformats.org/drawingml/2006/spreadsheetDrawing">
                    <xdr:col>8</xdr:col>
                    <xdr:colOff>1168400</xdr:colOff>
                    <xdr:row>55</xdr:row>
                    <xdr:rowOff>93345</xdr:rowOff>
                  </to>
                </anchor>
              </controlPr>
            </control>
          </mc:Choice>
        </mc:AlternateContent>
        <mc:AlternateContent>
          <mc:Choice Requires="x14">
            <control shapeId="71833" r:id="rId31" name="チェック 153">
              <controlPr defaultSize="0" autoFill="0" autoLine="0" autoPict="0">
                <anchor moveWithCells="1">
                  <from xmlns:xdr="http://schemas.openxmlformats.org/drawingml/2006/spreadsheetDrawing">
                    <xdr:col>7</xdr:col>
                    <xdr:colOff>37465</xdr:colOff>
                    <xdr:row>55</xdr:row>
                    <xdr:rowOff>19050</xdr:rowOff>
                  </from>
                  <to xmlns:xdr="http://schemas.openxmlformats.org/drawingml/2006/spreadsheetDrawing">
                    <xdr:col>8</xdr:col>
                    <xdr:colOff>977900</xdr:colOff>
                    <xdr:row>56</xdr:row>
                    <xdr:rowOff>95250</xdr:rowOff>
                  </to>
                </anchor>
              </controlPr>
            </control>
          </mc:Choice>
        </mc:AlternateContent>
        <mc:AlternateContent>
          <mc:Choice Requires="x14">
            <control shapeId="71834" r:id="rId32" name="チェック 154">
              <controlPr defaultSize="0" autoFill="0" autoLine="0" autoPict="0">
                <anchor moveWithCells="1">
                  <from xmlns:xdr="http://schemas.openxmlformats.org/drawingml/2006/spreadsheetDrawing">
                    <xdr:col>9</xdr:col>
                    <xdr:colOff>7620</xdr:colOff>
                    <xdr:row>54</xdr:row>
                    <xdr:rowOff>85725</xdr:rowOff>
                  </from>
                  <to xmlns:xdr="http://schemas.openxmlformats.org/drawingml/2006/spreadsheetDrawing">
                    <xdr:col>12</xdr:col>
                    <xdr:colOff>76200</xdr:colOff>
                    <xdr:row>55</xdr:row>
                    <xdr:rowOff>103505</xdr:rowOff>
                  </to>
                </anchor>
              </controlPr>
            </control>
          </mc:Choice>
        </mc:AlternateContent>
        <mc:AlternateContent>
          <mc:Choice Requires="x14">
            <control shapeId="71835" r:id="rId33" name="チェック 155">
              <controlPr defaultSize="0" autoFill="0" autoLine="0" autoPict="0">
                <anchor moveWithCells="1">
                  <from xmlns:xdr="http://schemas.openxmlformats.org/drawingml/2006/spreadsheetDrawing">
                    <xdr:col>9</xdr:col>
                    <xdr:colOff>7620</xdr:colOff>
                    <xdr:row>55</xdr:row>
                    <xdr:rowOff>19050</xdr:rowOff>
                  </from>
                  <to xmlns:xdr="http://schemas.openxmlformats.org/drawingml/2006/spreadsheetDrawing">
                    <xdr:col>11</xdr:col>
                    <xdr:colOff>287655</xdr:colOff>
                    <xdr:row>56</xdr:row>
                    <xdr:rowOff>113665</xdr:rowOff>
                  </to>
                </anchor>
              </controlPr>
            </control>
          </mc:Choice>
        </mc:AlternateContent>
        <mc:AlternateContent>
          <mc:Choice Requires="x14">
            <control shapeId="71836" r:id="rId34" name="チェック 156">
              <controlPr defaultSize="0" autoFill="0" autoLine="0" autoPict="0">
                <anchor moveWithCells="1">
                  <from xmlns:xdr="http://schemas.openxmlformats.org/drawingml/2006/spreadsheetDrawing">
                    <xdr:col>9</xdr:col>
                    <xdr:colOff>267335</xdr:colOff>
                    <xdr:row>56</xdr:row>
                    <xdr:rowOff>29210</xdr:rowOff>
                  </from>
                  <to xmlns:xdr="http://schemas.openxmlformats.org/drawingml/2006/spreadsheetDrawing">
                    <xdr:col>9</xdr:col>
                    <xdr:colOff>1343025</xdr:colOff>
                    <xdr:row>57</xdr:row>
                    <xdr:rowOff>66040</xdr:rowOff>
                  </to>
                </anchor>
              </controlPr>
            </control>
          </mc:Choice>
        </mc:AlternateContent>
        <mc:AlternateContent>
          <mc:Choice Requires="x14">
            <control shapeId="71837" r:id="rId35" name="チェック 157">
              <controlPr defaultSize="0" autoFill="0" autoLine="0" autoPict="0">
                <anchor moveWithCells="1">
                  <from xmlns:xdr="http://schemas.openxmlformats.org/drawingml/2006/spreadsheetDrawing">
                    <xdr:col>7</xdr:col>
                    <xdr:colOff>46990</xdr:colOff>
                    <xdr:row>56</xdr:row>
                    <xdr:rowOff>29210</xdr:rowOff>
                  </from>
                  <to xmlns:xdr="http://schemas.openxmlformats.org/drawingml/2006/spreadsheetDrawing">
                    <xdr:col>8</xdr:col>
                    <xdr:colOff>1283335</xdr:colOff>
                    <xdr:row>57</xdr:row>
                    <xdr:rowOff>57150</xdr:rowOff>
                  </to>
                </anchor>
              </controlPr>
            </control>
          </mc:Choice>
        </mc:AlternateContent>
        <mc:AlternateContent>
          <mc:Choice Requires="x14">
            <control shapeId="71839" r:id="rId36" name="チェック 159">
              <controlPr defaultSize="0" autoFill="0" autoLine="0" autoPict="0">
                <anchor moveWithCells="1">
                  <from xmlns:xdr="http://schemas.openxmlformats.org/drawingml/2006/spreadsheetDrawing">
                    <xdr:col>3</xdr:col>
                    <xdr:colOff>543560</xdr:colOff>
                    <xdr:row>55</xdr:row>
                    <xdr:rowOff>158750</xdr:rowOff>
                  </from>
                  <to xmlns:xdr="http://schemas.openxmlformats.org/drawingml/2006/spreadsheetDrawing">
                    <xdr:col>5</xdr:col>
                    <xdr:colOff>990600</xdr:colOff>
                    <xdr:row>56</xdr:row>
                    <xdr:rowOff>208915</xdr:rowOff>
                  </to>
                </anchor>
              </controlPr>
            </control>
          </mc:Choice>
        </mc:AlternateContent>
        <mc:AlternateContent>
          <mc:Choice Requires="x14">
            <control shapeId="71840" r:id="rId37" name="チェック 160">
              <controlPr defaultSize="0" autoFill="0" autoLine="0" autoPict="0">
                <anchor moveWithCells="1">
                  <from xmlns:xdr="http://schemas.openxmlformats.org/drawingml/2006/spreadsheetDrawing">
                    <xdr:col>2</xdr:col>
                    <xdr:colOff>1031875</xdr:colOff>
                    <xdr:row>53</xdr:row>
                    <xdr:rowOff>208280</xdr:rowOff>
                  </from>
                  <to xmlns:xdr="http://schemas.openxmlformats.org/drawingml/2006/spreadsheetDrawing">
                    <xdr:col>6</xdr:col>
                    <xdr:colOff>118110</xdr:colOff>
                    <xdr:row>54</xdr:row>
                    <xdr:rowOff>208280</xdr:rowOff>
                  </to>
                </anchor>
              </controlPr>
            </control>
          </mc:Choice>
        </mc:AlternateContent>
        <mc:AlternateContent>
          <mc:Choice Requires="x14">
            <control shapeId="71841" r:id="rId38" name="チェック 161">
              <controlPr defaultSize="0" autoFill="0" autoLine="0" autoPict="0">
                <anchor moveWithCells="1">
                  <from xmlns:xdr="http://schemas.openxmlformats.org/drawingml/2006/spreadsheetDrawing">
                    <xdr:col>3</xdr:col>
                    <xdr:colOff>543560</xdr:colOff>
                    <xdr:row>54</xdr:row>
                    <xdr:rowOff>172085</xdr:rowOff>
                  </from>
                  <to xmlns:xdr="http://schemas.openxmlformats.org/drawingml/2006/spreadsheetDrawing">
                    <xdr:col>5</xdr:col>
                    <xdr:colOff>585470</xdr:colOff>
                    <xdr:row>56</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2:W63"/>
  <sheetViews>
    <sheetView showGridLines="0" view="pageBreakPreview" zoomScale="55" zoomScaleNormal="40" zoomScaleSheetLayoutView="55" workbookViewId="0">
      <selection activeCell="B35" sqref="B35"/>
    </sheetView>
  </sheetViews>
  <sheetFormatPr defaultColWidth="8" defaultRowHeight="14"/>
  <cols>
    <col min="1" max="1" width="3.375" style="1" customWidth="1"/>
    <col min="2" max="2" width="6.75" style="2" customWidth="1"/>
    <col min="3" max="3" width="21.875" style="53" customWidth="1"/>
    <col min="4" max="6" width="6.75" style="53" customWidth="1"/>
    <col min="7" max="8" width="14.25" style="53" customWidth="1"/>
    <col min="9" max="9" width="6.75" style="53" customWidth="1"/>
    <col min="10" max="15" width="6.75" style="1" customWidth="1"/>
    <col min="16" max="17" width="8" style="1" bestFit="1" customWidth="0"/>
    <col min="18" max="21" width="8" style="1"/>
    <col min="22" max="22" width="8" style="1" bestFit="1" customWidth="0"/>
    <col min="23" max="16384" width="8" style="1"/>
  </cols>
  <sheetData>
    <row r="2" spans="1:23" ht="20.25" customHeight="1">
      <c r="A2" s="301" t="s">
        <v>387</v>
      </c>
      <c r="B2" s="226"/>
      <c r="C2" s="226"/>
      <c r="D2" s="226"/>
      <c r="E2" s="226"/>
      <c r="F2" s="226"/>
      <c r="G2" s="226"/>
      <c r="H2" s="226"/>
      <c r="I2" s="226"/>
      <c r="J2" s="226"/>
      <c r="K2" s="226"/>
      <c r="L2" s="226"/>
      <c r="M2" s="226"/>
      <c r="N2" s="226"/>
      <c r="O2" s="226"/>
      <c r="P2" s="226"/>
      <c r="Q2" s="226"/>
      <c r="R2" s="226"/>
      <c r="S2" s="226"/>
      <c r="T2" s="226"/>
      <c r="U2" s="226"/>
      <c r="V2" s="226"/>
      <c r="W2" s="226"/>
    </row>
    <row r="3" spans="1:23" ht="27" customHeight="1">
      <c r="A3" s="225" t="s">
        <v>673</v>
      </c>
      <c r="B3" s="225"/>
      <c r="C3" s="225"/>
      <c r="D3" s="225"/>
      <c r="E3" s="225"/>
      <c r="F3" s="225"/>
      <c r="G3" s="225"/>
      <c r="H3" s="225"/>
      <c r="I3" s="225"/>
      <c r="J3" s="225"/>
      <c r="K3" s="225"/>
      <c r="L3" s="225"/>
      <c r="M3" s="225"/>
      <c r="N3" s="225"/>
      <c r="O3" s="225"/>
      <c r="P3" s="225"/>
      <c r="Q3" s="225"/>
      <c r="R3" s="225"/>
      <c r="S3" s="225"/>
      <c r="T3" s="225"/>
      <c r="U3" s="225"/>
      <c r="V3" s="225"/>
      <c r="W3" s="226"/>
    </row>
    <row r="4" spans="1:23" ht="39" customHeight="1">
      <c r="A4" s="225"/>
      <c r="B4" s="225"/>
      <c r="C4" s="225"/>
      <c r="D4" s="225"/>
      <c r="E4" s="225"/>
      <c r="F4" s="225"/>
      <c r="G4" s="225"/>
      <c r="H4" s="225"/>
      <c r="I4" s="225"/>
      <c r="J4" s="225"/>
      <c r="K4" s="225"/>
      <c r="L4" s="225"/>
      <c r="M4" s="225"/>
      <c r="N4" s="225"/>
      <c r="O4" s="225"/>
      <c r="P4" s="225"/>
      <c r="Q4" s="225"/>
      <c r="R4" s="225"/>
      <c r="S4" s="225"/>
      <c r="T4" s="225"/>
      <c r="U4" s="225"/>
      <c r="V4" s="225"/>
      <c r="W4" s="226"/>
    </row>
    <row r="5" spans="1:23" ht="40.15" customHeight="1">
      <c r="A5" s="56"/>
      <c r="B5" s="56"/>
      <c r="C5" s="232" t="s">
        <v>189</v>
      </c>
      <c r="D5" s="56"/>
      <c r="E5" s="56"/>
      <c r="F5" s="56"/>
      <c r="G5" s="56"/>
      <c r="H5" s="56"/>
      <c r="I5" s="56"/>
      <c r="J5" s="56"/>
      <c r="K5" s="56"/>
      <c r="L5" s="56"/>
      <c r="M5" s="56"/>
      <c r="N5" s="56"/>
      <c r="O5" s="56"/>
      <c r="P5" s="56"/>
      <c r="Q5" s="56"/>
      <c r="R5" s="56"/>
      <c r="S5" s="56"/>
      <c r="T5" s="56"/>
      <c r="U5" s="56"/>
      <c r="V5" s="56"/>
      <c r="W5" s="56"/>
    </row>
    <row r="6" spans="1:23" ht="40.15" customHeight="1">
      <c r="A6" s="56"/>
      <c r="B6" s="56"/>
      <c r="C6" s="867" t="s">
        <v>193</v>
      </c>
      <c r="D6" s="871"/>
      <c r="E6" s="873"/>
      <c r="F6" s="873"/>
      <c r="G6" s="873"/>
      <c r="H6" s="873"/>
      <c r="I6" s="873"/>
      <c r="J6" s="873"/>
      <c r="K6" s="877"/>
      <c r="L6" s="56"/>
      <c r="M6" s="56"/>
      <c r="N6" s="56"/>
      <c r="O6" s="56"/>
      <c r="P6" s="56"/>
      <c r="Q6" s="56"/>
      <c r="R6" s="56"/>
      <c r="S6" s="56"/>
      <c r="T6" s="56"/>
      <c r="U6" s="56"/>
      <c r="V6" s="56"/>
      <c r="W6" s="56"/>
    </row>
    <row r="7" spans="1:23" s="53" customFormat="1" ht="40.15" customHeight="1">
      <c r="A7" s="56"/>
      <c r="B7" s="56"/>
      <c r="C7" s="868" t="s">
        <v>194</v>
      </c>
      <c r="D7" s="872"/>
      <c r="E7" s="874"/>
      <c r="F7" s="874"/>
      <c r="G7" s="874"/>
      <c r="H7" s="874"/>
      <c r="I7" s="874"/>
      <c r="J7" s="874"/>
      <c r="K7" s="878"/>
      <c r="L7" s="56"/>
      <c r="M7" s="56"/>
      <c r="N7" s="56"/>
      <c r="O7" s="56"/>
      <c r="P7" s="56"/>
      <c r="Q7" s="56"/>
      <c r="R7" s="56"/>
      <c r="S7" s="56"/>
      <c r="T7" s="56"/>
      <c r="U7" s="56"/>
      <c r="V7" s="56"/>
      <c r="W7" s="56"/>
    </row>
    <row r="8" spans="1:23" s="53" customFormat="1" ht="40.15" customHeight="1">
      <c r="A8" s="56"/>
      <c r="B8" s="56"/>
      <c r="C8" s="869" t="s">
        <v>95</v>
      </c>
      <c r="D8" s="567"/>
      <c r="E8" s="574"/>
      <c r="F8" s="580" t="s">
        <v>310</v>
      </c>
      <c r="G8" s="580"/>
      <c r="H8" s="580"/>
      <c r="I8" s="580"/>
      <c r="J8" s="580"/>
      <c r="K8" s="879"/>
      <c r="L8" s="56"/>
      <c r="M8" s="56"/>
      <c r="N8" s="56"/>
      <c r="O8" s="56"/>
      <c r="P8" s="56"/>
      <c r="Q8" s="56"/>
      <c r="R8" s="56"/>
      <c r="S8" s="56"/>
      <c r="T8" s="56"/>
      <c r="U8" s="56"/>
      <c r="V8" s="56"/>
      <c r="W8" s="56"/>
    </row>
    <row r="9" spans="1:23" s="53" customFormat="1" ht="40.15" customHeight="1">
      <c r="A9" s="56"/>
      <c r="B9" s="56"/>
      <c r="C9" s="870" t="s">
        <v>41</v>
      </c>
      <c r="D9" s="568"/>
      <c r="E9" s="875"/>
      <c r="F9" s="876" t="s">
        <v>310</v>
      </c>
      <c r="G9" s="876"/>
      <c r="H9" s="876"/>
      <c r="I9" s="876"/>
      <c r="J9" s="876"/>
      <c r="K9" s="880"/>
      <c r="L9" s="56"/>
      <c r="M9" s="56"/>
      <c r="N9" s="56"/>
      <c r="O9" s="56"/>
      <c r="P9" s="56"/>
      <c r="Q9" s="56"/>
      <c r="R9" s="56"/>
      <c r="S9" s="56"/>
      <c r="T9" s="56"/>
      <c r="U9" s="56"/>
      <c r="V9" s="56"/>
      <c r="W9" s="56"/>
    </row>
    <row r="10" spans="1:23" s="53" customFormat="1" ht="40.15" customHeight="1">
      <c r="A10" s="226"/>
      <c r="B10" s="226"/>
      <c r="C10" s="226"/>
      <c r="D10" s="226"/>
      <c r="E10" s="226"/>
      <c r="F10" s="226"/>
      <c r="G10" s="226"/>
      <c r="H10" s="226"/>
      <c r="I10" s="226"/>
      <c r="J10" s="226"/>
      <c r="K10" s="226"/>
      <c r="L10" s="226"/>
      <c r="M10" s="226"/>
      <c r="N10" s="226"/>
      <c r="O10" s="226"/>
      <c r="P10" s="226"/>
      <c r="Q10" s="226"/>
      <c r="R10" s="226"/>
      <c r="S10" s="226"/>
      <c r="T10" s="226"/>
      <c r="U10" s="226"/>
      <c r="V10" s="226"/>
      <c r="W10" s="226"/>
    </row>
    <row r="11" spans="1:23" s="53" customFormat="1" ht="39.950000000000003" customHeight="1">
      <c r="A11" s="226"/>
      <c r="B11" s="228" t="s">
        <v>396</v>
      </c>
      <c r="C11" s="228"/>
      <c r="D11" s="228"/>
      <c r="E11" s="251">
        <f>$C$15+$E$15-$G$15</f>
        <v>0</v>
      </c>
      <c r="F11" s="257"/>
      <c r="G11" s="257"/>
      <c r="H11" s="257"/>
      <c r="I11" s="257"/>
      <c r="J11" s="263" t="s">
        <v>31</v>
      </c>
      <c r="K11" s="263"/>
      <c r="L11" s="226"/>
      <c r="M11" s="226"/>
      <c r="N11" s="226"/>
      <c r="O11" s="226"/>
      <c r="P11" s="226"/>
      <c r="Q11" s="226"/>
      <c r="R11" s="226"/>
      <c r="S11" s="226"/>
      <c r="T11" s="57"/>
      <c r="U11" s="57"/>
      <c r="V11" s="226"/>
      <c r="W11" s="226"/>
    </row>
    <row r="12" spans="1:23" s="53" customFormat="1" ht="8.1" customHeight="1">
      <c r="A12" s="226"/>
      <c r="B12" s="228"/>
      <c r="C12" s="228"/>
      <c r="D12" s="228"/>
      <c r="E12" s="252"/>
      <c r="F12" s="252"/>
      <c r="G12" s="252"/>
      <c r="H12" s="252"/>
      <c r="I12" s="252"/>
      <c r="J12" s="263"/>
      <c r="K12" s="263"/>
      <c r="L12" s="226"/>
      <c r="M12" s="226"/>
      <c r="N12" s="226"/>
      <c r="O12" s="226"/>
      <c r="P12" s="226"/>
      <c r="Q12" s="226"/>
      <c r="R12" s="226"/>
      <c r="S12" s="226"/>
      <c r="T12" s="57"/>
      <c r="U12" s="57"/>
      <c r="V12" s="226"/>
      <c r="W12" s="226"/>
    </row>
    <row r="13" spans="1:23" s="53" customFormat="1" ht="24" customHeight="1">
      <c r="A13" s="226"/>
      <c r="B13" s="226"/>
      <c r="C13" s="226"/>
      <c r="D13" s="226"/>
      <c r="E13" s="226"/>
      <c r="F13" s="226"/>
      <c r="G13" s="226"/>
      <c r="H13" s="226"/>
      <c r="I13" s="226"/>
      <c r="J13" s="226"/>
      <c r="K13" s="226"/>
      <c r="L13" s="226"/>
      <c r="M13" s="226"/>
      <c r="N13" s="226"/>
      <c r="O13" s="226"/>
      <c r="P13" s="226"/>
      <c r="Q13" s="226"/>
      <c r="R13" s="226"/>
      <c r="S13" s="226"/>
      <c r="T13" s="226"/>
      <c r="U13" s="226"/>
      <c r="V13" s="226"/>
      <c r="W13" s="226"/>
    </row>
    <row r="14" spans="1:23" s="53" customFormat="1" ht="38.25" customHeight="1">
      <c r="A14" s="226"/>
      <c r="B14" s="226"/>
      <c r="C14" s="237" t="s">
        <v>202</v>
      </c>
      <c r="D14" s="237"/>
      <c r="E14" s="253" t="s">
        <v>405</v>
      </c>
      <c r="F14" s="258"/>
      <c r="G14" s="253" t="s">
        <v>108</v>
      </c>
      <c r="H14" s="258"/>
      <c r="I14" s="227"/>
      <c r="J14" s="227"/>
      <c r="K14" s="226"/>
      <c r="L14" s="226"/>
      <c r="M14" s="226"/>
      <c r="N14" s="226"/>
      <c r="O14" s="226"/>
      <c r="P14" s="226"/>
      <c r="Q14" s="226"/>
      <c r="R14" s="226"/>
      <c r="S14" s="226"/>
      <c r="T14" s="226"/>
      <c r="U14" s="226"/>
      <c r="V14" s="226"/>
      <c r="W14" s="226"/>
    </row>
    <row r="15" spans="1:23" s="53" customFormat="1" ht="38.25" customHeight="1">
      <c r="A15" s="226"/>
      <c r="B15" s="226"/>
      <c r="C15" s="238">
        <f>$P$28</f>
        <v>0</v>
      </c>
      <c r="D15" s="244"/>
      <c r="E15" s="254">
        <f>$S$28</f>
        <v>0</v>
      </c>
      <c r="F15" s="259"/>
      <c r="G15" s="260"/>
      <c r="H15" s="261"/>
      <c r="I15" s="262"/>
      <c r="J15" s="262"/>
      <c r="K15" s="226"/>
      <c r="L15" s="226"/>
      <c r="M15" s="226"/>
      <c r="N15" s="226"/>
      <c r="O15" s="226"/>
      <c r="P15" s="226"/>
      <c r="Q15" s="226"/>
      <c r="R15" s="226"/>
      <c r="S15" s="226"/>
      <c r="T15" s="226"/>
      <c r="U15" s="226"/>
      <c r="V15" s="226"/>
      <c r="W15" s="226"/>
    </row>
    <row r="16" spans="1:23" s="53" customFormat="1" ht="30.6" customHeight="1">
      <c r="A16" s="226"/>
      <c r="B16" s="226"/>
      <c r="C16" s="226"/>
      <c r="D16" s="226"/>
      <c r="E16" s="226"/>
      <c r="F16" s="226"/>
      <c r="G16" s="226"/>
      <c r="H16" s="226"/>
      <c r="I16" s="226"/>
      <c r="J16" s="226"/>
      <c r="K16" s="226"/>
      <c r="L16" s="226"/>
      <c r="M16" s="226"/>
      <c r="N16" s="226"/>
      <c r="O16" s="226"/>
      <c r="P16" s="226"/>
      <c r="Q16" s="226"/>
      <c r="R16" s="226"/>
      <c r="S16" s="226"/>
      <c r="T16" s="226"/>
      <c r="U16" s="226"/>
      <c r="V16" s="226"/>
      <c r="W16" s="226"/>
    </row>
    <row r="17" spans="1:23" s="53" customFormat="1" ht="45" customHeight="1">
      <c r="A17" s="227"/>
      <c r="B17" s="229" t="s">
        <v>226</v>
      </c>
      <c r="C17" s="229" t="s">
        <v>314</v>
      </c>
      <c r="D17" s="229"/>
      <c r="E17" s="229"/>
      <c r="F17" s="229"/>
      <c r="G17" s="229"/>
      <c r="H17" s="229"/>
      <c r="I17" s="229"/>
      <c r="J17" s="229"/>
      <c r="K17" s="229" t="s">
        <v>316</v>
      </c>
      <c r="L17" s="229"/>
      <c r="M17" s="229" t="s">
        <v>319</v>
      </c>
      <c r="N17" s="229"/>
      <c r="O17" s="229"/>
      <c r="P17" s="229" t="s">
        <v>321</v>
      </c>
      <c r="Q17" s="229"/>
      <c r="R17" s="229"/>
      <c r="S17" s="237" t="s">
        <v>407</v>
      </c>
      <c r="T17" s="237"/>
      <c r="U17" s="237"/>
      <c r="V17" s="227"/>
      <c r="W17" s="227"/>
    </row>
    <row r="18" spans="1:23" s="53" customFormat="1" ht="33.6" customHeight="1">
      <c r="A18" s="226"/>
      <c r="B18" s="230">
        <v>1</v>
      </c>
      <c r="C18" s="239"/>
      <c r="D18" s="239"/>
      <c r="E18" s="239"/>
      <c r="F18" s="239"/>
      <c r="G18" s="239"/>
      <c r="H18" s="239"/>
      <c r="I18" s="239"/>
      <c r="J18" s="239"/>
      <c r="K18" s="268"/>
      <c r="L18" s="269"/>
      <c r="M18" s="270"/>
      <c r="N18" s="270"/>
      <c r="O18" s="270"/>
      <c r="P18" s="272">
        <f t="shared" ref="P18:P27" si="0">K18*M18</f>
        <v>0</v>
      </c>
      <c r="Q18" s="272"/>
      <c r="R18" s="272"/>
      <c r="S18" s="270"/>
      <c r="T18" s="270"/>
      <c r="U18" s="270"/>
      <c r="V18" s="226"/>
      <c r="W18" s="226"/>
    </row>
    <row r="19" spans="1:23" ht="33.6" customHeight="1">
      <c r="A19" s="226"/>
      <c r="B19" s="230">
        <v>2</v>
      </c>
      <c r="C19" s="239"/>
      <c r="D19" s="239"/>
      <c r="E19" s="239"/>
      <c r="F19" s="239"/>
      <c r="G19" s="239"/>
      <c r="H19" s="239"/>
      <c r="I19" s="239"/>
      <c r="J19" s="239"/>
      <c r="K19" s="268"/>
      <c r="L19" s="269"/>
      <c r="M19" s="270"/>
      <c r="N19" s="270"/>
      <c r="O19" s="270"/>
      <c r="P19" s="272">
        <f t="shared" si="0"/>
        <v>0</v>
      </c>
      <c r="Q19" s="272"/>
      <c r="R19" s="272"/>
      <c r="S19" s="270"/>
      <c r="T19" s="270"/>
      <c r="U19" s="270"/>
      <c r="V19" s="226"/>
      <c r="W19" s="226"/>
    </row>
    <row r="20" spans="1:23" ht="33.6" customHeight="1">
      <c r="A20" s="226"/>
      <c r="B20" s="230">
        <v>3</v>
      </c>
      <c r="C20" s="239"/>
      <c r="D20" s="239"/>
      <c r="E20" s="239"/>
      <c r="F20" s="239"/>
      <c r="G20" s="239"/>
      <c r="H20" s="239"/>
      <c r="I20" s="239"/>
      <c r="J20" s="239"/>
      <c r="K20" s="268"/>
      <c r="L20" s="269"/>
      <c r="M20" s="270"/>
      <c r="N20" s="270"/>
      <c r="O20" s="270"/>
      <c r="P20" s="272">
        <f t="shared" si="0"/>
        <v>0</v>
      </c>
      <c r="Q20" s="272"/>
      <c r="R20" s="272"/>
      <c r="S20" s="270"/>
      <c r="T20" s="270"/>
      <c r="U20" s="270"/>
      <c r="V20" s="226"/>
      <c r="W20" s="226"/>
    </row>
    <row r="21" spans="1:23" s="53" customFormat="1" ht="33.6" customHeight="1">
      <c r="A21" s="226"/>
      <c r="B21" s="230">
        <v>4</v>
      </c>
      <c r="C21" s="239"/>
      <c r="D21" s="239"/>
      <c r="E21" s="239"/>
      <c r="F21" s="239"/>
      <c r="G21" s="239"/>
      <c r="H21" s="239"/>
      <c r="I21" s="239"/>
      <c r="J21" s="239"/>
      <c r="K21" s="268"/>
      <c r="L21" s="269"/>
      <c r="M21" s="270"/>
      <c r="N21" s="270"/>
      <c r="O21" s="270"/>
      <c r="P21" s="272">
        <f t="shared" si="0"/>
        <v>0</v>
      </c>
      <c r="Q21" s="272"/>
      <c r="R21" s="272"/>
      <c r="S21" s="270"/>
      <c r="T21" s="270"/>
      <c r="U21" s="270"/>
      <c r="V21" s="226"/>
      <c r="W21" s="226"/>
    </row>
    <row r="22" spans="1:23" s="53" customFormat="1" ht="33.6" customHeight="1">
      <c r="A22" s="226"/>
      <c r="B22" s="230">
        <v>5</v>
      </c>
      <c r="C22" s="239"/>
      <c r="D22" s="239"/>
      <c r="E22" s="239"/>
      <c r="F22" s="239"/>
      <c r="G22" s="239"/>
      <c r="H22" s="239"/>
      <c r="I22" s="239"/>
      <c r="J22" s="239"/>
      <c r="K22" s="268"/>
      <c r="L22" s="269"/>
      <c r="M22" s="270"/>
      <c r="N22" s="270"/>
      <c r="O22" s="270"/>
      <c r="P22" s="272">
        <f t="shared" si="0"/>
        <v>0</v>
      </c>
      <c r="Q22" s="272"/>
      <c r="R22" s="272"/>
      <c r="S22" s="270"/>
      <c r="T22" s="270"/>
      <c r="U22" s="270"/>
      <c r="V22" s="226"/>
      <c r="W22" s="226"/>
    </row>
    <row r="23" spans="1:23" s="53" customFormat="1" ht="33.6" customHeight="1">
      <c r="A23" s="226"/>
      <c r="B23" s="230">
        <v>6</v>
      </c>
      <c r="C23" s="239"/>
      <c r="D23" s="239"/>
      <c r="E23" s="239"/>
      <c r="F23" s="239"/>
      <c r="G23" s="239"/>
      <c r="H23" s="239"/>
      <c r="I23" s="239"/>
      <c r="J23" s="239"/>
      <c r="K23" s="268"/>
      <c r="L23" s="269"/>
      <c r="M23" s="270"/>
      <c r="N23" s="270"/>
      <c r="O23" s="270"/>
      <c r="P23" s="272">
        <f t="shared" si="0"/>
        <v>0</v>
      </c>
      <c r="Q23" s="272"/>
      <c r="R23" s="272"/>
      <c r="S23" s="270"/>
      <c r="T23" s="270"/>
      <c r="U23" s="270"/>
      <c r="V23" s="226"/>
      <c r="W23" s="226"/>
    </row>
    <row r="24" spans="1:23" s="2" customFormat="1" ht="33.6" customHeight="1">
      <c r="A24" s="226"/>
      <c r="B24" s="230">
        <v>7</v>
      </c>
      <c r="C24" s="239"/>
      <c r="D24" s="239"/>
      <c r="E24" s="239"/>
      <c r="F24" s="239"/>
      <c r="G24" s="239"/>
      <c r="H24" s="239"/>
      <c r="I24" s="239"/>
      <c r="J24" s="239"/>
      <c r="K24" s="268"/>
      <c r="L24" s="269"/>
      <c r="M24" s="270"/>
      <c r="N24" s="270"/>
      <c r="O24" s="270"/>
      <c r="P24" s="272">
        <f t="shared" si="0"/>
        <v>0</v>
      </c>
      <c r="Q24" s="272"/>
      <c r="R24" s="272"/>
      <c r="S24" s="270"/>
      <c r="T24" s="270"/>
      <c r="U24" s="270"/>
      <c r="V24" s="226"/>
      <c r="W24" s="226"/>
    </row>
    <row r="25" spans="1:23" s="2" customFormat="1" ht="33.6" customHeight="1">
      <c r="A25" s="226"/>
      <c r="B25" s="230">
        <v>8</v>
      </c>
      <c r="C25" s="239"/>
      <c r="D25" s="239"/>
      <c r="E25" s="239"/>
      <c r="F25" s="239"/>
      <c r="G25" s="239"/>
      <c r="H25" s="239"/>
      <c r="I25" s="239"/>
      <c r="J25" s="239"/>
      <c r="K25" s="268"/>
      <c r="L25" s="269"/>
      <c r="M25" s="270"/>
      <c r="N25" s="270"/>
      <c r="O25" s="270"/>
      <c r="P25" s="272">
        <f t="shared" si="0"/>
        <v>0</v>
      </c>
      <c r="Q25" s="272"/>
      <c r="R25" s="272"/>
      <c r="S25" s="270"/>
      <c r="T25" s="270"/>
      <c r="U25" s="270"/>
      <c r="V25" s="226"/>
      <c r="W25" s="226"/>
    </row>
    <row r="26" spans="1:23" s="2" customFormat="1" ht="33.6" customHeight="1">
      <c r="A26" s="226"/>
      <c r="B26" s="230">
        <v>9</v>
      </c>
      <c r="C26" s="239"/>
      <c r="D26" s="239"/>
      <c r="E26" s="239"/>
      <c r="F26" s="239"/>
      <c r="G26" s="239"/>
      <c r="H26" s="239"/>
      <c r="I26" s="239"/>
      <c r="J26" s="239"/>
      <c r="K26" s="268"/>
      <c r="L26" s="269"/>
      <c r="M26" s="270"/>
      <c r="N26" s="270"/>
      <c r="O26" s="270"/>
      <c r="P26" s="272">
        <f t="shared" si="0"/>
        <v>0</v>
      </c>
      <c r="Q26" s="272"/>
      <c r="R26" s="272"/>
      <c r="S26" s="270"/>
      <c r="T26" s="270"/>
      <c r="U26" s="270"/>
      <c r="V26" s="226"/>
      <c r="W26" s="226"/>
    </row>
    <row r="27" spans="1:23" s="2" customFormat="1" ht="33.6" customHeight="1">
      <c r="A27" s="226"/>
      <c r="B27" s="230">
        <v>10</v>
      </c>
      <c r="C27" s="239"/>
      <c r="D27" s="239"/>
      <c r="E27" s="239"/>
      <c r="F27" s="239"/>
      <c r="G27" s="239"/>
      <c r="H27" s="239"/>
      <c r="I27" s="239"/>
      <c r="J27" s="239"/>
      <c r="K27" s="268"/>
      <c r="L27" s="269"/>
      <c r="M27" s="270"/>
      <c r="N27" s="270"/>
      <c r="O27" s="270"/>
      <c r="P27" s="272">
        <f t="shared" si="0"/>
        <v>0</v>
      </c>
      <c r="Q27" s="272"/>
      <c r="R27" s="272"/>
      <c r="S27" s="270"/>
      <c r="T27" s="270"/>
      <c r="U27" s="270"/>
      <c r="V27" s="226"/>
      <c r="W27" s="226"/>
    </row>
    <row r="28" spans="1:23" s="2" customFormat="1" ht="33" customHeight="1">
      <c r="A28" s="226"/>
      <c r="B28" s="226"/>
      <c r="C28" s="226"/>
      <c r="D28" s="226"/>
      <c r="E28" s="226"/>
      <c r="F28" s="226"/>
      <c r="G28" s="226"/>
      <c r="H28" s="226"/>
      <c r="I28" s="226"/>
      <c r="J28" s="226"/>
      <c r="K28" s="226"/>
      <c r="L28" s="226"/>
      <c r="M28" s="229" t="s">
        <v>323</v>
      </c>
      <c r="N28" s="229"/>
      <c r="O28" s="229"/>
      <c r="P28" s="273">
        <f>SUM(P18:R27)</f>
        <v>0</v>
      </c>
      <c r="Q28" s="275"/>
      <c r="R28" s="276"/>
      <c r="S28" s="273">
        <f>SUM(S18:U27)</f>
        <v>0</v>
      </c>
      <c r="T28" s="275"/>
      <c r="U28" s="276"/>
      <c r="V28" s="226"/>
      <c r="W28" s="226"/>
    </row>
    <row r="29" spans="1:23" s="2" customFormat="1" ht="33" customHeight="1">
      <c r="A29" s="226"/>
      <c r="B29" s="226"/>
      <c r="C29" s="226"/>
      <c r="D29" s="226"/>
      <c r="E29" s="226"/>
      <c r="F29" s="226"/>
      <c r="G29" s="226"/>
      <c r="H29" s="226"/>
      <c r="I29" s="226"/>
      <c r="J29" s="226"/>
      <c r="K29" s="226"/>
      <c r="L29" s="226"/>
      <c r="M29" s="226"/>
      <c r="N29" s="226"/>
      <c r="O29" s="226"/>
      <c r="P29" s="226"/>
      <c r="Q29" s="226"/>
      <c r="R29" s="226"/>
      <c r="S29" s="226"/>
      <c r="T29" s="226"/>
      <c r="U29" s="226"/>
      <c r="V29" s="226"/>
      <c r="W29" s="226"/>
    </row>
    <row r="30" spans="1:23" s="2" customFormat="1" ht="33" customHeight="1">
      <c r="A30" s="226"/>
      <c r="B30" s="231" t="s">
        <v>306</v>
      </c>
      <c r="C30" s="229"/>
      <c r="D30" s="245"/>
      <c r="E30" s="245"/>
      <c r="F30" s="245"/>
      <c r="G30" s="245"/>
      <c r="H30" s="245"/>
      <c r="I30" s="245"/>
      <c r="J30" s="245"/>
      <c r="K30" s="245"/>
      <c r="L30" s="245"/>
      <c r="M30" s="245"/>
      <c r="N30" s="245"/>
      <c r="O30" s="245"/>
      <c r="P30" s="245"/>
      <c r="Q30" s="245"/>
      <c r="R30" s="245"/>
      <c r="S30" s="245"/>
      <c r="T30" s="245"/>
      <c r="U30" s="245"/>
      <c r="V30" s="226"/>
      <c r="W30" s="226"/>
    </row>
    <row r="31" spans="1:23" s="2" customFormat="1" ht="33" customHeight="1">
      <c r="A31" s="226"/>
      <c r="B31" s="229"/>
      <c r="C31" s="229"/>
      <c r="D31" s="245"/>
      <c r="E31" s="245"/>
      <c r="F31" s="245"/>
      <c r="G31" s="245"/>
      <c r="H31" s="245"/>
      <c r="I31" s="245"/>
      <c r="J31" s="245"/>
      <c r="K31" s="245"/>
      <c r="L31" s="245"/>
      <c r="M31" s="245"/>
      <c r="N31" s="245"/>
      <c r="O31" s="245"/>
      <c r="P31" s="245"/>
      <c r="Q31" s="245"/>
      <c r="R31" s="245"/>
      <c r="S31" s="245"/>
      <c r="T31" s="245"/>
      <c r="U31" s="245"/>
      <c r="V31" s="226"/>
      <c r="W31" s="226"/>
    </row>
    <row r="32" spans="1:23" s="2" customFormat="1" ht="33" customHeight="1">
      <c r="A32" s="226"/>
      <c r="B32" s="229"/>
      <c r="C32" s="229"/>
      <c r="D32" s="245"/>
      <c r="E32" s="245"/>
      <c r="F32" s="245"/>
      <c r="G32" s="245"/>
      <c r="H32" s="245"/>
      <c r="I32" s="245"/>
      <c r="J32" s="245"/>
      <c r="K32" s="245"/>
      <c r="L32" s="245"/>
      <c r="M32" s="245"/>
      <c r="N32" s="245"/>
      <c r="O32" s="245"/>
      <c r="P32" s="245"/>
      <c r="Q32" s="245"/>
      <c r="R32" s="245"/>
      <c r="S32" s="245"/>
      <c r="T32" s="245"/>
      <c r="U32" s="245"/>
      <c r="V32" s="226"/>
      <c r="W32" s="226"/>
    </row>
    <row r="33" spans="1:23" s="2" customFormat="1" ht="33" customHeight="1">
      <c r="A33" s="226"/>
      <c r="B33" s="229"/>
      <c r="C33" s="229"/>
      <c r="D33" s="245"/>
      <c r="E33" s="245"/>
      <c r="F33" s="245"/>
      <c r="G33" s="245"/>
      <c r="H33" s="245"/>
      <c r="I33" s="245"/>
      <c r="J33" s="245"/>
      <c r="K33" s="245"/>
      <c r="L33" s="245"/>
      <c r="M33" s="245"/>
      <c r="N33" s="245"/>
      <c r="O33" s="245"/>
      <c r="P33" s="245"/>
      <c r="Q33" s="245"/>
      <c r="R33" s="245"/>
      <c r="S33" s="245"/>
      <c r="T33" s="245"/>
      <c r="U33" s="245"/>
      <c r="V33" s="226"/>
      <c r="W33" s="226"/>
    </row>
    <row r="34" spans="1:23" s="2" customFormat="1" ht="33" customHeight="1">
      <c r="A34" s="226"/>
      <c r="B34" s="227" t="s">
        <v>90</v>
      </c>
      <c r="C34" s="227"/>
      <c r="D34" s="246"/>
      <c r="E34" s="227"/>
      <c r="F34" s="227"/>
      <c r="G34" s="227"/>
      <c r="H34" s="227"/>
      <c r="I34" s="227"/>
      <c r="J34" s="227"/>
      <c r="K34" s="227"/>
      <c r="L34" s="227"/>
      <c r="M34" s="226"/>
      <c r="N34" s="226"/>
      <c r="O34" s="226"/>
      <c r="P34" s="226"/>
      <c r="Q34" s="226"/>
      <c r="R34" s="226"/>
      <c r="S34" s="226"/>
      <c r="T34" s="226"/>
      <c r="U34" s="226"/>
      <c r="V34" s="226"/>
      <c r="W34" s="226"/>
    </row>
    <row r="35" spans="1:23" s="2" customFormat="1" ht="33" customHeight="1">
      <c r="A35" s="2"/>
      <c r="B35" s="2"/>
      <c r="C35" s="53"/>
      <c r="D35" s="53"/>
      <c r="E35" s="53"/>
      <c r="F35" s="53"/>
      <c r="G35" s="53"/>
      <c r="H35" s="53"/>
      <c r="I35" s="53"/>
      <c r="J35" s="2"/>
      <c r="K35" s="2"/>
      <c r="L35" s="2"/>
      <c r="M35" s="2"/>
      <c r="N35" s="2"/>
      <c r="O35" s="2"/>
      <c r="P35" s="2"/>
      <c r="Q35" s="2"/>
      <c r="R35" s="2"/>
      <c r="S35" s="2"/>
      <c r="T35" s="2"/>
      <c r="U35" s="2"/>
      <c r="V35" s="2"/>
      <c r="W35" s="2"/>
    </row>
    <row r="36" spans="1:23" s="2" customFormat="1" ht="33" customHeight="1">
      <c r="A36" s="2"/>
      <c r="B36" s="2"/>
      <c r="C36" s="53"/>
      <c r="D36" s="53"/>
      <c r="E36" s="53"/>
      <c r="F36" s="53"/>
      <c r="G36" s="53"/>
      <c r="H36" s="53"/>
      <c r="I36" s="53"/>
      <c r="J36" s="2"/>
      <c r="K36" s="2"/>
      <c r="L36" s="2"/>
      <c r="M36" s="2"/>
      <c r="N36" s="2"/>
      <c r="O36" s="2"/>
      <c r="P36" s="2"/>
      <c r="Q36" s="2"/>
      <c r="R36" s="2"/>
      <c r="S36" s="2"/>
      <c r="T36" s="2"/>
      <c r="U36" s="2"/>
      <c r="V36" s="2"/>
      <c r="W36" s="2"/>
    </row>
    <row r="37" spans="1:23" s="2" customFormat="1" ht="33" customHeight="1">
      <c r="A37" s="2"/>
      <c r="B37" s="2"/>
      <c r="C37" s="53"/>
      <c r="D37" s="53"/>
      <c r="E37" s="53"/>
      <c r="F37" s="53"/>
      <c r="G37" s="53"/>
      <c r="H37" s="53"/>
      <c r="I37" s="53"/>
      <c r="J37" s="2"/>
      <c r="K37" s="2"/>
      <c r="L37" s="2"/>
      <c r="M37" s="2"/>
      <c r="N37" s="2"/>
      <c r="O37" s="2"/>
      <c r="P37" s="2"/>
      <c r="Q37" s="2"/>
      <c r="R37" s="2"/>
      <c r="S37" s="2"/>
      <c r="T37" s="2"/>
      <c r="U37" s="2"/>
      <c r="V37" s="2"/>
      <c r="W37" s="2"/>
    </row>
    <row r="38" spans="1:23" s="2" customFormat="1" ht="33" customHeight="1">
      <c r="A38" s="2"/>
      <c r="B38" s="853"/>
      <c r="C38" s="852"/>
      <c r="D38" s="852"/>
      <c r="E38" s="852"/>
      <c r="F38" s="852"/>
      <c r="G38" s="852"/>
      <c r="H38" s="852"/>
      <c r="I38" s="852"/>
      <c r="J38" s="853"/>
      <c r="K38" s="853"/>
      <c r="L38" s="853"/>
      <c r="M38" s="853"/>
      <c r="N38" s="853"/>
      <c r="O38" s="853"/>
      <c r="P38" s="853"/>
      <c r="Q38" s="853"/>
      <c r="R38" s="853"/>
      <c r="S38" s="853"/>
      <c r="T38" s="853"/>
      <c r="U38" s="853"/>
      <c r="V38" s="2"/>
      <c r="W38" s="2"/>
    </row>
    <row r="39" spans="1:23" s="2" customFormat="1" ht="33" customHeight="1">
      <c r="A39" s="2"/>
      <c r="B39" s="853"/>
      <c r="C39" s="852"/>
      <c r="D39" s="852"/>
      <c r="E39" s="852"/>
      <c r="F39" s="852"/>
      <c r="G39" s="852"/>
      <c r="H39" s="852"/>
      <c r="I39" s="852"/>
      <c r="J39" s="853"/>
      <c r="K39" s="853"/>
      <c r="L39" s="853"/>
      <c r="M39" s="853"/>
      <c r="N39" s="853"/>
      <c r="O39" s="853"/>
      <c r="P39" s="853"/>
      <c r="Q39" s="853"/>
      <c r="R39" s="853"/>
      <c r="S39" s="853"/>
      <c r="T39" s="853"/>
      <c r="U39" s="853"/>
      <c r="V39" s="2"/>
      <c r="W39" s="2"/>
    </row>
    <row r="40" spans="1:23" s="2" customFormat="1" ht="33" customHeight="1">
      <c r="A40" s="2"/>
      <c r="B40" s="853"/>
      <c r="C40" s="852"/>
      <c r="D40" s="852"/>
      <c r="E40" s="852"/>
      <c r="F40" s="852"/>
      <c r="G40" s="852"/>
      <c r="H40" s="852"/>
      <c r="I40" s="852"/>
      <c r="J40" s="853"/>
      <c r="K40" s="853"/>
      <c r="L40" s="853"/>
      <c r="M40" s="853"/>
      <c r="N40" s="853"/>
      <c r="O40" s="853"/>
      <c r="P40" s="853"/>
      <c r="Q40" s="853"/>
      <c r="R40" s="853"/>
      <c r="S40" s="853"/>
      <c r="T40" s="853"/>
      <c r="U40" s="853"/>
      <c r="V40" s="2"/>
      <c r="W40" s="2"/>
    </row>
    <row r="41" spans="1:23" s="2" customFormat="1" ht="33" customHeight="1">
      <c r="A41" s="2"/>
      <c r="B41" s="853"/>
      <c r="C41" s="852"/>
      <c r="D41" s="852"/>
      <c r="E41" s="852"/>
      <c r="F41" s="852"/>
      <c r="G41" s="852"/>
      <c r="H41" s="852"/>
      <c r="I41" s="852"/>
      <c r="J41" s="853"/>
      <c r="K41" s="853"/>
      <c r="L41" s="853"/>
      <c r="M41" s="853"/>
      <c r="N41" s="853"/>
      <c r="O41" s="853"/>
      <c r="P41" s="853"/>
      <c r="Q41" s="853"/>
      <c r="R41" s="853"/>
      <c r="S41" s="853"/>
      <c r="T41" s="853"/>
      <c r="U41" s="853"/>
      <c r="V41" s="2"/>
      <c r="W41" s="2"/>
    </row>
    <row r="42" spans="1:23" s="2" customFormat="1" ht="33" customHeight="1">
      <c r="A42" s="2"/>
      <c r="B42" s="853"/>
      <c r="C42" s="852"/>
      <c r="D42" s="852"/>
      <c r="E42" s="852"/>
      <c r="F42" s="852"/>
      <c r="G42" s="852"/>
      <c r="H42" s="852"/>
      <c r="I42" s="852"/>
      <c r="J42" s="853"/>
      <c r="K42" s="853"/>
      <c r="L42" s="853"/>
      <c r="M42" s="853"/>
      <c r="N42" s="853"/>
      <c r="O42" s="853"/>
      <c r="P42" s="853"/>
      <c r="Q42" s="853"/>
      <c r="R42" s="853"/>
      <c r="S42" s="853"/>
      <c r="T42" s="853"/>
      <c r="U42" s="853"/>
      <c r="V42" s="2"/>
      <c r="W42" s="2"/>
    </row>
    <row r="43" spans="1:23" s="2" customFormat="1" ht="33" customHeight="1">
      <c r="A43" s="2"/>
      <c r="B43" s="2"/>
      <c r="C43" s="53"/>
      <c r="D43" s="53"/>
      <c r="E43" s="53"/>
      <c r="F43" s="53"/>
      <c r="G43" s="53"/>
      <c r="H43" s="53"/>
      <c r="I43" s="53"/>
      <c r="J43" s="2"/>
      <c r="K43" s="2"/>
      <c r="L43" s="2"/>
      <c r="M43" s="2"/>
      <c r="N43" s="2"/>
      <c r="O43" s="2"/>
      <c r="P43" s="2"/>
      <c r="Q43" s="2"/>
      <c r="R43" s="2"/>
      <c r="S43" s="2"/>
      <c r="T43" s="2"/>
      <c r="U43" s="2"/>
      <c r="V43" s="2"/>
      <c r="W43" s="2"/>
    </row>
    <row r="44" spans="1:23" s="2" customFormat="1" ht="33" customHeight="1">
      <c r="A44" s="2"/>
      <c r="B44" s="2"/>
      <c r="C44" s="53"/>
      <c r="D44" s="53"/>
      <c r="E44" s="53"/>
      <c r="F44" s="53"/>
      <c r="G44" s="53"/>
      <c r="H44" s="53"/>
      <c r="I44" s="53"/>
      <c r="J44" s="2"/>
      <c r="K44" s="2"/>
      <c r="L44" s="2"/>
      <c r="M44" s="2"/>
      <c r="N44" s="2"/>
      <c r="O44" s="2"/>
      <c r="P44" s="2"/>
      <c r="Q44" s="2"/>
      <c r="R44" s="2"/>
      <c r="S44" s="2"/>
      <c r="T44" s="2"/>
      <c r="U44" s="2"/>
      <c r="V44" s="2"/>
      <c r="W44" s="2"/>
    </row>
    <row r="45" spans="1:23" s="2" customFormat="1" ht="33" customHeight="1">
      <c r="A45" s="2"/>
      <c r="B45" s="2"/>
      <c r="C45" s="53"/>
      <c r="D45" s="53"/>
      <c r="E45" s="53"/>
      <c r="F45" s="53"/>
      <c r="G45" s="53"/>
      <c r="H45" s="53"/>
      <c r="I45" s="53"/>
      <c r="J45" s="2"/>
      <c r="K45" s="2"/>
      <c r="L45" s="2"/>
      <c r="M45" s="2"/>
      <c r="N45" s="2"/>
      <c r="O45" s="2"/>
      <c r="P45" s="2"/>
      <c r="Q45" s="2"/>
      <c r="R45" s="2"/>
      <c r="S45" s="2"/>
      <c r="T45" s="2"/>
      <c r="U45" s="2"/>
      <c r="V45" s="2"/>
      <c r="W45" s="2"/>
    </row>
    <row r="46" spans="1:23" s="2" customFormat="1" ht="33" customHeight="1">
      <c r="A46" s="2"/>
      <c r="B46" s="2"/>
      <c r="C46" s="53"/>
      <c r="D46" s="53"/>
      <c r="E46" s="53"/>
      <c r="F46" s="53"/>
      <c r="G46" s="53"/>
      <c r="H46" s="53"/>
      <c r="I46" s="53"/>
      <c r="J46" s="2"/>
      <c r="K46" s="2"/>
      <c r="L46" s="2"/>
      <c r="M46" s="2"/>
      <c r="N46" s="2"/>
      <c r="O46" s="2"/>
      <c r="P46" s="2"/>
      <c r="Q46" s="2"/>
      <c r="R46" s="2"/>
      <c r="S46" s="2"/>
      <c r="T46" s="2"/>
      <c r="U46" s="2"/>
      <c r="V46" s="2"/>
      <c r="W46" s="2"/>
    </row>
    <row r="47" spans="1:23" s="2" customFormat="1" ht="33" customHeight="1">
      <c r="A47" s="2"/>
      <c r="B47" s="2"/>
      <c r="C47" s="53"/>
      <c r="D47" s="53"/>
      <c r="E47" s="53"/>
      <c r="F47" s="53"/>
      <c r="G47" s="53"/>
      <c r="H47" s="53"/>
      <c r="I47" s="53"/>
      <c r="J47" s="2"/>
      <c r="K47" s="2"/>
      <c r="L47" s="2"/>
      <c r="M47" s="2"/>
      <c r="N47" s="2"/>
      <c r="O47" s="2"/>
      <c r="P47" s="2"/>
      <c r="Q47" s="2"/>
      <c r="R47" s="2"/>
      <c r="S47" s="2"/>
      <c r="T47" s="2"/>
      <c r="U47" s="2"/>
      <c r="V47" s="2"/>
      <c r="W47" s="2"/>
    </row>
    <row r="48" spans="1:23" s="2" customFormat="1" ht="33" customHeight="1">
      <c r="A48" s="2"/>
      <c r="B48" s="2"/>
      <c r="C48" s="53"/>
      <c r="D48" s="53"/>
      <c r="E48" s="53"/>
      <c r="F48" s="53"/>
      <c r="G48" s="53"/>
      <c r="H48" s="53"/>
      <c r="I48" s="53"/>
      <c r="J48" s="2"/>
      <c r="K48" s="2"/>
      <c r="L48" s="2"/>
      <c r="M48" s="2"/>
      <c r="N48" s="2"/>
      <c r="O48" s="2"/>
      <c r="P48" s="2"/>
      <c r="Q48" s="2"/>
      <c r="R48" s="2"/>
      <c r="S48" s="2"/>
      <c r="T48" s="2"/>
      <c r="U48" s="2"/>
      <c r="V48" s="2"/>
      <c r="W48" s="2"/>
    </row>
    <row r="49" spans="3:9" s="2" customFormat="1" ht="33" customHeight="1">
      <c r="C49" s="53"/>
      <c r="D49" s="53"/>
      <c r="E49" s="53"/>
      <c r="F49" s="53"/>
      <c r="G49" s="53"/>
      <c r="H49" s="53"/>
      <c r="I49" s="53"/>
    </row>
    <row r="50" spans="3:9" s="2" customFormat="1" ht="33" customHeight="1">
      <c r="C50" s="53"/>
      <c r="D50" s="53"/>
      <c r="E50" s="53"/>
      <c r="F50" s="53"/>
      <c r="G50" s="53"/>
      <c r="H50" s="53"/>
      <c r="I50" s="53"/>
    </row>
    <row r="51" spans="3:9" s="2" customFormat="1" ht="33" customHeight="1">
      <c r="C51" s="53"/>
      <c r="D51" s="53"/>
      <c r="E51" s="53"/>
      <c r="F51" s="53"/>
      <c r="G51" s="53"/>
      <c r="H51" s="53"/>
      <c r="I51" s="53"/>
    </row>
    <row r="52" spans="3:9" s="2" customFormat="1" ht="33" customHeight="1">
      <c r="C52" s="53"/>
      <c r="D52" s="53"/>
      <c r="E52" s="53"/>
      <c r="F52" s="53"/>
      <c r="G52" s="53"/>
      <c r="H52" s="53"/>
      <c r="I52" s="53"/>
    </row>
    <row r="53" spans="3:9" s="2" customFormat="1" ht="33" customHeight="1">
      <c r="C53" s="53"/>
      <c r="D53" s="53"/>
      <c r="E53" s="53"/>
      <c r="F53" s="53"/>
      <c r="G53" s="53"/>
      <c r="H53" s="53"/>
      <c r="I53" s="53"/>
    </row>
    <row r="54" spans="3:9" s="2" customFormat="1" ht="33" customHeight="1">
      <c r="C54" s="53"/>
      <c r="D54" s="53"/>
      <c r="E54" s="53"/>
      <c r="F54" s="53"/>
      <c r="G54" s="53"/>
      <c r="H54" s="53"/>
      <c r="I54" s="53"/>
    </row>
    <row r="55" spans="3:9" s="2" customFormat="1" ht="33" customHeight="1">
      <c r="C55" s="53"/>
      <c r="D55" s="53"/>
      <c r="E55" s="53"/>
      <c r="F55" s="53"/>
      <c r="G55" s="53"/>
      <c r="H55" s="53"/>
      <c r="I55" s="53"/>
    </row>
    <row r="56" spans="3:9" s="2" customFormat="1" ht="33" customHeight="1">
      <c r="C56" s="53"/>
      <c r="D56" s="53"/>
      <c r="E56" s="53"/>
      <c r="F56" s="53"/>
      <c r="G56" s="53"/>
      <c r="H56" s="53"/>
      <c r="I56" s="53"/>
    </row>
    <row r="57" spans="3:9" s="2" customFormat="1" ht="33" customHeight="1">
      <c r="C57" s="53"/>
      <c r="D57" s="53"/>
      <c r="E57" s="53"/>
      <c r="F57" s="53"/>
      <c r="G57" s="53"/>
      <c r="H57" s="53"/>
      <c r="I57" s="53"/>
    </row>
    <row r="58" spans="3:9" s="2" customFormat="1" ht="33" customHeight="1">
      <c r="C58" s="53"/>
      <c r="D58" s="53"/>
      <c r="E58" s="53"/>
      <c r="F58" s="53"/>
      <c r="G58" s="53"/>
      <c r="H58" s="53"/>
      <c r="I58" s="53"/>
    </row>
    <row r="59" spans="3:9" s="2" customFormat="1" ht="33" customHeight="1">
      <c r="C59" s="53"/>
      <c r="D59" s="53"/>
      <c r="E59" s="53"/>
      <c r="F59" s="53"/>
      <c r="G59" s="53"/>
      <c r="H59" s="53"/>
      <c r="I59" s="53"/>
    </row>
    <row r="60" spans="3:9" s="2" customFormat="1" ht="33" customHeight="1">
      <c r="C60" s="53"/>
      <c r="D60" s="53"/>
      <c r="E60" s="53"/>
      <c r="F60" s="53"/>
      <c r="G60" s="53"/>
      <c r="H60" s="53"/>
      <c r="I60" s="53"/>
    </row>
    <row r="61" spans="3:9" s="2" customFormat="1" ht="33" customHeight="1">
      <c r="C61" s="53"/>
      <c r="D61" s="53"/>
      <c r="E61" s="53"/>
      <c r="F61" s="53"/>
      <c r="G61" s="53"/>
      <c r="H61" s="53"/>
      <c r="I61" s="53"/>
    </row>
    <row r="62" spans="3:9" s="2" customFormat="1" ht="33" customHeight="1">
      <c r="C62" s="53"/>
      <c r="D62" s="53"/>
      <c r="E62" s="53"/>
      <c r="F62" s="53"/>
      <c r="G62" s="53"/>
      <c r="H62" s="53"/>
      <c r="I62" s="53"/>
    </row>
    <row r="63" spans="3:9" s="2" customFormat="1" ht="33" customHeight="1">
      <c r="C63" s="53"/>
      <c r="D63" s="53"/>
      <c r="E63" s="53"/>
      <c r="F63" s="53"/>
      <c r="G63" s="53"/>
      <c r="H63" s="53"/>
      <c r="I63" s="53"/>
    </row>
  </sheetData>
  <mergeCells count="68">
    <mergeCell ref="D6:K6"/>
    <mergeCell ref="D7:K7"/>
    <mergeCell ref="D8:E8"/>
    <mergeCell ref="F8:K8"/>
    <mergeCell ref="D9:E9"/>
    <mergeCell ref="F9:K9"/>
    <mergeCell ref="M11:R11"/>
    <mergeCell ref="M12:R12"/>
    <mergeCell ref="C14:D14"/>
    <mergeCell ref="E14:F14"/>
    <mergeCell ref="G14:H14"/>
    <mergeCell ref="C15:D15"/>
    <mergeCell ref="E15:F15"/>
    <mergeCell ref="G15:H15"/>
    <mergeCell ref="C17:J17"/>
    <mergeCell ref="K17:L17"/>
    <mergeCell ref="M17:O17"/>
    <mergeCell ref="P17:R17"/>
    <mergeCell ref="S17:U17"/>
    <mergeCell ref="C18:J18"/>
    <mergeCell ref="M18:O18"/>
    <mergeCell ref="P18:R18"/>
    <mergeCell ref="S18:U18"/>
    <mergeCell ref="C19:J19"/>
    <mergeCell ref="M19:O19"/>
    <mergeCell ref="P19:R19"/>
    <mergeCell ref="S19:U19"/>
    <mergeCell ref="C20:J20"/>
    <mergeCell ref="M20:O20"/>
    <mergeCell ref="P20:R20"/>
    <mergeCell ref="S20:U20"/>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M28:O28"/>
    <mergeCell ref="P28:R28"/>
    <mergeCell ref="S28:U28"/>
    <mergeCell ref="A3:V4"/>
    <mergeCell ref="B11:D12"/>
    <mergeCell ref="E11:I12"/>
    <mergeCell ref="J11:K12"/>
    <mergeCell ref="B30:C33"/>
    <mergeCell ref="D30:U33"/>
  </mergeCells>
  <phoneticPr fontId="22"/>
  <dataValidations count="4">
    <dataValidation type="whole" allowBlank="1" showDropDown="0" showInputMessage="1" showErrorMessage="1" sqref="D8:D9">
      <formula1>0</formula1>
      <formula2>9999</formula2>
    </dataValidation>
    <dataValidation imeMode="halfAlpha" allowBlank="1" showDropDown="0" showInputMessage="1" showErrorMessage="1" sqref="M18:R27"/>
    <dataValidation type="whole" allowBlank="1" showDropDown="0" showInputMessage="1" showErrorMessage="1" sqref="K18:K27">
      <formula1>1</formula1>
      <formula2>100</formula2>
    </dataValidation>
    <dataValidation type="list" allowBlank="1" showDropDown="0" showInputMessage="1" showErrorMessage="1" sqref="L18:L27">
      <formula1>"式,台"</formula1>
    </dataValidation>
  </dataValidations>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B84"/>
  <sheetViews>
    <sheetView showGridLines="0" view="pageBreakPreview" topLeftCell="A13" zoomScale="80" zoomScaleNormal="40" zoomScaleSheetLayoutView="80" workbookViewId="0">
      <selection activeCell="B35" sqref="B35"/>
    </sheetView>
  </sheetViews>
  <sheetFormatPr defaultRowHeight="13"/>
  <cols>
    <col min="1" max="1" width="3.375" style="56" customWidth="1"/>
    <col min="2" max="2" width="12.75" style="56" customWidth="1"/>
    <col min="3" max="3" width="27.375" style="56" customWidth="1"/>
    <col min="4" max="4" width="16" style="56" customWidth="1"/>
    <col min="5" max="5" width="14.375" style="56" customWidth="1"/>
    <col min="6" max="7" width="10.54296875" style="56" customWidth="1"/>
    <col min="8" max="8" width="7.125" style="56" customWidth="1"/>
    <col min="9" max="10" width="12.625" style="56" customWidth="1"/>
    <col min="11" max="11" width="12.25" style="56" customWidth="1"/>
    <col min="12" max="12" width="8.7265625" style="56" customWidth="1"/>
    <col min="13" max="13" width="18.125" style="56" customWidth="1"/>
    <col min="14" max="14" width="2.25" style="56" customWidth="1"/>
    <col min="15" max="15" width="15" style="56" customWidth="1"/>
    <col min="16" max="16" width="2.25" style="56" customWidth="1"/>
    <col min="17" max="17" width="8.7265625" style="56" customWidth="1"/>
    <col min="18" max="18" width="8.7265625" style="56" hidden="1" customWidth="1"/>
    <col min="19" max="16384" width="8.7265625" style="56" customWidth="1"/>
  </cols>
  <sheetData>
    <row r="1" spans="1:13" ht="16.5">
      <c r="A1" s="54" t="s">
        <v>347</v>
      </c>
      <c r="B1" s="59"/>
      <c r="C1" s="59"/>
    </row>
    <row r="2" spans="1:13" ht="58.5" customHeight="1">
      <c r="B2" s="279" t="s">
        <v>579</v>
      </c>
      <c r="C2" s="279"/>
      <c r="D2" s="279"/>
      <c r="E2" s="279"/>
      <c r="F2" s="279"/>
      <c r="G2" s="279"/>
      <c r="H2" s="279"/>
      <c r="I2" s="279"/>
      <c r="J2" s="279"/>
      <c r="K2" s="279"/>
      <c r="L2" s="279"/>
      <c r="M2" s="279"/>
    </row>
    <row r="3" spans="1:13" ht="23.1" customHeight="1">
      <c r="B3" s="279"/>
      <c r="C3" s="279"/>
      <c r="D3" s="279"/>
      <c r="E3" s="279"/>
      <c r="F3" s="279"/>
      <c r="G3" s="279"/>
      <c r="H3" s="279"/>
      <c r="I3" s="279"/>
      <c r="J3" s="279"/>
      <c r="K3" s="279"/>
      <c r="L3" s="279"/>
      <c r="M3" s="279"/>
    </row>
    <row r="4" spans="1:13" ht="19">
      <c r="B4" s="403"/>
      <c r="C4" s="403"/>
      <c r="D4" s="403"/>
      <c r="E4" s="403"/>
      <c r="F4" s="403"/>
      <c r="G4" s="403"/>
      <c r="H4" s="403"/>
      <c r="I4" s="403"/>
      <c r="J4" s="403"/>
      <c r="K4" s="507"/>
      <c r="L4" s="517"/>
      <c r="M4" s="517"/>
    </row>
    <row r="5" spans="1:13" ht="14.75">
      <c r="B5" s="61" t="s">
        <v>189</v>
      </c>
      <c r="C5" s="61"/>
    </row>
    <row r="6" spans="1:13" ht="24.95" customHeight="1">
      <c r="B6" s="404" t="s">
        <v>192</v>
      </c>
      <c r="C6" s="426"/>
      <c r="D6" s="444"/>
      <c r="E6" s="460"/>
      <c r="F6" s="460"/>
      <c r="G6" s="460"/>
      <c r="H6" s="460"/>
      <c r="I6" s="460"/>
      <c r="J6" s="460"/>
      <c r="K6" s="460"/>
      <c r="L6" s="460"/>
      <c r="M6" s="526"/>
    </row>
    <row r="7" spans="1:13" ht="30" customHeight="1">
      <c r="B7" s="405" t="s">
        <v>193</v>
      </c>
      <c r="C7" s="427"/>
      <c r="D7" s="445"/>
      <c r="E7" s="461"/>
      <c r="F7" s="461"/>
      <c r="G7" s="461"/>
      <c r="H7" s="461"/>
      <c r="I7" s="461"/>
      <c r="J7" s="461"/>
      <c r="K7" s="461"/>
      <c r="L7" s="461"/>
      <c r="M7" s="527"/>
    </row>
    <row r="8" spans="1:13" ht="24.95" customHeight="1">
      <c r="B8" s="406" t="s">
        <v>192</v>
      </c>
      <c r="C8" s="428"/>
      <c r="D8" s="446"/>
      <c r="E8" s="462"/>
      <c r="F8" s="462"/>
      <c r="G8" s="462"/>
      <c r="H8" s="462"/>
      <c r="I8" s="462"/>
      <c r="J8" s="462"/>
      <c r="K8" s="462"/>
      <c r="L8" s="462"/>
      <c r="M8" s="528"/>
    </row>
    <row r="9" spans="1:13" ht="30" customHeight="1">
      <c r="B9" s="405" t="s">
        <v>194</v>
      </c>
      <c r="C9" s="427"/>
      <c r="D9" s="447"/>
      <c r="E9" s="463"/>
      <c r="F9" s="463"/>
      <c r="G9" s="463"/>
      <c r="H9" s="463"/>
      <c r="I9" s="463"/>
      <c r="J9" s="463"/>
      <c r="K9" s="463"/>
      <c r="L9" s="463"/>
      <c r="M9" s="529"/>
    </row>
    <row r="10" spans="1:13" ht="24.95" customHeight="1">
      <c r="B10" s="407" t="s">
        <v>178</v>
      </c>
      <c r="C10" s="429"/>
      <c r="D10" s="429"/>
      <c r="E10" s="429"/>
      <c r="F10" s="429"/>
      <c r="G10" s="429"/>
      <c r="H10" s="429"/>
      <c r="I10" s="429"/>
      <c r="J10" s="429"/>
      <c r="K10" s="429"/>
      <c r="L10" s="429"/>
      <c r="M10" s="530"/>
    </row>
    <row r="11" spans="1:13" ht="30" customHeight="1">
      <c r="B11" s="66"/>
      <c r="C11" s="91"/>
      <c r="D11" s="91"/>
      <c r="E11" s="91"/>
      <c r="F11" s="91"/>
      <c r="G11" s="91"/>
      <c r="H11" s="91"/>
      <c r="I11" s="91"/>
      <c r="J11" s="91"/>
      <c r="K11" s="91"/>
      <c r="L11" s="91"/>
      <c r="M11" s="212"/>
    </row>
    <row r="12" spans="1:13" ht="24.95" customHeight="1">
      <c r="B12" s="408" t="s">
        <v>490</v>
      </c>
      <c r="C12" s="430"/>
      <c r="D12" s="430"/>
      <c r="E12" s="430"/>
      <c r="F12" s="430"/>
      <c r="G12" s="430"/>
      <c r="H12" s="430"/>
      <c r="I12" s="430"/>
      <c r="J12" s="430"/>
      <c r="K12" s="430"/>
      <c r="L12" s="430"/>
      <c r="M12" s="531"/>
    </row>
    <row r="13" spans="1:13" ht="30" customHeight="1">
      <c r="B13" s="68"/>
      <c r="C13" s="93"/>
      <c r="D13" s="93"/>
      <c r="E13" s="93"/>
      <c r="F13" s="93"/>
      <c r="G13" s="93"/>
      <c r="H13" s="93"/>
      <c r="I13" s="93"/>
      <c r="J13" s="93"/>
      <c r="K13" s="93"/>
      <c r="L13" s="93"/>
      <c r="M13" s="214"/>
    </row>
    <row r="14" spans="1:13" ht="24.95" customHeight="1">
      <c r="B14" s="408" t="s">
        <v>40</v>
      </c>
      <c r="C14" s="408"/>
      <c r="D14" s="430"/>
      <c r="E14" s="430"/>
      <c r="F14" s="430"/>
      <c r="G14" s="430"/>
      <c r="H14" s="430"/>
      <c r="I14" s="430"/>
      <c r="J14" s="430"/>
      <c r="K14" s="430"/>
      <c r="L14" s="430"/>
      <c r="M14" s="531"/>
    </row>
    <row r="15" spans="1:13" ht="30" customHeight="1">
      <c r="B15" s="69" t="s">
        <v>203</v>
      </c>
      <c r="C15" s="431"/>
      <c r="D15" s="448"/>
      <c r="E15" s="120" t="s">
        <v>206</v>
      </c>
      <c r="F15" s="475"/>
      <c r="G15" s="475"/>
      <c r="H15" s="139"/>
      <c r="I15" s="489"/>
      <c r="J15" s="489"/>
      <c r="K15" s="489"/>
      <c r="L15" s="489"/>
      <c r="M15" s="532"/>
    </row>
    <row r="16" spans="1:13" ht="9.75" customHeight="1">
      <c r="B16" s="409"/>
      <c r="C16" s="409"/>
      <c r="D16" s="220"/>
      <c r="E16" s="409"/>
      <c r="F16" s="409"/>
      <c r="G16" s="409"/>
      <c r="H16" s="409"/>
      <c r="I16" s="220"/>
      <c r="J16" s="220"/>
      <c r="K16" s="220"/>
      <c r="L16" s="220"/>
      <c r="M16" s="220"/>
    </row>
    <row r="17" spans="1:13" s="57" customFormat="1" ht="18" customHeight="1">
      <c r="B17" s="410" t="s">
        <v>156</v>
      </c>
      <c r="C17" s="410"/>
      <c r="D17" s="351"/>
      <c r="E17" s="351"/>
      <c r="F17" s="351"/>
      <c r="G17" s="351"/>
      <c r="H17" s="351"/>
      <c r="I17" s="351"/>
      <c r="J17" s="351"/>
      <c r="K17" s="351"/>
      <c r="L17" s="351"/>
      <c r="M17" s="337"/>
    </row>
    <row r="18" spans="1:13" s="57" customFormat="1" ht="30.75" customHeight="1">
      <c r="B18" s="95" t="s">
        <v>256</v>
      </c>
      <c r="C18" s="411"/>
      <c r="D18" s="337"/>
      <c r="E18" s="337"/>
      <c r="F18" s="337"/>
      <c r="G18" s="337"/>
      <c r="H18" s="337"/>
      <c r="I18" s="337"/>
      <c r="J18" s="411"/>
      <c r="K18" s="411"/>
      <c r="L18" s="337"/>
      <c r="M18" s="337"/>
    </row>
    <row r="19" spans="1:13" s="57" customFormat="1" ht="33.75" customHeight="1">
      <c r="B19" s="96" t="s">
        <v>238</v>
      </c>
      <c r="C19" s="96"/>
      <c r="D19" s="449"/>
      <c r="E19" s="449"/>
      <c r="F19" s="449"/>
      <c r="G19" s="449"/>
      <c r="H19" s="449"/>
      <c r="I19" s="449"/>
      <c r="J19" s="449"/>
      <c r="K19" s="449"/>
      <c r="L19" s="449"/>
      <c r="M19" s="449"/>
    </row>
    <row r="20" spans="1:13" s="57" customFormat="1" ht="30.75" customHeight="1">
      <c r="B20" s="411" t="s">
        <v>225</v>
      </c>
      <c r="C20" s="411"/>
      <c r="D20" s="337"/>
      <c r="E20" s="337"/>
      <c r="F20" s="337"/>
      <c r="G20" s="337"/>
      <c r="H20" s="337"/>
      <c r="I20" s="337"/>
      <c r="J20" s="411"/>
      <c r="K20" s="411"/>
      <c r="L20" s="337"/>
      <c r="M20" s="337"/>
    </row>
    <row r="21" spans="1:13" s="53" customFormat="1" ht="33" customHeight="1">
      <c r="B21" s="61" t="s">
        <v>216</v>
      </c>
      <c r="D21" s="56"/>
      <c r="E21" s="56"/>
      <c r="F21" s="56"/>
      <c r="G21" s="56"/>
      <c r="H21" s="56"/>
      <c r="I21" s="56"/>
      <c r="J21" s="56"/>
      <c r="K21" s="56"/>
      <c r="L21" s="56"/>
    </row>
    <row r="22" spans="1:13" s="53" customFormat="1" ht="33" customHeight="1">
      <c r="B22" s="56" t="s">
        <v>637</v>
      </c>
      <c r="D22" s="56"/>
      <c r="E22" s="122">
        <f>'様式第11号の２（パッケージ型導入経費報告）'!E12</f>
        <v>0</v>
      </c>
      <c r="F22" s="140"/>
      <c r="G22" s="158"/>
      <c r="H22" s="56" t="s">
        <v>31</v>
      </c>
      <c r="I22" s="56"/>
      <c r="J22" s="56"/>
      <c r="K22" s="56"/>
      <c r="L22" s="56"/>
    </row>
    <row r="23" spans="1:13" s="53" customFormat="1" ht="25.5" customHeight="1">
      <c r="B23" s="56" t="s">
        <v>700</v>
      </c>
      <c r="D23" s="56"/>
      <c r="E23" s="123"/>
      <c r="F23" s="123"/>
      <c r="G23" s="123"/>
      <c r="H23" s="123"/>
      <c r="I23" s="123"/>
      <c r="J23" s="56"/>
      <c r="K23" s="56"/>
      <c r="L23" s="56"/>
    </row>
    <row r="24" spans="1:13" s="53" customFormat="1" ht="33" customHeight="1">
      <c r="B24" s="56" t="s">
        <v>220</v>
      </c>
      <c r="D24" s="56"/>
      <c r="E24" s="124"/>
      <c r="F24" s="141"/>
      <c r="G24" s="159"/>
      <c r="H24" s="56" t="s">
        <v>31</v>
      </c>
      <c r="I24" s="123"/>
      <c r="J24" s="56"/>
      <c r="K24" s="56"/>
      <c r="L24" s="56"/>
    </row>
    <row r="25" spans="1:13" s="53" customFormat="1" ht="25.5" customHeight="1">
      <c r="B25" s="71" t="s">
        <v>566</v>
      </c>
      <c r="D25" s="56"/>
      <c r="E25" s="123"/>
      <c r="F25" s="123"/>
      <c r="G25" s="123"/>
      <c r="H25" s="123"/>
      <c r="I25" s="123"/>
      <c r="J25" s="56"/>
      <c r="K25" s="56"/>
      <c r="L25" s="56"/>
    </row>
    <row r="26" spans="1:13" s="53" customFormat="1" ht="33" customHeight="1">
      <c r="A26" s="56"/>
      <c r="B26" s="56" t="s">
        <v>79</v>
      </c>
      <c r="C26" s="56"/>
      <c r="E26" s="860"/>
      <c r="F26" s="861"/>
      <c r="G26" s="862"/>
      <c r="H26" s="56" t="s">
        <v>31</v>
      </c>
    </row>
    <row r="27" spans="1:13" s="53" customFormat="1" ht="33" customHeight="1">
      <c r="A27" s="56"/>
      <c r="B27" s="71" t="s">
        <v>380</v>
      </c>
      <c r="C27" s="56"/>
      <c r="D27" s="881"/>
      <c r="E27" s="861"/>
      <c r="F27" s="861"/>
      <c r="G27" s="56"/>
      <c r="M27" s="123"/>
    </row>
    <row r="28" spans="1:13" s="53" customFormat="1" ht="33" customHeight="1">
      <c r="B28" s="56" t="s">
        <v>640</v>
      </c>
      <c r="D28" s="0"/>
      <c r="E28" s="124"/>
      <c r="F28" s="141"/>
      <c r="G28" s="159"/>
      <c r="H28" s="56" t="s">
        <v>31</v>
      </c>
      <c r="I28" s="56"/>
      <c r="J28" s="56"/>
      <c r="K28" s="56"/>
      <c r="L28" s="56"/>
    </row>
    <row r="29" spans="1:13" s="53" customFormat="1" ht="26.1" customHeight="1">
      <c r="B29" s="71" t="s">
        <v>641</v>
      </c>
      <c r="D29" s="56"/>
      <c r="E29" s="123"/>
      <c r="F29" s="123"/>
      <c r="G29" s="123"/>
      <c r="H29" s="123"/>
      <c r="I29" s="123"/>
      <c r="J29" s="56"/>
      <c r="K29" s="56"/>
      <c r="L29" s="56"/>
    </row>
    <row r="30" spans="1:13" s="53" customFormat="1" ht="33" customHeight="1">
      <c r="B30" s="56" t="s">
        <v>638</v>
      </c>
      <c r="D30" s="56"/>
      <c r="E30" s="122">
        <f>ROUNDDOWN($E$24*1/2,-3)</f>
        <v>0</v>
      </c>
      <c r="F30" s="140"/>
      <c r="G30" s="158"/>
      <c r="H30" s="56" t="s">
        <v>31</v>
      </c>
      <c r="I30" s="56"/>
      <c r="J30" s="56"/>
      <c r="K30" s="56"/>
      <c r="L30" s="56"/>
    </row>
    <row r="31" spans="1:13" s="53" customFormat="1" ht="25.5" customHeight="1">
      <c r="B31" s="56" t="s">
        <v>340</v>
      </c>
      <c r="D31" s="56"/>
      <c r="E31" s="123"/>
      <c r="F31" s="123"/>
      <c r="G31" s="123"/>
      <c r="H31" s="123"/>
      <c r="I31" s="123"/>
      <c r="J31" s="56"/>
      <c r="K31" s="56"/>
      <c r="L31" s="56"/>
    </row>
    <row r="32" spans="1:13" ht="14">
      <c r="B32" s="59"/>
      <c r="C32" s="59"/>
      <c r="D32" s="59"/>
      <c r="E32" s="59"/>
      <c r="F32" s="59"/>
      <c r="G32" s="59"/>
      <c r="H32" s="59"/>
      <c r="I32" s="59"/>
      <c r="J32" s="59"/>
      <c r="K32" s="59"/>
      <c r="L32" s="59"/>
      <c r="M32" s="59"/>
    </row>
    <row r="33" spans="2:18" ht="14">
      <c r="B33" s="61" t="s">
        <v>209</v>
      </c>
      <c r="C33" s="61"/>
      <c r="D33" s="59"/>
      <c r="E33" s="59"/>
      <c r="F33" s="59"/>
      <c r="G33" s="59"/>
      <c r="H33" s="59"/>
      <c r="I33" s="59"/>
      <c r="J33" s="59"/>
      <c r="K33" s="59"/>
      <c r="L33" s="59"/>
      <c r="M33" s="59"/>
    </row>
    <row r="34" spans="2:18" s="56" customFormat="1" ht="18" customHeight="1">
      <c r="B34" s="56" t="s">
        <v>514</v>
      </c>
      <c r="C34" s="59"/>
      <c r="D34" s="59"/>
      <c r="E34" s="464"/>
      <c r="F34" s="464"/>
      <c r="G34" s="464"/>
      <c r="H34" s="464"/>
      <c r="I34" s="464"/>
      <c r="J34" s="464"/>
      <c r="K34" s="464"/>
      <c r="L34" s="59"/>
      <c r="M34" s="59"/>
      <c r="N34" s="56"/>
      <c r="O34" s="56"/>
      <c r="Q34" s="56"/>
      <c r="R34" s="56"/>
    </row>
    <row r="35" spans="2:18" s="56" customFormat="1" ht="18" customHeight="1">
      <c r="B35" s="56" t="s">
        <v>257</v>
      </c>
      <c r="C35" s="59"/>
      <c r="D35" s="59"/>
      <c r="E35" s="464"/>
      <c r="F35" s="464"/>
      <c r="G35" s="464"/>
      <c r="H35" s="464"/>
      <c r="I35" s="464"/>
      <c r="J35" s="464"/>
      <c r="K35" s="464"/>
      <c r="L35" s="59"/>
      <c r="M35" s="59"/>
      <c r="N35" s="56"/>
      <c r="O35" s="56"/>
      <c r="Q35" s="56"/>
      <c r="R35" s="56"/>
    </row>
    <row r="36" spans="2:18" s="56" customFormat="1" ht="3" customHeight="1">
      <c r="B36" s="59"/>
      <c r="C36" s="59"/>
      <c r="D36" s="59"/>
      <c r="E36" s="464"/>
      <c r="F36" s="464"/>
      <c r="G36" s="464"/>
      <c r="H36" s="464"/>
      <c r="I36" s="464"/>
      <c r="J36" s="464"/>
      <c r="K36" s="464"/>
      <c r="L36" s="59"/>
      <c r="M36" s="59"/>
      <c r="N36" s="56"/>
      <c r="O36" s="56"/>
      <c r="Q36" s="56"/>
      <c r="R36" s="56"/>
    </row>
    <row r="37" spans="2:18" s="56" customFormat="1" ht="18" customHeight="1">
      <c r="B37" s="412" t="s">
        <v>38</v>
      </c>
      <c r="C37" s="56" t="s">
        <v>458</v>
      </c>
      <c r="D37" s="56" t="s">
        <v>239</v>
      </c>
      <c r="E37" s="56"/>
      <c r="F37" s="56" t="s">
        <v>92</v>
      </c>
      <c r="G37" s="59"/>
      <c r="H37" s="59"/>
      <c r="I37" s="59"/>
      <c r="J37" s="59"/>
      <c r="K37" s="59"/>
      <c r="L37" s="59"/>
      <c r="M37" s="59"/>
      <c r="N37" s="56"/>
      <c r="O37" s="56"/>
      <c r="Q37" s="56"/>
      <c r="R37" s="56" t="b">
        <v>1</v>
      </c>
    </row>
    <row r="38" spans="2:18" s="56" customFormat="1" ht="18" customHeight="1">
      <c r="B38" s="59"/>
      <c r="C38" s="56" t="s">
        <v>502</v>
      </c>
      <c r="D38" s="56" t="s">
        <v>243</v>
      </c>
      <c r="E38" s="59"/>
      <c r="F38" s="56" t="s">
        <v>147</v>
      </c>
      <c r="G38" s="59"/>
      <c r="H38" s="59"/>
      <c r="I38" s="56" t="s">
        <v>374</v>
      </c>
      <c r="J38" s="59"/>
      <c r="K38" s="59"/>
      <c r="L38" s="59"/>
      <c r="M38" s="59"/>
      <c r="N38" s="56"/>
      <c r="O38" s="56"/>
      <c r="Q38" s="56"/>
      <c r="R38" s="56" t="b">
        <v>1</v>
      </c>
    </row>
    <row r="39" spans="2:18" s="56" customFormat="1" ht="11.25" customHeight="1">
      <c r="B39" s="59"/>
      <c r="C39" s="59"/>
      <c r="D39" s="59"/>
      <c r="E39" s="59"/>
      <c r="F39" s="59"/>
      <c r="G39" s="59"/>
      <c r="H39" s="59"/>
      <c r="I39" s="59"/>
      <c r="J39" s="59"/>
      <c r="K39" s="59"/>
      <c r="L39" s="59"/>
      <c r="M39" s="59"/>
      <c r="N39" s="56"/>
      <c r="O39" s="56"/>
      <c r="Q39" s="56"/>
      <c r="R39" s="56" t="b">
        <v>0</v>
      </c>
    </row>
    <row r="40" spans="2:18" s="56" customFormat="1" ht="20.100000000000001" customHeight="1">
      <c r="B40" s="58" t="s">
        <v>545</v>
      </c>
      <c r="C40" s="432"/>
      <c r="D40" s="450"/>
      <c r="E40" s="450"/>
      <c r="F40" s="450"/>
      <c r="G40" s="450"/>
      <c r="H40" s="450"/>
      <c r="I40" s="450"/>
      <c r="J40" s="496"/>
      <c r="K40" s="59"/>
      <c r="L40" s="59"/>
      <c r="M40" s="59"/>
      <c r="N40" s="56"/>
      <c r="O40" s="56"/>
      <c r="Q40" s="56"/>
      <c r="R40" s="56" t="b">
        <v>1</v>
      </c>
    </row>
    <row r="41" spans="2:18" s="56" customFormat="1" ht="14">
      <c r="B41" s="59"/>
      <c r="C41" s="59"/>
      <c r="D41" s="59"/>
      <c r="E41" s="59"/>
      <c r="F41" s="59"/>
      <c r="G41" s="59"/>
      <c r="H41" s="59"/>
      <c r="I41" s="59"/>
      <c r="J41" s="59"/>
      <c r="K41" s="59"/>
      <c r="L41" s="59"/>
      <c r="M41" s="59"/>
      <c r="N41" s="56"/>
      <c r="O41" s="56"/>
      <c r="Q41" s="56"/>
      <c r="R41" s="56" t="b">
        <v>1</v>
      </c>
    </row>
    <row r="42" spans="2:18" s="56" customFormat="1" ht="24.95" customHeight="1">
      <c r="B42" s="58" t="s">
        <v>245</v>
      </c>
      <c r="C42" s="433"/>
      <c r="D42" s="451"/>
      <c r="E42" s="451"/>
      <c r="F42" s="451"/>
      <c r="G42" s="451"/>
      <c r="H42" s="451"/>
      <c r="I42" s="451"/>
      <c r="J42" s="451"/>
      <c r="K42" s="451"/>
      <c r="L42" s="451"/>
      <c r="M42" s="533"/>
      <c r="N42" s="58"/>
      <c r="O42" s="58"/>
      <c r="Q42" s="56"/>
      <c r="R42" s="56" t="b">
        <v>1</v>
      </c>
    </row>
    <row r="43" spans="2:18" s="56" customFormat="1" ht="24.95" customHeight="1">
      <c r="B43" s="59"/>
      <c r="C43" s="434"/>
      <c r="D43" s="452"/>
      <c r="E43" s="452"/>
      <c r="F43" s="452"/>
      <c r="G43" s="452"/>
      <c r="H43" s="452"/>
      <c r="I43" s="452"/>
      <c r="J43" s="452"/>
      <c r="K43" s="452"/>
      <c r="L43" s="452"/>
      <c r="M43" s="534"/>
      <c r="N43" s="58"/>
      <c r="O43" s="58"/>
      <c r="Q43" s="56"/>
      <c r="R43" s="56" t="b">
        <v>1</v>
      </c>
    </row>
    <row r="44" spans="2:18" s="56" customFormat="1" ht="24.95" customHeight="1">
      <c r="B44" s="59"/>
      <c r="C44" s="435"/>
      <c r="D44" s="453"/>
      <c r="E44" s="453"/>
      <c r="F44" s="453"/>
      <c r="G44" s="453"/>
      <c r="H44" s="453"/>
      <c r="I44" s="453"/>
      <c r="J44" s="453"/>
      <c r="K44" s="453"/>
      <c r="L44" s="453"/>
      <c r="M44" s="535"/>
      <c r="N44" s="58"/>
      <c r="O44" s="58"/>
      <c r="Q44" s="56"/>
      <c r="R44" s="56" t="b">
        <v>0</v>
      </c>
    </row>
    <row r="45" spans="2:18" s="56" customFormat="1" ht="18.75" customHeight="1">
      <c r="B45" s="59"/>
      <c r="C45" s="436"/>
      <c r="D45" s="436"/>
      <c r="E45" s="436"/>
      <c r="F45" s="436"/>
      <c r="G45" s="436"/>
      <c r="H45" s="436"/>
      <c r="I45" s="436"/>
      <c r="J45" s="436"/>
      <c r="K45" s="436"/>
      <c r="L45" s="436"/>
      <c r="M45" s="436"/>
      <c r="N45" s="58"/>
      <c r="O45" s="58"/>
      <c r="Q45" s="56"/>
      <c r="R45" s="56"/>
    </row>
    <row r="46" spans="2:18" s="56" customFormat="1" ht="18" customHeight="1">
      <c r="B46" s="56" t="s">
        <v>254</v>
      </c>
      <c r="C46" s="437" t="s">
        <v>568</v>
      </c>
      <c r="D46" s="438" t="s">
        <v>5</v>
      </c>
      <c r="E46" s="437" t="s">
        <v>334</v>
      </c>
      <c r="F46" s="437" t="s">
        <v>154</v>
      </c>
      <c r="G46" s="483" t="s">
        <v>4</v>
      </c>
      <c r="H46" s="483"/>
      <c r="I46" s="437"/>
      <c r="J46" s="437"/>
      <c r="K46" s="437"/>
      <c r="L46" s="436"/>
      <c r="M46" s="436"/>
      <c r="N46" s="58"/>
      <c r="O46" s="58"/>
      <c r="Q46" s="56"/>
      <c r="R46" s="56"/>
    </row>
    <row r="47" spans="2:18" s="56" customFormat="1" ht="18" customHeight="1">
      <c r="B47" s="59"/>
      <c r="C47" s="438" t="s">
        <v>551</v>
      </c>
      <c r="D47" s="438"/>
      <c r="E47" s="437"/>
      <c r="F47" s="437"/>
      <c r="G47" s="437"/>
      <c r="H47" s="437"/>
      <c r="I47" s="437"/>
      <c r="J47" s="437"/>
      <c r="K47" s="437"/>
      <c r="L47" s="436"/>
      <c r="M47" s="436"/>
      <c r="N47" s="58"/>
      <c r="O47" s="58"/>
      <c r="Q47" s="56"/>
      <c r="R47" s="56"/>
    </row>
    <row r="48" spans="2:18" s="56" customFormat="1" ht="18" customHeight="1">
      <c r="B48" s="59"/>
      <c r="C48" s="438" t="s">
        <v>249</v>
      </c>
      <c r="D48" s="438"/>
      <c r="E48" s="437"/>
      <c r="F48" s="437"/>
      <c r="G48" s="437"/>
      <c r="H48" s="437"/>
      <c r="I48" s="437"/>
      <c r="J48" s="437"/>
      <c r="K48" s="437"/>
      <c r="L48" s="436"/>
      <c r="M48" s="436"/>
      <c r="N48" s="58"/>
      <c r="O48" s="58"/>
      <c r="Q48" s="56"/>
      <c r="R48" s="56"/>
    </row>
    <row r="49" spans="2:28" s="56" customFormat="1" ht="18" customHeight="1">
      <c r="B49" s="59"/>
      <c r="C49" s="438" t="s">
        <v>671</v>
      </c>
      <c r="D49" s="438"/>
      <c r="E49" s="437"/>
      <c r="F49" s="437"/>
      <c r="G49" s="437"/>
      <c r="H49" s="437"/>
      <c r="I49" s="437"/>
      <c r="J49" s="437"/>
      <c r="K49" s="437"/>
      <c r="L49" s="436"/>
      <c r="M49" s="436"/>
      <c r="N49" s="58"/>
      <c r="O49" s="58"/>
      <c r="Q49" s="56"/>
      <c r="R49" s="56"/>
      <c r="S49" s="56"/>
      <c r="T49" s="56"/>
      <c r="U49" s="56"/>
      <c r="V49" s="56"/>
      <c r="W49" s="56"/>
      <c r="X49" s="56"/>
      <c r="Y49" s="56"/>
      <c r="Z49" s="56"/>
      <c r="AA49" s="56"/>
      <c r="AB49" s="56"/>
    </row>
    <row r="50" spans="2:28" s="56" customFormat="1" ht="12" customHeight="1">
      <c r="B50" s="59"/>
      <c r="C50" s="437"/>
      <c r="D50" s="438"/>
      <c r="E50" s="437"/>
      <c r="F50" s="437"/>
      <c r="G50" s="437"/>
      <c r="H50" s="437"/>
      <c r="I50" s="437"/>
      <c r="J50" s="437"/>
      <c r="K50" s="437"/>
      <c r="L50" s="436"/>
      <c r="M50" s="436"/>
      <c r="N50" s="58"/>
      <c r="O50" s="58"/>
      <c r="Q50" s="56"/>
      <c r="R50" s="56"/>
      <c r="S50" s="56"/>
      <c r="T50" s="56"/>
      <c r="U50" s="56"/>
      <c r="V50" s="56"/>
      <c r="W50" s="56"/>
      <c r="X50" s="56"/>
      <c r="Y50" s="56"/>
      <c r="Z50" s="56"/>
      <c r="AA50" s="56"/>
      <c r="AB50" s="56"/>
    </row>
    <row r="51" spans="2:28" s="56" customFormat="1" ht="18" customHeight="1">
      <c r="B51" s="59"/>
      <c r="C51" s="438" t="s">
        <v>469</v>
      </c>
      <c r="D51" s="437"/>
      <c r="E51" s="437"/>
      <c r="F51" s="437"/>
      <c r="G51" s="437"/>
      <c r="H51" s="437"/>
      <c r="I51" s="437"/>
      <c r="J51" s="437"/>
      <c r="K51" s="437"/>
      <c r="L51" s="436"/>
      <c r="M51" s="436"/>
      <c r="N51" s="58"/>
      <c r="O51" s="58"/>
      <c r="Q51" s="56"/>
      <c r="R51" s="56"/>
      <c r="S51" s="56"/>
      <c r="T51" s="56"/>
      <c r="U51" s="56"/>
      <c r="V51" s="56"/>
      <c r="W51" s="56"/>
      <c r="X51" s="56"/>
      <c r="Y51" s="56"/>
      <c r="Z51" s="56"/>
      <c r="AA51" s="56"/>
      <c r="AB51" s="56"/>
    </row>
    <row r="52" spans="2:28" s="56" customFormat="1" ht="18" customHeight="1">
      <c r="B52" s="59"/>
      <c r="C52" s="438" t="s">
        <v>398</v>
      </c>
      <c r="D52" s="437"/>
      <c r="E52" s="437"/>
      <c r="F52" s="437"/>
      <c r="G52" s="437"/>
      <c r="H52" s="437"/>
      <c r="I52" s="437"/>
      <c r="J52" s="437"/>
      <c r="K52" s="437"/>
      <c r="L52" s="436"/>
      <c r="M52" s="436"/>
      <c r="N52" s="58"/>
      <c r="O52" s="58"/>
      <c r="Q52" s="56"/>
      <c r="R52" s="56"/>
      <c r="S52" s="56"/>
      <c r="T52" s="56"/>
      <c r="U52" s="56"/>
      <c r="V52" s="56"/>
      <c r="W52" s="56"/>
      <c r="X52" s="56"/>
      <c r="Y52" s="56"/>
      <c r="Z52" s="56"/>
      <c r="AA52" s="56"/>
      <c r="AB52" s="56"/>
    </row>
    <row r="53" spans="2:28" s="56" customFormat="1" ht="9.75" customHeight="1">
      <c r="B53" s="59"/>
      <c r="C53" s="438"/>
      <c r="D53" s="437"/>
      <c r="E53" s="437"/>
      <c r="F53" s="437"/>
      <c r="G53" s="437"/>
      <c r="H53" s="437"/>
      <c r="I53" s="437"/>
      <c r="J53" s="437"/>
      <c r="K53" s="437"/>
      <c r="L53" s="436"/>
      <c r="M53" s="436"/>
      <c r="N53" s="58"/>
      <c r="O53" s="58"/>
      <c r="Q53" s="56"/>
      <c r="R53" s="56"/>
      <c r="S53" s="56"/>
      <c r="T53" s="56"/>
      <c r="U53" s="56"/>
      <c r="V53" s="56"/>
      <c r="W53" s="56"/>
      <c r="X53" s="56"/>
      <c r="Y53" s="56"/>
      <c r="Z53" s="56"/>
      <c r="AA53" s="56"/>
      <c r="AB53" s="56"/>
    </row>
    <row r="54" spans="2:28" s="56" customFormat="1" ht="18" customHeight="1">
      <c r="B54" s="59"/>
      <c r="C54" s="58" t="s">
        <v>553</v>
      </c>
      <c r="D54" s="101"/>
      <c r="E54" s="101"/>
      <c r="F54" s="101"/>
      <c r="G54" s="101"/>
      <c r="H54" s="101"/>
      <c r="I54" s="101"/>
      <c r="J54" s="101"/>
      <c r="K54" s="101"/>
      <c r="L54" s="452"/>
      <c r="M54" s="452"/>
      <c r="N54" s="58"/>
      <c r="O54" s="58"/>
      <c r="Q54" s="56"/>
      <c r="R54" s="56"/>
      <c r="S54" s="56"/>
      <c r="T54" s="56"/>
      <c r="U54" s="56"/>
      <c r="V54" s="56"/>
      <c r="W54" s="56"/>
      <c r="X54" s="56"/>
      <c r="Y54" s="56"/>
      <c r="Z54" s="56"/>
      <c r="AA54" s="56"/>
      <c r="AB54" s="56"/>
    </row>
    <row r="55" spans="2:28" s="56" customFormat="1" ht="18.75" customHeight="1">
      <c r="B55" s="59"/>
      <c r="C55" s="101"/>
      <c r="D55" s="101"/>
      <c r="E55" s="101"/>
      <c r="F55" s="101"/>
      <c r="G55" s="101"/>
      <c r="H55" s="101"/>
      <c r="I55" s="101"/>
      <c r="J55" s="101"/>
      <c r="K55" s="101"/>
      <c r="L55" s="452"/>
      <c r="M55" s="452"/>
      <c r="N55" s="58"/>
      <c r="O55" s="58"/>
      <c r="Q55" s="56"/>
      <c r="R55" s="56"/>
      <c r="S55" s="56"/>
      <c r="T55" s="56"/>
      <c r="U55" s="56"/>
      <c r="V55" s="56"/>
      <c r="W55" s="56"/>
      <c r="X55" s="56"/>
      <c r="Y55" s="56"/>
      <c r="Z55" s="56"/>
      <c r="AA55" s="56"/>
      <c r="AB55" s="56"/>
    </row>
    <row r="56" spans="2:28" ht="14">
      <c r="B56" s="56" t="s">
        <v>644</v>
      </c>
      <c r="C56" s="59"/>
      <c r="D56" s="59"/>
      <c r="E56" s="59"/>
      <c r="F56" s="59"/>
      <c r="G56" s="59"/>
      <c r="H56" s="59"/>
      <c r="I56" s="59"/>
      <c r="J56" s="59"/>
      <c r="K56" s="59"/>
      <c r="L56" s="59"/>
      <c r="M56" s="59"/>
      <c r="Q56" s="57"/>
      <c r="R56" s="56" t="b">
        <v>1</v>
      </c>
    </row>
    <row r="57" spans="2:28" ht="20" customHeight="1">
      <c r="B57" s="72" t="s">
        <v>155</v>
      </c>
      <c r="C57" s="102"/>
      <c r="D57" s="102"/>
      <c r="E57" s="102"/>
      <c r="F57" s="143"/>
      <c r="G57" s="59"/>
      <c r="H57" s="72" t="s">
        <v>386</v>
      </c>
      <c r="I57" s="102"/>
      <c r="J57" s="102"/>
      <c r="K57" s="102"/>
      <c r="L57" s="102"/>
      <c r="M57" s="143"/>
    </row>
    <row r="58" spans="2:28" ht="18.75" customHeight="1">
      <c r="B58" s="414"/>
      <c r="C58" s="440"/>
      <c r="D58" s="440"/>
      <c r="E58" s="440"/>
      <c r="F58" s="537"/>
      <c r="G58" s="59"/>
      <c r="H58" s="415"/>
      <c r="I58" s="59"/>
      <c r="J58" s="59"/>
      <c r="K58" s="59"/>
      <c r="L58" s="59"/>
      <c r="M58" s="538"/>
    </row>
    <row r="59" spans="2:28" ht="18.75" customHeight="1">
      <c r="B59" s="415"/>
      <c r="C59" s="858"/>
      <c r="D59" s="858"/>
      <c r="E59" s="858"/>
      <c r="F59" s="538"/>
      <c r="G59" s="59"/>
      <c r="H59" s="415"/>
      <c r="I59" s="59"/>
      <c r="J59" s="59"/>
      <c r="K59" s="59"/>
      <c r="L59" s="59"/>
      <c r="M59" s="538"/>
    </row>
    <row r="60" spans="2:28" ht="14">
      <c r="B60" s="415"/>
      <c r="C60" s="858"/>
      <c r="D60" s="858"/>
      <c r="E60" s="858"/>
      <c r="F60" s="538"/>
      <c r="G60" s="59"/>
      <c r="H60" s="415"/>
      <c r="I60" s="59"/>
      <c r="J60" s="59"/>
      <c r="K60" s="59"/>
      <c r="L60" s="59"/>
      <c r="M60" s="538"/>
      <c r="U60" s="57"/>
      <c r="V60" s="57"/>
      <c r="W60" s="57"/>
      <c r="X60" s="57"/>
      <c r="Y60" s="57"/>
      <c r="Z60" s="57"/>
      <c r="AA60" s="57"/>
      <c r="AB60" s="57"/>
    </row>
    <row r="61" spans="2:28" ht="18.75" customHeight="1">
      <c r="B61" s="415"/>
      <c r="C61" s="858"/>
      <c r="D61" s="858"/>
      <c r="E61" s="858"/>
      <c r="F61" s="538"/>
      <c r="G61" s="59"/>
      <c r="H61" s="415"/>
      <c r="I61" s="59"/>
      <c r="J61" s="59"/>
      <c r="K61" s="59"/>
      <c r="L61" s="59"/>
      <c r="M61" s="538"/>
    </row>
    <row r="62" spans="2:28" ht="18.75" customHeight="1">
      <c r="B62" s="415"/>
      <c r="C62" s="858"/>
      <c r="D62" s="858"/>
      <c r="E62" s="858"/>
      <c r="F62" s="538"/>
      <c r="G62" s="59"/>
      <c r="H62" s="447" t="s">
        <v>537</v>
      </c>
      <c r="I62" s="463"/>
      <c r="J62" s="463"/>
      <c r="K62" s="463"/>
      <c r="L62" s="463"/>
      <c r="M62" s="882"/>
    </row>
    <row r="63" spans="2:28" ht="18.75" customHeight="1">
      <c r="B63" s="855" t="s">
        <v>537</v>
      </c>
      <c r="C63" s="859"/>
      <c r="D63" s="859"/>
      <c r="E63" s="859"/>
      <c r="F63" s="863"/>
      <c r="G63" s="858"/>
      <c r="H63" s="858"/>
      <c r="I63" s="59"/>
      <c r="J63" s="277"/>
      <c r="K63" s="277"/>
      <c r="L63" s="277"/>
      <c r="M63" s="277"/>
      <c r="N63" s="58"/>
      <c r="O63" s="58"/>
      <c r="S63" s="57"/>
    </row>
    <row r="64" spans="2:28" ht="14.25" customHeight="1">
      <c r="B64" s="59"/>
      <c r="C64" s="59"/>
      <c r="D64" s="59"/>
      <c r="E64" s="465"/>
      <c r="F64" s="465"/>
      <c r="G64" s="465"/>
      <c r="H64" s="465"/>
      <c r="I64" s="465"/>
      <c r="J64" s="465"/>
      <c r="K64" s="465"/>
      <c r="L64" s="59"/>
      <c r="M64" s="59"/>
      <c r="Q64" s="57"/>
    </row>
    <row r="65" spans="2:26" ht="14">
      <c r="B65" s="58" t="s">
        <v>326</v>
      </c>
      <c r="C65" s="277"/>
      <c r="D65" s="59"/>
      <c r="E65" s="59"/>
      <c r="F65" s="59"/>
      <c r="G65" s="59"/>
      <c r="H65" s="59"/>
      <c r="I65" s="59"/>
      <c r="J65" s="59"/>
      <c r="K65" s="59"/>
      <c r="L65" s="59"/>
      <c r="M65" s="59"/>
      <c r="Q65" s="57"/>
    </row>
    <row r="66" spans="2:26" ht="80.099999999999994" customHeight="1">
      <c r="B66" s="416"/>
      <c r="C66" s="416"/>
      <c r="D66" s="416"/>
      <c r="E66" s="416"/>
      <c r="F66" s="416"/>
      <c r="G66" s="416"/>
      <c r="H66" s="416"/>
      <c r="I66" s="416"/>
      <c r="J66" s="416"/>
      <c r="K66" s="416"/>
      <c r="L66" s="416"/>
      <c r="M66" s="416"/>
      <c r="Q66" s="57"/>
    </row>
    <row r="67" spans="2:26" ht="6" customHeight="1">
      <c r="B67" s="59"/>
      <c r="C67" s="59"/>
      <c r="D67" s="59"/>
      <c r="E67" s="465"/>
      <c r="F67" s="465"/>
      <c r="G67" s="465"/>
      <c r="H67" s="465"/>
      <c r="I67" s="465"/>
      <c r="J67" s="465"/>
      <c r="K67" s="465"/>
      <c r="L67" s="59"/>
      <c r="M67" s="59"/>
      <c r="Q67" s="57"/>
    </row>
    <row r="68" spans="2:26" ht="14">
      <c r="B68" s="59" t="s">
        <v>224</v>
      </c>
      <c r="C68" s="59"/>
      <c r="D68" s="59"/>
      <c r="E68" s="59"/>
      <c r="F68" s="59"/>
      <c r="G68" s="59"/>
      <c r="H68" s="59"/>
      <c r="I68" s="59"/>
      <c r="J68" s="59"/>
      <c r="K68" s="59"/>
      <c r="L68" s="59"/>
      <c r="M68" s="59"/>
      <c r="Q68" s="57"/>
      <c r="R68" s="95"/>
      <c r="S68" s="95"/>
      <c r="T68" s="95"/>
      <c r="U68" s="95"/>
      <c r="V68" s="95"/>
      <c r="W68" s="95"/>
      <c r="X68" s="95"/>
      <c r="Y68" s="95"/>
      <c r="Z68" s="95"/>
    </row>
    <row r="69" spans="2:26" ht="80.099999999999994" customHeight="1">
      <c r="B69" s="416"/>
      <c r="C69" s="416"/>
      <c r="D69" s="416"/>
      <c r="E69" s="416"/>
      <c r="F69" s="416"/>
      <c r="G69" s="416"/>
      <c r="H69" s="416"/>
      <c r="I69" s="416"/>
      <c r="J69" s="416"/>
      <c r="K69" s="416"/>
      <c r="L69" s="416"/>
      <c r="M69" s="416"/>
    </row>
    <row r="70" spans="2:26" ht="6" customHeight="1">
      <c r="B70" s="59"/>
      <c r="C70" s="59"/>
      <c r="D70" s="59"/>
      <c r="E70" s="465"/>
      <c r="F70" s="465"/>
      <c r="G70" s="465"/>
      <c r="H70" s="465"/>
      <c r="I70" s="465"/>
      <c r="J70" s="465"/>
      <c r="K70" s="465"/>
      <c r="L70" s="59"/>
      <c r="M70" s="59"/>
    </row>
    <row r="71" spans="2:26" ht="14">
      <c r="B71" s="56" t="s">
        <v>294</v>
      </c>
      <c r="C71" s="59"/>
      <c r="D71" s="59"/>
      <c r="E71" s="59"/>
      <c r="F71" s="59"/>
      <c r="G71" s="59"/>
      <c r="H71" s="59"/>
      <c r="I71" s="59"/>
      <c r="J71" s="59"/>
      <c r="K71" s="59"/>
      <c r="L71" s="59"/>
      <c r="M71" s="59"/>
      <c r="Q71" s="57"/>
      <c r="R71" s="95"/>
      <c r="S71" s="95"/>
      <c r="T71" s="95"/>
      <c r="U71" s="95"/>
      <c r="V71" s="95"/>
      <c r="W71" s="95"/>
      <c r="X71" s="95"/>
      <c r="Y71" s="95"/>
      <c r="Z71" s="95"/>
    </row>
    <row r="72" spans="2:26" ht="80.099999999999994" customHeight="1">
      <c r="B72" s="416"/>
      <c r="C72" s="416"/>
      <c r="D72" s="416"/>
      <c r="E72" s="416"/>
      <c r="F72" s="416"/>
      <c r="G72" s="416"/>
      <c r="H72" s="416"/>
      <c r="I72" s="416"/>
      <c r="J72" s="416"/>
      <c r="K72" s="416"/>
      <c r="L72" s="416"/>
      <c r="M72" s="416"/>
    </row>
    <row r="73" spans="2:26" ht="6" customHeight="1">
      <c r="E73" s="123"/>
      <c r="F73" s="123"/>
      <c r="G73" s="123"/>
      <c r="H73" s="123"/>
      <c r="I73" s="123"/>
      <c r="J73" s="123"/>
      <c r="K73" s="123"/>
    </row>
    <row r="74" spans="2:26" s="56" customFormat="1">
      <c r="B74" s="425"/>
      <c r="C74" s="425"/>
      <c r="D74" s="459"/>
      <c r="E74" s="459"/>
      <c r="F74" s="459"/>
      <c r="G74" s="459"/>
      <c r="H74" s="56"/>
      <c r="I74" s="56"/>
      <c r="J74" s="56"/>
      <c r="K74" s="56"/>
      <c r="L74" s="56"/>
      <c r="M74" s="56"/>
      <c r="N74" s="56"/>
      <c r="O74" s="56"/>
      <c r="Q74" s="56"/>
      <c r="R74" s="56"/>
      <c r="S74" s="56"/>
      <c r="T74" s="56"/>
      <c r="U74" s="56"/>
      <c r="V74" s="56"/>
      <c r="W74" s="56"/>
      <c r="X74" s="56"/>
      <c r="Y74" s="56"/>
      <c r="Z74" s="56"/>
    </row>
    <row r="75" spans="2:26" s="56" customFormat="1">
      <c r="B75" s="56"/>
      <c r="C75" s="56"/>
      <c r="D75" s="56"/>
      <c r="E75" s="56"/>
      <c r="F75" s="56"/>
      <c r="G75" s="56"/>
      <c r="H75" s="56"/>
      <c r="I75" s="56"/>
      <c r="J75" s="56"/>
      <c r="K75" s="56"/>
      <c r="L75" s="56"/>
      <c r="M75" s="56"/>
      <c r="N75" s="56"/>
      <c r="O75" s="56"/>
      <c r="Q75" s="56"/>
      <c r="R75" s="56"/>
      <c r="S75" s="56"/>
      <c r="T75" s="56"/>
      <c r="U75" s="56"/>
      <c r="V75" s="56"/>
      <c r="W75" s="56"/>
      <c r="X75" s="56"/>
      <c r="Y75" s="56"/>
      <c r="Z75" s="56"/>
    </row>
    <row r="76" spans="2:26" s="56" customFormat="1" ht="18.75" customHeight="1">
      <c r="B76" s="83"/>
      <c r="C76" s="83"/>
      <c r="D76" s="83"/>
      <c r="E76" s="83"/>
      <c r="F76" s="83"/>
      <c r="G76" s="83"/>
      <c r="H76" s="56"/>
      <c r="I76" s="56"/>
      <c r="J76" s="56"/>
      <c r="K76" s="56"/>
      <c r="L76" s="56"/>
      <c r="M76" s="56"/>
      <c r="N76" s="56"/>
      <c r="O76" s="56"/>
      <c r="Q76" s="56"/>
      <c r="R76" s="56"/>
      <c r="S76" s="56"/>
      <c r="T76" s="56"/>
      <c r="U76" s="56"/>
      <c r="V76" s="56"/>
      <c r="W76" s="56"/>
      <c r="X76" s="56"/>
      <c r="Y76" s="56"/>
      <c r="Z76" s="56"/>
    </row>
    <row r="77" spans="2:26" s="56" customFormat="1">
      <c r="B77" s="83"/>
      <c r="C77" s="83"/>
      <c r="D77" s="83"/>
      <c r="E77" s="474"/>
      <c r="F77" s="474"/>
      <c r="G77" s="474"/>
      <c r="H77" s="56"/>
      <c r="I77" s="56"/>
      <c r="J77" s="56"/>
      <c r="K77" s="56"/>
      <c r="L77" s="56"/>
      <c r="M77" s="56"/>
      <c r="N77" s="56"/>
      <c r="O77" s="56"/>
      <c r="Q77" s="56"/>
      <c r="R77" s="56"/>
      <c r="S77" s="56"/>
      <c r="T77" s="56"/>
      <c r="U77" s="56"/>
      <c r="V77" s="56"/>
      <c r="W77" s="56"/>
      <c r="X77" s="56"/>
      <c r="Y77" s="56"/>
      <c r="Z77" s="56"/>
    </row>
    <row r="78" spans="2:26" s="56" customFormat="1">
      <c r="B78" s="424"/>
      <c r="C78" s="424"/>
      <c r="D78" s="459"/>
      <c r="E78" s="459"/>
      <c r="F78" s="459"/>
      <c r="G78" s="459"/>
      <c r="H78" s="56"/>
      <c r="I78" s="56"/>
      <c r="J78" s="56"/>
      <c r="K78" s="56"/>
      <c r="L78" s="56"/>
      <c r="M78" s="56"/>
      <c r="N78" s="56"/>
      <c r="O78" s="56"/>
      <c r="Q78" s="56"/>
      <c r="R78" s="56"/>
      <c r="S78" s="56"/>
      <c r="T78" s="56"/>
      <c r="U78" s="56"/>
      <c r="V78" s="56"/>
      <c r="W78" s="56"/>
      <c r="X78" s="56"/>
      <c r="Y78" s="56"/>
      <c r="Z78" s="56"/>
    </row>
    <row r="79" spans="2:26" s="56" customFormat="1">
      <c r="B79" s="424"/>
      <c r="C79" s="424"/>
      <c r="D79" s="459"/>
      <c r="E79" s="459"/>
      <c r="F79" s="459"/>
      <c r="G79" s="459"/>
      <c r="H79" s="56"/>
      <c r="I79" s="56"/>
      <c r="J79" s="56"/>
      <c r="K79" s="56"/>
      <c r="L79" s="56"/>
      <c r="M79" s="56"/>
      <c r="N79" s="56"/>
      <c r="O79" s="56"/>
      <c r="Q79" s="56"/>
      <c r="R79" s="56"/>
      <c r="S79" s="56"/>
      <c r="T79" s="56"/>
      <c r="U79" s="56"/>
      <c r="V79" s="56"/>
      <c r="W79" s="56"/>
      <c r="X79" s="56"/>
      <c r="Y79" s="56"/>
      <c r="Z79" s="56"/>
    </row>
    <row r="80" spans="2:26" s="56" customFormat="1">
      <c r="B80" s="424"/>
      <c r="C80" s="424"/>
      <c r="D80" s="459"/>
      <c r="E80" s="459"/>
      <c r="F80" s="459"/>
      <c r="G80" s="459"/>
      <c r="H80" s="56"/>
      <c r="I80" s="56"/>
      <c r="J80" s="56"/>
      <c r="K80" s="56"/>
      <c r="L80" s="56"/>
      <c r="M80" s="56"/>
      <c r="N80" s="56"/>
      <c r="O80" s="56"/>
      <c r="Q80" s="56"/>
      <c r="R80" s="56"/>
      <c r="S80" s="56"/>
      <c r="T80" s="56"/>
      <c r="U80" s="56"/>
      <c r="V80" s="56"/>
      <c r="W80" s="56"/>
      <c r="X80" s="56"/>
      <c r="Y80" s="56"/>
      <c r="Z80" s="56"/>
    </row>
    <row r="81" spans="2:7" s="56" customFormat="1">
      <c r="B81" s="425"/>
      <c r="C81" s="425"/>
      <c r="D81" s="459"/>
      <c r="E81" s="459"/>
      <c r="F81" s="459"/>
      <c r="G81" s="459"/>
    </row>
    <row r="82" spans="2:7" s="56" customFormat="1">
      <c r="B82" s="194"/>
      <c r="C82" s="194"/>
      <c r="D82" s="56"/>
      <c r="E82" s="56"/>
      <c r="F82" s="56"/>
      <c r="G82" s="56"/>
    </row>
    <row r="83" spans="2:7" s="56" customFormat="1">
      <c r="B83" s="56"/>
      <c r="C83" s="56"/>
      <c r="D83" s="360"/>
      <c r="E83" s="56"/>
      <c r="F83" s="56"/>
      <c r="G83" s="56"/>
    </row>
    <row r="84" spans="2:7" s="56" customFormat="1">
      <c r="B84" s="56"/>
      <c r="C84" s="56"/>
      <c r="D84" s="56"/>
      <c r="E84" s="56"/>
      <c r="F84" s="56"/>
      <c r="G84" s="56"/>
    </row>
    <row r="86" spans="2:7" ht="14.25" customHeight="1"/>
  </sheetData>
  <mergeCells count="35">
    <mergeCell ref="B2:M2"/>
    <mergeCell ref="L4:M4"/>
    <mergeCell ref="B6:C6"/>
    <mergeCell ref="D6:M6"/>
    <mergeCell ref="B7:C7"/>
    <mergeCell ref="D7:M7"/>
    <mergeCell ref="B8:C8"/>
    <mergeCell ref="D8:M8"/>
    <mergeCell ref="B9:C9"/>
    <mergeCell ref="D9:M9"/>
    <mergeCell ref="B11:M11"/>
    <mergeCell ref="B13:M13"/>
    <mergeCell ref="C15:D15"/>
    <mergeCell ref="E15:H15"/>
    <mergeCell ref="I15:M15"/>
    <mergeCell ref="B19:M19"/>
    <mergeCell ref="E22:G22"/>
    <mergeCell ref="E23:G23"/>
    <mergeCell ref="E24:G24"/>
    <mergeCell ref="E26:G26"/>
    <mergeCell ref="E28:G28"/>
    <mergeCell ref="E29:G29"/>
    <mergeCell ref="E30:G30"/>
    <mergeCell ref="E31:G31"/>
    <mergeCell ref="C40:J40"/>
    <mergeCell ref="B57:F57"/>
    <mergeCell ref="H57:M57"/>
    <mergeCell ref="B66:M66"/>
    <mergeCell ref="R68:Z68"/>
    <mergeCell ref="B69:M69"/>
    <mergeCell ref="R71:Z71"/>
    <mergeCell ref="B72:M72"/>
    <mergeCell ref="D76:E76"/>
    <mergeCell ref="C42:M44"/>
    <mergeCell ref="B76:B77"/>
  </mergeCells>
  <phoneticPr fontId="22"/>
  <conditionalFormatting sqref="D16">
    <cfRule type="containsText" dxfId="22" priority="5" text="あり">
      <formula>NOT(ISERROR(SEARCH("あり",D16)))</formula>
    </cfRule>
    <cfRule type="containsText" dxfId="21" priority="6" text="なし">
      <formula>NOT(ISERROR(SEARCH("なし",D16)))</formula>
    </cfRule>
    <cfRule type="containsText" dxfId="20" priority="7" text="あり">
      <formula>NOT(ISERROR(SEARCH("あり",D16)))</formula>
    </cfRule>
  </conditionalFormatting>
  <conditionalFormatting sqref="E28">
    <cfRule type="cellIs" dxfId="19" priority="3" stopIfTrue="1" operator="greaterThan">
      <formula>666000</formula>
    </cfRule>
    <cfRule type="cellIs" dxfId="18" priority="4" stopIfTrue="1" operator="greaterThan">
      <formula>1000000</formula>
    </cfRule>
  </conditionalFormatting>
  <conditionalFormatting sqref="E30">
    <cfRule type="cellIs" dxfId="17" priority="2" stopIfTrue="1" operator="greaterThan">
      <formula>1000000</formula>
    </cfRule>
  </conditionalFormatting>
  <conditionalFormatting sqref="E30">
    <cfRule type="cellIs" dxfId="16" priority="1" stopIfTrue="1" operator="greaterThan">
      <formula>666000</formula>
    </cfRule>
  </conditionalFormatting>
  <dataValidations count="5">
    <dataValidation imeMode="halfKatakana" allowBlank="1" showDropDown="0" showInputMessage="1" showErrorMessage="1" sqref="D8:K8 D6"/>
    <dataValidation type="list" allowBlank="1" showDropDown="0" showInputMessage="1" showErrorMessage="1" sqref="D16 C15:D15">
      <formula1>"あり,なし"</formula1>
    </dataValidation>
    <dataValidation type="list" allowBlank="1" showDropDown="0" showInputMessage="1" showErrorMessage="1" sqref="I16">
      <formula1>"令和元年度,令和２年度,令和３年度"</formula1>
    </dataValidation>
    <dataValidation type="list" allowBlank="1" showDropDown="0" showInputMessage="1" showErrorMessage="1" sqref="B11:M11">
      <formula1>"障害者支援施設,グループホーム,居宅介護,重度訪問介護,短期入所,重度障害者等包括支援"</formula1>
    </dataValidation>
    <dataValidation imeMode="halfAlpha" allowBlank="1" showDropDown="0" showInputMessage="1" showErrorMessage="1" sqref="B13:M13"/>
  </dataValidations>
  <printOptions horizontalCentered="1"/>
  <pageMargins left="0.70866141732283472" right="0.70866141732283472" top="0.74803149606299213" bottom="0.74803149606299213" header="0.31496062992125984" footer="0.31496062992125984"/>
  <pageSetup paperSize="9" scale="45" fitToWidth="1" fitToHeight="0" orientation="portrait" usePrinterDefaults="1" r:id="rId1"/>
  <drawing r:id="rId2"/>
  <legacyDrawing r:id="rId3"/>
  <mc:AlternateContent>
    <mc:Choice xmlns:x14="http://schemas.microsoft.com/office/spreadsheetml/2009/9/main" Requires="x14">
      <controls>
        <mc:AlternateContent>
          <mc:Choice Requires="x14">
            <control shapeId="75777" r:id="rId4" name="チェック 1">
              <controlPr defaultSize="0" autoFill="0" autoLine="0" autoPict="0">
                <anchor moveWithCells="1">
                  <from xmlns:xdr="http://schemas.openxmlformats.org/drawingml/2006/spreadsheetDrawing">
                    <xdr:col>2</xdr:col>
                    <xdr:colOff>18415</xdr:colOff>
                    <xdr:row>34</xdr:row>
                    <xdr:rowOff>162560</xdr:rowOff>
                  </from>
                  <to xmlns:xdr="http://schemas.openxmlformats.org/drawingml/2006/spreadsheetDrawing">
                    <xdr:col>2</xdr:col>
                    <xdr:colOff>267335</xdr:colOff>
                    <xdr:row>37</xdr:row>
                    <xdr:rowOff>104775</xdr:rowOff>
                  </to>
                </anchor>
              </controlPr>
            </control>
          </mc:Choice>
        </mc:AlternateContent>
        <mc:AlternateContent>
          <mc:Choice Requires="x14">
            <control shapeId="75778" r:id="rId5" name="チェック 2">
              <controlPr defaultSize="0" autoFill="0" autoLine="0" autoPict="0">
                <anchor moveWithCells="1">
                  <from xmlns:xdr="http://schemas.openxmlformats.org/drawingml/2006/spreadsheetDrawing">
                    <xdr:col>2</xdr:col>
                    <xdr:colOff>1697355</xdr:colOff>
                    <xdr:row>37</xdr:row>
                    <xdr:rowOff>0</xdr:rowOff>
                  </from>
                  <to xmlns:xdr="http://schemas.openxmlformats.org/drawingml/2006/spreadsheetDrawing">
                    <xdr:col>3</xdr:col>
                    <xdr:colOff>89535</xdr:colOff>
                    <xdr:row>38</xdr:row>
                    <xdr:rowOff>48260</xdr:rowOff>
                  </to>
                </anchor>
              </controlPr>
            </control>
          </mc:Choice>
        </mc:AlternateContent>
        <mc:AlternateContent>
          <mc:Choice Requires="x14">
            <control shapeId="75779" r:id="rId6" name="チェック 3">
              <controlPr defaultSize="0" autoFill="0" autoLine="0" autoPict="0">
                <anchor moveWithCells="1">
                  <from xmlns:xdr="http://schemas.openxmlformats.org/drawingml/2006/spreadsheetDrawing">
                    <xdr:col>2</xdr:col>
                    <xdr:colOff>1697355</xdr:colOff>
                    <xdr:row>35</xdr:row>
                    <xdr:rowOff>0</xdr:rowOff>
                  </from>
                  <to xmlns:xdr="http://schemas.openxmlformats.org/drawingml/2006/spreadsheetDrawing">
                    <xdr:col>3</xdr:col>
                    <xdr:colOff>89535</xdr:colOff>
                    <xdr:row>37</xdr:row>
                    <xdr:rowOff>38735</xdr:rowOff>
                  </to>
                </anchor>
              </controlPr>
            </control>
          </mc:Choice>
        </mc:AlternateContent>
        <mc:AlternateContent>
          <mc:Choice Requires="x14">
            <control shapeId="75780" r:id="rId7" name="チェック 4">
              <controlPr defaultSize="0" autoFill="0" autoLine="0" autoPict="0">
                <anchor moveWithCells="1">
                  <from xmlns:xdr="http://schemas.openxmlformats.org/drawingml/2006/spreadsheetDrawing">
                    <xdr:col>0</xdr:col>
                    <xdr:colOff>95250</xdr:colOff>
                    <xdr:row>18</xdr:row>
                    <xdr:rowOff>0</xdr:rowOff>
                  </from>
                  <to xmlns:xdr="http://schemas.openxmlformats.org/drawingml/2006/spreadsheetDrawing">
                    <xdr:col>1</xdr:col>
                    <xdr:colOff>248285</xdr:colOff>
                    <xdr:row>19</xdr:row>
                    <xdr:rowOff>18415</xdr:rowOff>
                  </to>
                </anchor>
              </controlPr>
            </control>
          </mc:Choice>
        </mc:AlternateContent>
        <mc:AlternateContent>
          <mc:Choice Requires="x14">
            <control shapeId="75782" r:id="rId8" name="チェック 6">
              <controlPr defaultSize="0" autoFill="0" autoLine="0" autoPict="0">
                <anchor moveWithCells="1">
                  <from xmlns:xdr="http://schemas.openxmlformats.org/drawingml/2006/spreadsheetDrawing">
                    <xdr:col>0</xdr:col>
                    <xdr:colOff>95250</xdr:colOff>
                    <xdr:row>18</xdr:row>
                    <xdr:rowOff>381635</xdr:rowOff>
                  </from>
                  <to xmlns:xdr="http://schemas.openxmlformats.org/drawingml/2006/spreadsheetDrawing">
                    <xdr:col>1</xdr:col>
                    <xdr:colOff>248285</xdr:colOff>
                    <xdr:row>20</xdr:row>
                    <xdr:rowOff>0</xdr:rowOff>
                  </to>
                </anchor>
              </controlPr>
            </control>
          </mc:Choice>
        </mc:AlternateContent>
        <mc:AlternateContent>
          <mc:Choice Requires="x14">
            <control shapeId="75783" r:id="rId9" name="チェック 7">
              <controlPr defaultSize="0" autoFill="0" autoLine="0" autoPict="0">
                <anchor moveWithCells="1">
                  <from xmlns:xdr="http://schemas.openxmlformats.org/drawingml/2006/spreadsheetDrawing">
                    <xdr:col>2</xdr:col>
                    <xdr:colOff>18415</xdr:colOff>
                    <xdr:row>36</xdr:row>
                    <xdr:rowOff>218440</xdr:rowOff>
                  </from>
                  <to xmlns:xdr="http://schemas.openxmlformats.org/drawingml/2006/spreadsheetDrawing">
                    <xdr:col>2</xdr:col>
                    <xdr:colOff>257810</xdr:colOff>
                    <xdr:row>38</xdr:row>
                    <xdr:rowOff>38100</xdr:rowOff>
                  </to>
                </anchor>
              </controlPr>
            </control>
          </mc:Choice>
        </mc:AlternateContent>
        <mc:AlternateContent>
          <mc:Choice Requires="x14">
            <control shapeId="75784" r:id="rId10" name="チェック 8">
              <controlPr defaultSize="0" autoFill="0" autoLine="0" autoPict="0">
                <anchor moveWithCells="1">
                  <from xmlns:xdr="http://schemas.openxmlformats.org/drawingml/2006/spreadsheetDrawing">
                    <xdr:col>4</xdr:col>
                    <xdr:colOff>805815</xdr:colOff>
                    <xdr:row>34</xdr:row>
                    <xdr:rowOff>142240</xdr:rowOff>
                  </from>
                  <to xmlns:xdr="http://schemas.openxmlformats.org/drawingml/2006/spreadsheetDrawing">
                    <xdr:col>5</xdr:col>
                    <xdr:colOff>107950</xdr:colOff>
                    <xdr:row>37</xdr:row>
                    <xdr:rowOff>114935</xdr:rowOff>
                  </to>
                </anchor>
              </controlPr>
            </control>
          </mc:Choice>
        </mc:AlternateContent>
        <mc:AlternateContent>
          <mc:Choice Requires="x14">
            <control shapeId="75800" r:id="rId11" name="チェック 24">
              <controlPr defaultSize="0" autoFill="0" autoLine="0" autoPict="0">
                <anchor moveWithCells="1">
                  <from xmlns:xdr="http://schemas.openxmlformats.org/drawingml/2006/spreadsheetDrawing">
                    <xdr:col>4</xdr:col>
                    <xdr:colOff>805815</xdr:colOff>
                    <xdr:row>36</xdr:row>
                    <xdr:rowOff>218440</xdr:rowOff>
                  </from>
                  <to xmlns:xdr="http://schemas.openxmlformats.org/drawingml/2006/spreadsheetDrawing">
                    <xdr:col>5</xdr:col>
                    <xdr:colOff>107950</xdr:colOff>
                    <xdr:row>38</xdr:row>
                    <xdr:rowOff>38100</xdr:rowOff>
                  </to>
                </anchor>
              </controlPr>
            </control>
          </mc:Choice>
        </mc:AlternateContent>
        <mc:AlternateContent>
          <mc:Choice Requires="x14">
            <control shapeId="75801" r:id="rId12" name="チェック 25">
              <controlPr defaultSize="0" autoFill="0" autoLine="0" autoPict="0">
                <anchor moveWithCells="1">
                  <from xmlns:xdr="http://schemas.openxmlformats.org/drawingml/2006/spreadsheetDrawing">
                    <xdr:col>7</xdr:col>
                    <xdr:colOff>297180</xdr:colOff>
                    <xdr:row>36</xdr:row>
                    <xdr:rowOff>208280</xdr:rowOff>
                  </from>
                  <to xmlns:xdr="http://schemas.openxmlformats.org/drawingml/2006/spreadsheetDrawing">
                    <xdr:col>8</xdr:col>
                    <xdr:colOff>106680</xdr:colOff>
                    <xdr:row>38</xdr:row>
                    <xdr:rowOff>36830</xdr:rowOff>
                  </to>
                </anchor>
              </controlPr>
            </control>
          </mc:Choice>
        </mc:AlternateContent>
        <mc:AlternateContent>
          <mc:Choice Requires="x14">
            <control shapeId="75802" r:id="rId13" name="チェック 26">
              <controlPr defaultSize="0" autoFill="0" autoLine="0" autoPict="0">
                <anchor moveWithCells="1">
                  <from xmlns:xdr="http://schemas.openxmlformats.org/drawingml/2006/spreadsheetDrawing">
                    <xdr:col>2</xdr:col>
                    <xdr:colOff>1727200</xdr:colOff>
                    <xdr:row>44</xdr:row>
                    <xdr:rowOff>143510</xdr:rowOff>
                  </from>
                  <to xmlns:xdr="http://schemas.openxmlformats.org/drawingml/2006/spreadsheetDrawing">
                    <xdr:col>3</xdr:col>
                    <xdr:colOff>119380</xdr:colOff>
                    <xdr:row>46</xdr:row>
                    <xdr:rowOff>106680</xdr:rowOff>
                  </to>
                </anchor>
              </controlPr>
            </control>
          </mc:Choice>
        </mc:AlternateContent>
        <mc:AlternateContent>
          <mc:Choice Requires="x14">
            <control shapeId="75803" r:id="rId14" name="チェック 27">
              <controlPr defaultSize="0" autoFill="0" autoLine="0" autoPict="0">
                <anchor moveWithCells="1">
                  <from xmlns:xdr="http://schemas.openxmlformats.org/drawingml/2006/spreadsheetDrawing">
                    <xdr:col>5</xdr:col>
                    <xdr:colOff>470535</xdr:colOff>
                    <xdr:row>44</xdr:row>
                    <xdr:rowOff>143510</xdr:rowOff>
                  </from>
                  <to xmlns:xdr="http://schemas.openxmlformats.org/drawingml/2006/spreadsheetDrawing">
                    <xdr:col>6</xdr:col>
                    <xdr:colOff>38100</xdr:colOff>
                    <xdr:row>46</xdr:row>
                    <xdr:rowOff>106680</xdr:rowOff>
                  </to>
                </anchor>
              </controlPr>
            </control>
          </mc:Choice>
        </mc:AlternateContent>
        <mc:AlternateContent>
          <mc:Choice Requires="x14">
            <control shapeId="75804" r:id="rId15" name="チェック 28">
              <controlPr defaultSize="0" autoFill="0" autoLine="0" autoPict="0">
                <anchor moveWithCells="1">
                  <from xmlns:xdr="http://schemas.openxmlformats.org/drawingml/2006/spreadsheetDrawing">
                    <xdr:col>2</xdr:col>
                    <xdr:colOff>513715</xdr:colOff>
                    <xdr:row>44</xdr:row>
                    <xdr:rowOff>124460</xdr:rowOff>
                  </from>
                  <to xmlns:xdr="http://schemas.openxmlformats.org/drawingml/2006/spreadsheetDrawing">
                    <xdr:col>2</xdr:col>
                    <xdr:colOff>762635</xdr:colOff>
                    <xdr:row>46</xdr:row>
                    <xdr:rowOff>95250</xdr:rowOff>
                  </to>
                </anchor>
              </controlPr>
            </control>
          </mc:Choice>
        </mc:AlternateContent>
        <mc:AlternateContent>
          <mc:Choice Requires="x14">
            <control shapeId="75805" r:id="rId16" name="チェック 29">
              <controlPr defaultSize="0" autoFill="0" autoLine="0" autoPict="0">
                <anchor moveWithCells="1">
                  <from xmlns:xdr="http://schemas.openxmlformats.org/drawingml/2006/spreadsheetDrawing">
                    <xdr:col>3</xdr:col>
                    <xdr:colOff>1113155</xdr:colOff>
                    <xdr:row>44</xdr:row>
                    <xdr:rowOff>143510</xdr:rowOff>
                  </from>
                  <to xmlns:xdr="http://schemas.openxmlformats.org/drawingml/2006/spreadsheetDrawing">
                    <xdr:col>4</xdr:col>
                    <xdr:colOff>302260</xdr:colOff>
                    <xdr:row>46</xdr:row>
                    <xdr:rowOff>106680</xdr:rowOff>
                  </to>
                </anchor>
              </controlPr>
            </control>
          </mc:Choice>
        </mc:AlternateContent>
        <mc:AlternateContent>
          <mc:Choice Requires="x14">
            <control shapeId="75806" r:id="rId17" name="チェック 30">
              <controlPr defaultSize="0" autoFill="0" autoLine="0" autoPict="0">
                <anchor moveWithCells="1">
                  <from xmlns:xdr="http://schemas.openxmlformats.org/drawingml/2006/spreadsheetDrawing">
                    <xdr:col>2</xdr:col>
                    <xdr:colOff>523240</xdr:colOff>
                    <xdr:row>52</xdr:row>
                    <xdr:rowOff>28575</xdr:rowOff>
                  </from>
                  <to xmlns:xdr="http://schemas.openxmlformats.org/drawingml/2006/spreadsheetDrawing">
                    <xdr:col>2</xdr:col>
                    <xdr:colOff>772160</xdr:colOff>
                    <xdr:row>54</xdr:row>
                    <xdr:rowOff>113665</xdr:rowOff>
                  </to>
                </anchor>
              </controlPr>
            </control>
          </mc:Choice>
        </mc:AlternateContent>
        <mc:AlternateContent>
          <mc:Choice Requires="x14">
            <control shapeId="75807" r:id="rId18" name="チェック 31">
              <controlPr defaultSize="0" autoFill="0" autoLine="0" autoPict="0">
                <anchor moveWithCells="1">
                  <from xmlns:xdr="http://schemas.openxmlformats.org/drawingml/2006/spreadsheetDrawing">
                    <xdr:col>2</xdr:col>
                    <xdr:colOff>513715</xdr:colOff>
                    <xdr:row>47</xdr:row>
                    <xdr:rowOff>142240</xdr:rowOff>
                  </from>
                  <to xmlns:xdr="http://schemas.openxmlformats.org/drawingml/2006/spreadsheetDrawing">
                    <xdr:col>2</xdr:col>
                    <xdr:colOff>762635</xdr:colOff>
                    <xdr:row>49</xdr:row>
                    <xdr:rowOff>133350</xdr:rowOff>
                  </to>
                </anchor>
              </controlPr>
            </control>
          </mc:Choice>
        </mc:AlternateContent>
        <mc:AlternateContent>
          <mc:Choice Requires="x14">
            <control shapeId="75808" r:id="rId19" name="チェック 32">
              <controlPr defaultSize="0" autoFill="0" autoLine="0" autoPict="0">
                <anchor moveWithCells="1">
                  <from xmlns:xdr="http://schemas.openxmlformats.org/drawingml/2006/spreadsheetDrawing">
                    <xdr:col>2</xdr:col>
                    <xdr:colOff>523240</xdr:colOff>
                    <xdr:row>46</xdr:row>
                    <xdr:rowOff>133350</xdr:rowOff>
                  </from>
                  <to xmlns:xdr="http://schemas.openxmlformats.org/drawingml/2006/spreadsheetDrawing">
                    <xdr:col>2</xdr:col>
                    <xdr:colOff>772160</xdr:colOff>
                    <xdr:row>48</xdr:row>
                    <xdr:rowOff>114935</xdr:rowOff>
                  </to>
                </anchor>
              </controlPr>
            </control>
          </mc:Choice>
        </mc:AlternateContent>
        <mc:AlternateContent>
          <mc:Choice Requires="x14">
            <control shapeId="75809" r:id="rId20" name="チェック 33">
              <controlPr defaultSize="0" autoFill="0" autoLine="0" autoPict="0">
                <anchor moveWithCells="1">
                  <from xmlns:xdr="http://schemas.openxmlformats.org/drawingml/2006/spreadsheetDrawing">
                    <xdr:col>2</xdr:col>
                    <xdr:colOff>523240</xdr:colOff>
                    <xdr:row>45</xdr:row>
                    <xdr:rowOff>152400</xdr:rowOff>
                  </from>
                  <to xmlns:xdr="http://schemas.openxmlformats.org/drawingml/2006/spreadsheetDrawing">
                    <xdr:col>2</xdr:col>
                    <xdr:colOff>772160</xdr:colOff>
                    <xdr:row>47</xdr:row>
                    <xdr:rowOff>133350</xdr:rowOff>
                  </to>
                </anchor>
              </controlPr>
            </control>
          </mc:Choice>
        </mc:AlternateContent>
        <mc:AlternateContent>
          <mc:Choice Requires="x14">
            <control shapeId="75812" r:id="rId21" name="チェック 36">
              <controlPr defaultSize="0" autoFill="0" autoLine="0" autoPict="0">
                <anchor moveWithCells="1">
                  <from xmlns:xdr="http://schemas.openxmlformats.org/drawingml/2006/spreadsheetDrawing">
                    <xdr:col>0</xdr:col>
                    <xdr:colOff>95250</xdr:colOff>
                    <xdr:row>17</xdr:row>
                    <xdr:rowOff>0</xdr:rowOff>
                  </from>
                  <to xmlns:xdr="http://schemas.openxmlformats.org/drawingml/2006/spreadsheetDrawing">
                    <xdr:col>1</xdr:col>
                    <xdr:colOff>248285</xdr:colOff>
                    <xdr:row>18</xdr:row>
                    <xdr:rowOff>55245</xdr:rowOff>
                  </to>
                </anchor>
              </controlPr>
            </control>
          </mc:Choice>
        </mc:AlternateContent>
        <mc:AlternateContent>
          <mc:Choice Requires="x14">
            <control shapeId="75850" r:id="rId22" name="チェック 74">
              <controlPr defaultSize="0" autoFill="0" autoLine="0" autoPict="0">
                <anchor moveWithCells="1">
                  <from xmlns:xdr="http://schemas.openxmlformats.org/drawingml/2006/spreadsheetDrawing">
                    <xdr:col>1</xdr:col>
                    <xdr:colOff>0</xdr:colOff>
                    <xdr:row>56</xdr:row>
                    <xdr:rowOff>240030</xdr:rowOff>
                  </from>
                  <to xmlns:xdr="http://schemas.openxmlformats.org/drawingml/2006/spreadsheetDrawing">
                    <xdr:col>2</xdr:col>
                    <xdr:colOff>1200150</xdr:colOff>
                    <xdr:row>57</xdr:row>
                    <xdr:rowOff>198755</xdr:rowOff>
                  </to>
                </anchor>
              </controlPr>
            </control>
          </mc:Choice>
        </mc:AlternateContent>
        <mc:AlternateContent>
          <mc:Choice Requires="x14">
            <control shapeId="75851" r:id="rId23" name="チェック 75">
              <controlPr defaultSize="0" autoFill="0" autoLine="0" autoPict="0">
                <anchor moveWithCells="1">
                  <from xmlns:xdr="http://schemas.openxmlformats.org/drawingml/2006/spreadsheetDrawing">
                    <xdr:col>1</xdr:col>
                    <xdr:colOff>0</xdr:colOff>
                    <xdr:row>58</xdr:row>
                    <xdr:rowOff>220345</xdr:rowOff>
                  </from>
                  <to xmlns:xdr="http://schemas.openxmlformats.org/drawingml/2006/spreadsheetDrawing">
                    <xdr:col>2</xdr:col>
                    <xdr:colOff>1437005</xdr:colOff>
                    <xdr:row>60</xdr:row>
                    <xdr:rowOff>16510</xdr:rowOff>
                  </to>
                </anchor>
              </controlPr>
            </control>
          </mc:Choice>
        </mc:AlternateContent>
        <mc:AlternateContent>
          <mc:Choice Requires="x14">
            <control shapeId="75852" r:id="rId24" name="チェック 76">
              <controlPr defaultSize="0" autoFill="0" autoLine="0" autoPict="0">
                <anchor moveWithCells="1">
                  <from xmlns:xdr="http://schemas.openxmlformats.org/drawingml/2006/spreadsheetDrawing">
                    <xdr:col>1</xdr:col>
                    <xdr:colOff>0</xdr:colOff>
                    <xdr:row>60</xdr:row>
                    <xdr:rowOff>39370</xdr:rowOff>
                  </from>
                  <to xmlns:xdr="http://schemas.openxmlformats.org/drawingml/2006/spreadsheetDrawing">
                    <xdr:col>2</xdr:col>
                    <xdr:colOff>1246505</xdr:colOff>
                    <xdr:row>61</xdr:row>
                    <xdr:rowOff>11430</xdr:rowOff>
                  </to>
                </anchor>
              </controlPr>
            </control>
          </mc:Choice>
        </mc:AlternateContent>
        <mc:AlternateContent>
          <mc:Choice Requires="x14">
            <control shapeId="75853" r:id="rId25" name="チェック 77">
              <controlPr defaultSize="0" autoFill="0" autoLine="0" autoPict="0">
                <anchor moveWithCells="1">
                  <from xmlns:xdr="http://schemas.openxmlformats.org/drawingml/2006/spreadsheetDrawing">
                    <xdr:col>1</xdr:col>
                    <xdr:colOff>0</xdr:colOff>
                    <xdr:row>57</xdr:row>
                    <xdr:rowOff>222250</xdr:rowOff>
                  </from>
                  <to xmlns:xdr="http://schemas.openxmlformats.org/drawingml/2006/spreadsheetDrawing">
                    <xdr:col>2</xdr:col>
                    <xdr:colOff>1437005</xdr:colOff>
                    <xdr:row>58</xdr:row>
                    <xdr:rowOff>193040</xdr:rowOff>
                  </to>
                </anchor>
              </controlPr>
            </control>
          </mc:Choice>
        </mc:AlternateContent>
        <mc:AlternateContent>
          <mc:Choice Requires="x14">
            <control shapeId="75854" r:id="rId26" name="チェック 78">
              <controlPr defaultSize="0" autoFill="0" autoLine="0" autoPict="0">
                <anchor moveWithCells="1">
                  <from xmlns:xdr="http://schemas.openxmlformats.org/drawingml/2006/spreadsheetDrawing">
                    <xdr:col>1</xdr:col>
                    <xdr:colOff>0</xdr:colOff>
                    <xdr:row>61</xdr:row>
                    <xdr:rowOff>17780</xdr:rowOff>
                  </from>
                  <to xmlns:xdr="http://schemas.openxmlformats.org/drawingml/2006/spreadsheetDrawing">
                    <xdr:col>2</xdr:col>
                    <xdr:colOff>1609090</xdr:colOff>
                    <xdr:row>61</xdr:row>
                    <xdr:rowOff>227965</xdr:rowOff>
                  </to>
                </anchor>
              </controlPr>
            </control>
          </mc:Choice>
        </mc:AlternateContent>
        <mc:AlternateContent>
          <mc:Choice Requires="x14">
            <control shapeId="75855" r:id="rId27" name="チェック 79">
              <controlPr defaultSize="0" autoFill="0" autoLine="0" autoPict="0">
                <anchor moveWithCells="1">
                  <from xmlns:xdr="http://schemas.openxmlformats.org/drawingml/2006/spreadsheetDrawing">
                    <xdr:col>2</xdr:col>
                    <xdr:colOff>1102995</xdr:colOff>
                    <xdr:row>56</xdr:row>
                    <xdr:rowOff>234315</xdr:rowOff>
                  </from>
                  <to xmlns:xdr="http://schemas.openxmlformats.org/drawingml/2006/spreadsheetDrawing">
                    <xdr:col>5</xdr:col>
                    <xdr:colOff>16510</xdr:colOff>
                    <xdr:row>57</xdr:row>
                    <xdr:rowOff>202565</xdr:rowOff>
                  </to>
                </anchor>
              </controlPr>
            </control>
          </mc:Choice>
        </mc:AlternateContent>
        <mc:AlternateContent>
          <mc:Choice Requires="x14">
            <control shapeId="75856" r:id="rId28" name="チェック 80">
              <controlPr defaultSize="0" autoFill="0" autoLine="0" autoPict="0">
                <anchor moveWithCells="1">
                  <from xmlns:xdr="http://schemas.openxmlformats.org/drawingml/2006/spreadsheetDrawing">
                    <xdr:col>2</xdr:col>
                    <xdr:colOff>1814830</xdr:colOff>
                    <xdr:row>60</xdr:row>
                    <xdr:rowOff>234315</xdr:rowOff>
                  </from>
                  <to xmlns:xdr="http://schemas.openxmlformats.org/drawingml/2006/spreadsheetDrawing">
                    <xdr:col>3</xdr:col>
                    <xdr:colOff>873760</xdr:colOff>
                    <xdr:row>61</xdr:row>
                    <xdr:rowOff>208915</xdr:rowOff>
                  </to>
                </anchor>
              </controlPr>
            </control>
          </mc:Choice>
        </mc:AlternateContent>
        <mc:AlternateContent>
          <mc:Choice Requires="x14">
            <control shapeId="75857" r:id="rId29" name="チェック 81">
              <controlPr defaultSize="0" autoFill="0" autoLine="0" autoPict="0">
                <anchor moveWithCells="1">
                  <from xmlns:xdr="http://schemas.openxmlformats.org/drawingml/2006/spreadsheetDrawing">
                    <xdr:col>7</xdr:col>
                    <xdr:colOff>38100</xdr:colOff>
                    <xdr:row>57</xdr:row>
                    <xdr:rowOff>21590</xdr:rowOff>
                  </from>
                  <to xmlns:xdr="http://schemas.openxmlformats.org/drawingml/2006/spreadsheetDrawing">
                    <xdr:col>8</xdr:col>
                    <xdr:colOff>828675</xdr:colOff>
                    <xdr:row>57</xdr:row>
                    <xdr:rowOff>170180</xdr:rowOff>
                  </to>
                </anchor>
              </controlPr>
            </control>
          </mc:Choice>
        </mc:AlternateContent>
        <mc:AlternateContent>
          <mc:Choice Requires="x14">
            <control shapeId="75858" r:id="rId30" name="チェック 82">
              <controlPr defaultSize="0" autoFill="0" autoLine="0" autoPict="0">
                <anchor moveWithCells="1">
                  <from xmlns:xdr="http://schemas.openxmlformats.org/drawingml/2006/spreadsheetDrawing">
                    <xdr:col>7</xdr:col>
                    <xdr:colOff>38100</xdr:colOff>
                    <xdr:row>58</xdr:row>
                    <xdr:rowOff>57150</xdr:rowOff>
                  </from>
                  <to xmlns:xdr="http://schemas.openxmlformats.org/drawingml/2006/spreadsheetDrawing">
                    <xdr:col>10</xdr:col>
                    <xdr:colOff>0</xdr:colOff>
                    <xdr:row>59</xdr:row>
                    <xdr:rowOff>23495</xdr:rowOff>
                  </to>
                </anchor>
              </controlPr>
            </control>
          </mc:Choice>
        </mc:AlternateContent>
        <mc:AlternateContent>
          <mc:Choice Requires="x14">
            <control shapeId="75859" r:id="rId31" name="チェック 83">
              <controlPr defaultSize="0" autoFill="0" autoLine="0" autoPict="0">
                <anchor moveWithCells="1">
                  <from xmlns:xdr="http://schemas.openxmlformats.org/drawingml/2006/spreadsheetDrawing">
                    <xdr:col>7</xdr:col>
                    <xdr:colOff>38100</xdr:colOff>
                    <xdr:row>59</xdr:row>
                    <xdr:rowOff>37465</xdr:rowOff>
                  </from>
                  <to xmlns:xdr="http://schemas.openxmlformats.org/drawingml/2006/spreadsheetDrawing">
                    <xdr:col>9</xdr:col>
                    <xdr:colOff>751840</xdr:colOff>
                    <xdr:row>60</xdr:row>
                    <xdr:rowOff>41910</xdr:rowOff>
                  </to>
                </anchor>
              </controlPr>
            </control>
          </mc:Choice>
        </mc:AlternateContent>
        <mc:AlternateContent>
          <mc:Choice Requires="x14">
            <control shapeId="75860" r:id="rId32" name="チェック 84">
              <controlPr defaultSize="0" autoFill="0" autoLine="0" autoPict="0">
                <anchor moveWithCells="1">
                  <from xmlns:xdr="http://schemas.openxmlformats.org/drawingml/2006/spreadsheetDrawing">
                    <xdr:col>9</xdr:col>
                    <xdr:colOff>881380</xdr:colOff>
                    <xdr:row>58</xdr:row>
                    <xdr:rowOff>63500</xdr:rowOff>
                  </from>
                  <to xmlns:xdr="http://schemas.openxmlformats.org/drawingml/2006/spreadsheetDrawing">
                    <xdr:col>12</xdr:col>
                    <xdr:colOff>1133475</xdr:colOff>
                    <xdr:row>59</xdr:row>
                    <xdr:rowOff>59690</xdr:rowOff>
                  </to>
                </anchor>
              </controlPr>
            </control>
          </mc:Choice>
        </mc:AlternateContent>
        <mc:AlternateContent>
          <mc:Choice Requires="x14">
            <control shapeId="75861" r:id="rId33" name="チェック 85">
              <controlPr defaultSize="0" autoFill="0" autoLine="0" autoPict="0">
                <anchor moveWithCells="1">
                  <from xmlns:xdr="http://schemas.openxmlformats.org/drawingml/2006/spreadsheetDrawing">
                    <xdr:col>9</xdr:col>
                    <xdr:colOff>881380</xdr:colOff>
                    <xdr:row>59</xdr:row>
                    <xdr:rowOff>37465</xdr:rowOff>
                  </from>
                  <to xmlns:xdr="http://schemas.openxmlformats.org/drawingml/2006/spreadsheetDrawing">
                    <xdr:col>12</xdr:col>
                    <xdr:colOff>742315</xdr:colOff>
                    <xdr:row>60</xdr:row>
                    <xdr:rowOff>49530</xdr:rowOff>
                  </to>
                </anchor>
              </controlPr>
            </control>
          </mc:Choice>
        </mc:AlternateContent>
        <mc:AlternateContent>
          <mc:Choice Requires="x14">
            <control shapeId="75862" r:id="rId34" name="チェック 86">
              <controlPr defaultSize="0" autoFill="0" autoLine="0" autoPict="0">
                <anchor moveWithCells="1">
                  <from xmlns:xdr="http://schemas.openxmlformats.org/drawingml/2006/spreadsheetDrawing">
                    <xdr:col>10</xdr:col>
                    <xdr:colOff>428625</xdr:colOff>
                    <xdr:row>60</xdr:row>
                    <xdr:rowOff>21590</xdr:rowOff>
                  </from>
                  <to xmlns:xdr="http://schemas.openxmlformats.org/drawingml/2006/spreadsheetDrawing">
                    <xdr:col>11</xdr:col>
                    <xdr:colOff>551815</xdr:colOff>
                    <xdr:row>60</xdr:row>
                    <xdr:rowOff>226695</xdr:rowOff>
                  </to>
                </anchor>
              </controlPr>
            </control>
          </mc:Choice>
        </mc:AlternateContent>
        <mc:AlternateContent>
          <mc:Choice Requires="x14">
            <control shapeId="75863" r:id="rId35" name="チェック 87">
              <controlPr defaultSize="0" autoFill="0" autoLine="0" autoPict="0">
                <anchor moveWithCells="1">
                  <from xmlns:xdr="http://schemas.openxmlformats.org/drawingml/2006/spreadsheetDrawing">
                    <xdr:col>7</xdr:col>
                    <xdr:colOff>38100</xdr:colOff>
                    <xdr:row>60</xdr:row>
                    <xdr:rowOff>21590</xdr:rowOff>
                  </from>
                  <to xmlns:xdr="http://schemas.openxmlformats.org/drawingml/2006/spreadsheetDrawing">
                    <xdr:col>10</xdr:col>
                    <xdr:colOff>419100</xdr:colOff>
                    <xdr:row>60</xdr:row>
                    <xdr:rowOff>191135</xdr:rowOff>
                  </to>
                </anchor>
              </controlPr>
            </control>
          </mc:Choice>
        </mc:AlternateContent>
        <mc:AlternateContent>
          <mc:Choice Requires="x14">
            <control shapeId="75865" r:id="rId36" name="チェック 89">
              <controlPr defaultSize="0" autoFill="0" autoLine="0" autoPict="0">
                <anchor moveWithCells="1">
                  <from xmlns:xdr="http://schemas.openxmlformats.org/drawingml/2006/spreadsheetDrawing">
                    <xdr:col>2</xdr:col>
                    <xdr:colOff>1513840</xdr:colOff>
                    <xdr:row>60</xdr:row>
                    <xdr:rowOff>29845</xdr:rowOff>
                  </from>
                  <to xmlns:xdr="http://schemas.openxmlformats.org/drawingml/2006/spreadsheetDrawing">
                    <xdr:col>5</xdr:col>
                    <xdr:colOff>55245</xdr:colOff>
                    <xdr:row>61</xdr:row>
                    <xdr:rowOff>635</xdr:rowOff>
                  </to>
                </anchor>
              </controlPr>
            </control>
          </mc:Choice>
        </mc:AlternateContent>
        <mc:AlternateContent>
          <mc:Choice Requires="x14">
            <control shapeId="75866" r:id="rId37" name="チェック 90">
              <controlPr defaultSize="0" autoFill="0" autoLine="0" autoPict="0">
                <anchor moveWithCells="1">
                  <from xmlns:xdr="http://schemas.openxmlformats.org/drawingml/2006/spreadsheetDrawing">
                    <xdr:col>2</xdr:col>
                    <xdr:colOff>1102995</xdr:colOff>
                    <xdr:row>57</xdr:row>
                    <xdr:rowOff>213995</xdr:rowOff>
                  </from>
                  <to xmlns:xdr="http://schemas.openxmlformats.org/drawingml/2006/spreadsheetDrawing">
                    <xdr:col>5</xdr:col>
                    <xdr:colOff>102235</xdr:colOff>
                    <xdr:row>58</xdr:row>
                    <xdr:rowOff>184785</xdr:rowOff>
                  </to>
                </anchor>
              </controlPr>
            </control>
          </mc:Choice>
        </mc:AlternateContent>
        <mc:AlternateContent>
          <mc:Choice Requires="x14">
            <control shapeId="75867" r:id="rId38" name="チェック 91">
              <controlPr defaultSize="0" autoFill="0" autoLine="0" autoPict="0">
                <anchor moveWithCells="1">
                  <from xmlns:xdr="http://schemas.openxmlformats.org/drawingml/2006/spreadsheetDrawing">
                    <xdr:col>2</xdr:col>
                    <xdr:colOff>1513840</xdr:colOff>
                    <xdr:row>58</xdr:row>
                    <xdr:rowOff>200660</xdr:rowOff>
                  </from>
                  <to xmlns:xdr="http://schemas.openxmlformats.org/drawingml/2006/spreadsheetDrawing">
                    <xdr:col>4</xdr:col>
                    <xdr:colOff>655320</xdr:colOff>
                    <xdr:row>60</xdr:row>
                    <xdr:rowOff>12065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W54"/>
  <sheetViews>
    <sheetView showGridLines="0" view="pageBreakPreview" zoomScale="70" zoomScaleNormal="25" zoomScaleSheetLayoutView="70" workbookViewId="0">
      <selection activeCell="B35" sqref="B35"/>
    </sheetView>
  </sheetViews>
  <sheetFormatPr defaultColWidth="5.625" defaultRowHeight="14"/>
  <cols>
    <col min="1" max="1" width="3.875" style="337" customWidth="1"/>
    <col min="2" max="2" width="5.625" style="337"/>
    <col min="3" max="3" width="12.875" style="337" customWidth="1"/>
    <col min="4" max="4" width="5.625" style="337"/>
    <col min="5" max="5" width="18" style="337" customWidth="1"/>
    <col min="6" max="21" width="5.625" style="337"/>
    <col min="22" max="22" width="3.875" style="337" customWidth="1"/>
    <col min="23" max="23" width="2.75" style="337" customWidth="1"/>
    <col min="24" max="16384" width="5.625" style="337"/>
  </cols>
  <sheetData>
    <row r="1" spans="1:23" ht="16.5">
      <c r="A1" s="54" t="s">
        <v>575</v>
      </c>
    </row>
    <row r="2" spans="1:23" ht="24.95" customHeight="1">
      <c r="A2" s="540" t="s">
        <v>580</v>
      </c>
      <c r="B2" s="225"/>
      <c r="C2" s="225"/>
      <c r="D2" s="225"/>
      <c r="E2" s="225"/>
      <c r="F2" s="225"/>
      <c r="G2" s="225"/>
      <c r="H2" s="225"/>
      <c r="I2" s="225"/>
      <c r="J2" s="225"/>
      <c r="K2" s="225"/>
      <c r="L2" s="225"/>
      <c r="M2" s="225"/>
      <c r="N2" s="225"/>
      <c r="O2" s="225"/>
      <c r="P2" s="225"/>
      <c r="Q2" s="225"/>
      <c r="R2" s="225"/>
      <c r="S2" s="225"/>
      <c r="T2" s="225"/>
      <c r="U2" s="225"/>
      <c r="V2" s="225"/>
      <c r="W2" s="225"/>
    </row>
    <row r="3" spans="1:23" ht="32.25" customHeight="1">
      <c r="A3" s="225"/>
      <c r="B3" s="225"/>
      <c r="C3" s="225"/>
      <c r="D3" s="225"/>
      <c r="E3" s="225"/>
      <c r="F3" s="225"/>
      <c r="G3" s="225"/>
      <c r="H3" s="225"/>
      <c r="I3" s="225"/>
      <c r="J3" s="225"/>
      <c r="K3" s="225"/>
      <c r="L3" s="225"/>
      <c r="M3" s="225"/>
      <c r="N3" s="225"/>
      <c r="O3" s="225"/>
      <c r="P3" s="225"/>
      <c r="Q3" s="225"/>
      <c r="R3" s="225"/>
      <c r="S3" s="225"/>
      <c r="T3" s="225"/>
      <c r="U3" s="225"/>
      <c r="V3" s="225"/>
      <c r="W3" s="225"/>
    </row>
    <row r="4" spans="1:23" s="57" customFormat="1" ht="19">
      <c r="B4" s="541"/>
      <c r="C4" s="541"/>
      <c r="D4" s="541"/>
      <c r="E4" s="541"/>
      <c r="F4" s="541"/>
      <c r="G4" s="541"/>
      <c r="P4" s="600"/>
      <c r="Q4" s="600"/>
      <c r="R4" s="600"/>
      <c r="S4" s="605"/>
      <c r="T4" s="605"/>
      <c r="U4" s="605"/>
      <c r="V4" s="605"/>
    </row>
    <row r="5" spans="1:23" s="57" customFormat="1" ht="19">
      <c r="B5" s="541"/>
      <c r="C5" s="541"/>
      <c r="D5" s="541"/>
      <c r="E5" s="541"/>
      <c r="F5" s="541"/>
      <c r="G5" s="541"/>
      <c r="P5" s="600"/>
      <c r="Q5" s="600"/>
      <c r="R5" s="600"/>
      <c r="S5" s="605"/>
      <c r="T5" s="605"/>
      <c r="U5" s="605"/>
      <c r="V5" s="605"/>
    </row>
    <row r="6" spans="1:23" s="56" customFormat="1" ht="14.75">
      <c r="A6" s="56"/>
      <c r="B6" s="56"/>
      <c r="C6" s="61" t="s">
        <v>189</v>
      </c>
      <c r="D6" s="56"/>
      <c r="E6" s="56"/>
      <c r="F6" s="56"/>
      <c r="G6" s="56"/>
      <c r="H6" s="56"/>
      <c r="I6" s="56"/>
      <c r="J6" s="56"/>
      <c r="K6" s="56"/>
      <c r="L6" s="56"/>
      <c r="M6" s="56"/>
      <c r="N6" s="56"/>
      <c r="O6" s="56"/>
      <c r="P6" s="56"/>
      <c r="Q6" s="56"/>
      <c r="R6" s="56"/>
      <c r="S6" s="56"/>
      <c r="T6" s="56"/>
      <c r="U6" s="56"/>
      <c r="V6" s="56"/>
      <c r="W6" s="56"/>
    </row>
    <row r="7" spans="1:23" s="56" customFormat="1" ht="28.5" customHeight="1">
      <c r="A7" s="56"/>
      <c r="B7" s="56"/>
      <c r="C7" s="552" t="s">
        <v>193</v>
      </c>
      <c r="D7" s="565"/>
      <c r="E7" s="572"/>
      <c r="F7" s="572"/>
      <c r="G7" s="572"/>
      <c r="H7" s="572"/>
      <c r="I7" s="572"/>
      <c r="J7" s="572"/>
      <c r="K7" s="588"/>
      <c r="L7" s="56"/>
      <c r="M7" s="56"/>
      <c r="N7" s="56"/>
      <c r="O7" s="56"/>
      <c r="P7" s="56"/>
      <c r="Q7" s="56"/>
      <c r="R7" s="56"/>
      <c r="S7" s="56"/>
      <c r="T7" s="56"/>
      <c r="U7" s="56"/>
      <c r="V7" s="56"/>
      <c r="W7" s="56"/>
    </row>
    <row r="8" spans="1:23" s="56" customFormat="1" ht="28.5" customHeight="1">
      <c r="A8" s="56"/>
      <c r="B8" s="56"/>
      <c r="C8" s="553" t="s">
        <v>194</v>
      </c>
      <c r="D8" s="566"/>
      <c r="E8" s="573"/>
      <c r="F8" s="573"/>
      <c r="G8" s="573"/>
      <c r="H8" s="573"/>
      <c r="I8" s="573"/>
      <c r="J8" s="573"/>
      <c r="K8" s="589"/>
      <c r="L8" s="56"/>
      <c r="M8" s="56"/>
      <c r="N8" s="56"/>
      <c r="O8" s="56"/>
      <c r="P8" s="56"/>
      <c r="Q8" s="56"/>
      <c r="R8" s="56"/>
      <c r="S8" s="56"/>
      <c r="T8" s="56"/>
      <c r="U8" s="56"/>
      <c r="V8" s="56"/>
      <c r="W8" s="56"/>
    </row>
    <row r="9" spans="1:23" s="56" customFormat="1" ht="28.5" customHeight="1">
      <c r="A9" s="56"/>
      <c r="B9" s="56"/>
      <c r="C9" s="554" t="s">
        <v>95</v>
      </c>
      <c r="D9" s="567"/>
      <c r="E9" s="574"/>
      <c r="F9" s="580" t="s">
        <v>310</v>
      </c>
      <c r="G9" s="580"/>
      <c r="H9" s="580"/>
      <c r="I9" s="580"/>
      <c r="J9" s="580"/>
      <c r="K9" s="590"/>
      <c r="L9" s="56"/>
      <c r="M9" s="56"/>
      <c r="N9" s="56"/>
      <c r="O9" s="56"/>
      <c r="P9" s="56"/>
      <c r="Q9" s="56"/>
      <c r="R9" s="56"/>
      <c r="S9" s="56"/>
      <c r="T9" s="56"/>
      <c r="U9" s="56"/>
      <c r="V9" s="56"/>
      <c r="W9" s="56"/>
    </row>
    <row r="10" spans="1:23" s="56" customFormat="1" ht="28.5" customHeight="1">
      <c r="A10" s="56"/>
      <c r="B10" s="56"/>
      <c r="C10" s="555" t="s">
        <v>41</v>
      </c>
      <c r="D10" s="568"/>
      <c r="E10" s="575"/>
      <c r="F10" s="581" t="s">
        <v>310</v>
      </c>
      <c r="G10" s="581"/>
      <c r="H10" s="581"/>
      <c r="I10" s="581"/>
      <c r="J10" s="581"/>
      <c r="K10" s="591"/>
      <c r="L10" s="56"/>
      <c r="M10" s="56"/>
      <c r="N10" s="56"/>
      <c r="O10" s="56"/>
      <c r="P10" s="56"/>
      <c r="Q10" s="56"/>
      <c r="R10" s="56"/>
      <c r="S10" s="56"/>
      <c r="T10" s="56"/>
      <c r="U10" s="56"/>
      <c r="V10" s="56"/>
      <c r="W10" s="56"/>
    </row>
    <row r="11" spans="1:23" ht="9.9499999999999993" customHeight="1"/>
    <row r="12" spans="1:23" ht="20.100000000000001" customHeight="1">
      <c r="B12" s="228" t="s">
        <v>62</v>
      </c>
      <c r="C12" s="228"/>
      <c r="D12" s="228"/>
      <c r="E12" s="576">
        <f>$C$16+$E$16-$G$16+B42</f>
        <v>0</v>
      </c>
      <c r="F12" s="582"/>
      <c r="G12" s="582"/>
      <c r="H12" s="582"/>
      <c r="I12" s="582"/>
      <c r="J12" s="263" t="s">
        <v>31</v>
      </c>
      <c r="K12" s="263"/>
      <c r="M12" s="337"/>
      <c r="N12" s="337"/>
      <c r="O12" s="337"/>
      <c r="P12" s="337"/>
      <c r="Q12" s="337"/>
      <c r="R12" s="337"/>
      <c r="T12" s="57"/>
      <c r="U12" s="57"/>
    </row>
    <row r="13" spans="1:23" ht="20.100000000000001" customHeight="1">
      <c r="B13" s="228"/>
      <c r="C13" s="228"/>
      <c r="D13" s="228"/>
      <c r="E13" s="577"/>
      <c r="F13" s="577"/>
      <c r="G13" s="577"/>
      <c r="H13" s="577"/>
      <c r="I13" s="577"/>
      <c r="J13" s="263"/>
      <c r="K13" s="263"/>
      <c r="M13" s="337"/>
      <c r="N13" s="337"/>
      <c r="O13" s="337"/>
      <c r="P13" s="337"/>
      <c r="Q13" s="337"/>
      <c r="R13" s="337"/>
      <c r="T13" s="57"/>
      <c r="U13" s="57"/>
    </row>
    <row r="14" spans="1:23" ht="9.9499999999999993" customHeight="1"/>
    <row r="15" spans="1:23" ht="39.950000000000003" customHeight="1">
      <c r="C15" s="556" t="s">
        <v>82</v>
      </c>
      <c r="D15" s="544"/>
      <c r="E15" s="578" t="s">
        <v>559</v>
      </c>
      <c r="F15" s="583"/>
      <c r="G15" s="578" t="s">
        <v>561</v>
      </c>
      <c r="H15" s="583"/>
      <c r="I15" s="410"/>
      <c r="J15" s="410"/>
    </row>
    <row r="16" spans="1:23" ht="24.95" customHeight="1">
      <c r="C16" s="545">
        <f>$P$25+$P$38</f>
        <v>0</v>
      </c>
      <c r="D16" s="558"/>
      <c r="E16" s="579">
        <f>$S$25+$S$38</f>
        <v>0</v>
      </c>
      <c r="F16" s="584"/>
      <c r="G16" s="260"/>
      <c r="H16" s="261"/>
      <c r="I16" s="262"/>
      <c r="J16" s="262"/>
    </row>
    <row r="17" spans="2:21" ht="9.9499999999999993" customHeight="1"/>
    <row r="18" spans="2:21" ht="18" customHeight="1">
      <c r="B18" s="337" t="s">
        <v>556</v>
      </c>
    </row>
    <row r="19" spans="2:21" s="410" customFormat="1" ht="24.95" customHeight="1">
      <c r="B19" s="542" t="s">
        <v>226</v>
      </c>
      <c r="C19" s="542" t="s">
        <v>314</v>
      </c>
      <c r="D19" s="542"/>
      <c r="E19" s="542"/>
      <c r="F19" s="542"/>
      <c r="G19" s="542"/>
      <c r="H19" s="542"/>
      <c r="I19" s="542"/>
      <c r="J19" s="542"/>
      <c r="K19" s="542" t="s">
        <v>316</v>
      </c>
      <c r="L19" s="542"/>
      <c r="M19" s="542" t="s">
        <v>319</v>
      </c>
      <c r="N19" s="542"/>
      <c r="O19" s="542"/>
      <c r="P19" s="542" t="s">
        <v>321</v>
      </c>
      <c r="Q19" s="542"/>
      <c r="R19" s="542"/>
      <c r="S19" s="544" t="s">
        <v>322</v>
      </c>
      <c r="T19" s="544"/>
      <c r="U19" s="544"/>
    </row>
    <row r="20" spans="2:21" ht="24.95" customHeight="1">
      <c r="B20" s="230">
        <v>1</v>
      </c>
      <c r="C20" s="282"/>
      <c r="D20" s="282"/>
      <c r="E20" s="282"/>
      <c r="F20" s="282"/>
      <c r="G20" s="282"/>
      <c r="H20" s="282"/>
      <c r="I20" s="282"/>
      <c r="J20" s="282"/>
      <c r="K20" s="268"/>
      <c r="L20" s="587" t="s">
        <v>229</v>
      </c>
      <c r="M20" s="270"/>
      <c r="N20" s="270"/>
      <c r="O20" s="270"/>
      <c r="P20" s="601">
        <f>K20*M20</f>
        <v>0</v>
      </c>
      <c r="Q20" s="601"/>
      <c r="R20" s="601"/>
      <c r="S20" s="270"/>
      <c r="T20" s="270"/>
      <c r="U20" s="270"/>
    </row>
    <row r="21" spans="2:21" ht="24.95" customHeight="1">
      <c r="B21" s="230">
        <v>2</v>
      </c>
      <c r="C21" s="557"/>
      <c r="D21" s="569"/>
      <c r="E21" s="569"/>
      <c r="F21" s="569"/>
      <c r="G21" s="569"/>
      <c r="H21" s="569"/>
      <c r="I21" s="569"/>
      <c r="J21" s="587"/>
      <c r="K21" s="268"/>
      <c r="L21" s="587" t="s">
        <v>229</v>
      </c>
      <c r="M21" s="597"/>
      <c r="N21" s="598"/>
      <c r="O21" s="599"/>
      <c r="P21" s="601">
        <f>K21*M21</f>
        <v>0</v>
      </c>
      <c r="Q21" s="601"/>
      <c r="R21" s="601"/>
      <c r="S21" s="597"/>
      <c r="T21" s="598"/>
      <c r="U21" s="599"/>
    </row>
    <row r="22" spans="2:21" ht="24.95" customHeight="1">
      <c r="B22" s="230">
        <v>3</v>
      </c>
      <c r="C22" s="557"/>
      <c r="D22" s="569"/>
      <c r="E22" s="569"/>
      <c r="F22" s="569"/>
      <c r="G22" s="569"/>
      <c r="H22" s="569"/>
      <c r="I22" s="569"/>
      <c r="J22" s="587"/>
      <c r="K22" s="268"/>
      <c r="L22" s="587" t="s">
        <v>229</v>
      </c>
      <c r="M22" s="597"/>
      <c r="N22" s="598"/>
      <c r="O22" s="599"/>
      <c r="P22" s="601">
        <f>K22*M22</f>
        <v>0</v>
      </c>
      <c r="Q22" s="601"/>
      <c r="R22" s="601"/>
      <c r="S22" s="597"/>
      <c r="T22" s="598"/>
      <c r="U22" s="599"/>
    </row>
    <row r="23" spans="2:21" ht="24.95" customHeight="1">
      <c r="B23" s="230">
        <v>4</v>
      </c>
      <c r="C23" s="557"/>
      <c r="D23" s="569"/>
      <c r="E23" s="569"/>
      <c r="F23" s="569"/>
      <c r="G23" s="569"/>
      <c r="H23" s="569"/>
      <c r="I23" s="569"/>
      <c r="J23" s="587"/>
      <c r="K23" s="268"/>
      <c r="L23" s="587" t="s">
        <v>229</v>
      </c>
      <c r="M23" s="597"/>
      <c r="N23" s="598"/>
      <c r="O23" s="599"/>
      <c r="P23" s="601">
        <f>K23*M23</f>
        <v>0</v>
      </c>
      <c r="Q23" s="601"/>
      <c r="R23" s="601"/>
      <c r="S23" s="597"/>
      <c r="T23" s="598"/>
      <c r="U23" s="599"/>
    </row>
    <row r="24" spans="2:21" ht="24.95" customHeight="1">
      <c r="B24" s="230">
        <v>5</v>
      </c>
      <c r="C24" s="557"/>
      <c r="D24" s="569"/>
      <c r="E24" s="569"/>
      <c r="F24" s="569"/>
      <c r="G24" s="569"/>
      <c r="H24" s="569"/>
      <c r="I24" s="569"/>
      <c r="J24" s="587"/>
      <c r="K24" s="268"/>
      <c r="L24" s="587" t="s">
        <v>229</v>
      </c>
      <c r="M24" s="597"/>
      <c r="N24" s="598"/>
      <c r="O24" s="599"/>
      <c r="P24" s="601">
        <f>K24*M24</f>
        <v>0</v>
      </c>
      <c r="Q24" s="601"/>
      <c r="R24" s="601"/>
      <c r="S24" s="597"/>
      <c r="T24" s="598"/>
      <c r="U24" s="599"/>
    </row>
    <row r="25" spans="2:21" ht="24.95" customHeight="1">
      <c r="M25" s="542" t="s">
        <v>323</v>
      </c>
      <c r="N25" s="542"/>
      <c r="O25" s="542"/>
      <c r="P25" s="602">
        <f>SUM(P20:R24)</f>
        <v>0</v>
      </c>
      <c r="Q25" s="603"/>
      <c r="R25" s="604"/>
      <c r="S25" s="602">
        <f>SUM(S20:U24)</f>
        <v>0</v>
      </c>
      <c r="T25" s="603"/>
      <c r="U25" s="604"/>
    </row>
    <row r="26" spans="2:21" ht="20.100000000000001" customHeight="1">
      <c r="B26" s="337" t="s">
        <v>557</v>
      </c>
      <c r="M26" s="271"/>
      <c r="N26" s="271"/>
      <c r="O26" s="271"/>
      <c r="P26" s="274"/>
      <c r="Q26" s="274"/>
      <c r="R26" s="274"/>
      <c r="S26" s="274"/>
      <c r="T26" s="274"/>
      <c r="U26" s="274"/>
    </row>
    <row r="27" spans="2:21" s="410" customFormat="1" ht="24.95" customHeight="1">
      <c r="B27" s="542" t="s">
        <v>226</v>
      </c>
      <c r="C27" s="542" t="s">
        <v>314</v>
      </c>
      <c r="D27" s="542"/>
      <c r="E27" s="542"/>
      <c r="F27" s="542"/>
      <c r="G27" s="542"/>
      <c r="H27" s="542"/>
      <c r="I27" s="542"/>
      <c r="J27" s="542"/>
      <c r="K27" s="542" t="s">
        <v>316</v>
      </c>
      <c r="L27" s="542"/>
      <c r="M27" s="542" t="s">
        <v>319</v>
      </c>
      <c r="N27" s="542"/>
      <c r="O27" s="542"/>
      <c r="P27" s="542" t="s">
        <v>321</v>
      </c>
      <c r="Q27" s="542"/>
      <c r="R27" s="542"/>
      <c r="S27" s="544" t="s">
        <v>322</v>
      </c>
      <c r="T27" s="544"/>
      <c r="U27" s="544"/>
    </row>
    <row r="28" spans="2:21" ht="24.95" customHeight="1">
      <c r="B28" s="230">
        <v>1</v>
      </c>
      <c r="C28" s="282"/>
      <c r="D28" s="282"/>
      <c r="E28" s="282"/>
      <c r="F28" s="282"/>
      <c r="G28" s="282"/>
      <c r="H28" s="282"/>
      <c r="I28" s="282"/>
      <c r="J28" s="282"/>
      <c r="K28" s="268"/>
      <c r="L28" s="596"/>
      <c r="M28" s="270"/>
      <c r="N28" s="270"/>
      <c r="O28" s="270"/>
      <c r="P28" s="601">
        <f t="shared" ref="P28:P37" si="0">K28*M28</f>
        <v>0</v>
      </c>
      <c r="Q28" s="601"/>
      <c r="R28" s="601"/>
      <c r="S28" s="270"/>
      <c r="T28" s="270"/>
      <c r="U28" s="270"/>
    </row>
    <row r="29" spans="2:21" ht="24.95" customHeight="1">
      <c r="B29" s="230">
        <v>2</v>
      </c>
      <c r="C29" s="282"/>
      <c r="D29" s="282"/>
      <c r="E29" s="282"/>
      <c r="F29" s="282"/>
      <c r="G29" s="282"/>
      <c r="H29" s="282"/>
      <c r="I29" s="282"/>
      <c r="J29" s="282"/>
      <c r="K29" s="268"/>
      <c r="L29" s="596"/>
      <c r="M29" s="270"/>
      <c r="N29" s="270"/>
      <c r="O29" s="270"/>
      <c r="P29" s="601">
        <f t="shared" si="0"/>
        <v>0</v>
      </c>
      <c r="Q29" s="601"/>
      <c r="R29" s="601"/>
      <c r="S29" s="270"/>
      <c r="T29" s="270"/>
      <c r="U29" s="270"/>
    </row>
    <row r="30" spans="2:21" ht="24.95" customHeight="1">
      <c r="B30" s="230">
        <v>3</v>
      </c>
      <c r="C30" s="282"/>
      <c r="D30" s="282"/>
      <c r="E30" s="282"/>
      <c r="F30" s="282"/>
      <c r="G30" s="282"/>
      <c r="H30" s="282"/>
      <c r="I30" s="282"/>
      <c r="J30" s="282"/>
      <c r="K30" s="268"/>
      <c r="L30" s="596"/>
      <c r="M30" s="270"/>
      <c r="N30" s="270"/>
      <c r="O30" s="270"/>
      <c r="P30" s="601">
        <f t="shared" si="0"/>
        <v>0</v>
      </c>
      <c r="Q30" s="601"/>
      <c r="R30" s="601"/>
      <c r="S30" s="270"/>
      <c r="T30" s="270"/>
      <c r="U30" s="270"/>
    </row>
    <row r="31" spans="2:21" ht="24.95" customHeight="1">
      <c r="B31" s="230">
        <v>4</v>
      </c>
      <c r="C31" s="282"/>
      <c r="D31" s="282"/>
      <c r="E31" s="282"/>
      <c r="F31" s="282"/>
      <c r="G31" s="282"/>
      <c r="H31" s="282"/>
      <c r="I31" s="282"/>
      <c r="J31" s="282"/>
      <c r="K31" s="268"/>
      <c r="L31" s="596"/>
      <c r="M31" s="270"/>
      <c r="N31" s="270"/>
      <c r="O31" s="270"/>
      <c r="P31" s="601">
        <f t="shared" si="0"/>
        <v>0</v>
      </c>
      <c r="Q31" s="601"/>
      <c r="R31" s="601"/>
      <c r="S31" s="270"/>
      <c r="T31" s="270"/>
      <c r="U31" s="270"/>
    </row>
    <row r="32" spans="2:21" ht="24.95" customHeight="1">
      <c r="B32" s="230">
        <v>5</v>
      </c>
      <c r="C32" s="282"/>
      <c r="D32" s="282"/>
      <c r="E32" s="282"/>
      <c r="F32" s="282"/>
      <c r="G32" s="282"/>
      <c r="H32" s="282"/>
      <c r="I32" s="282"/>
      <c r="J32" s="282"/>
      <c r="K32" s="268"/>
      <c r="L32" s="596"/>
      <c r="M32" s="270"/>
      <c r="N32" s="270"/>
      <c r="O32" s="270"/>
      <c r="P32" s="601">
        <f t="shared" si="0"/>
        <v>0</v>
      </c>
      <c r="Q32" s="601"/>
      <c r="R32" s="601"/>
      <c r="S32" s="270"/>
      <c r="T32" s="270"/>
      <c r="U32" s="270"/>
    </row>
    <row r="33" spans="2:21" ht="24.95" customHeight="1">
      <c r="B33" s="230">
        <v>6</v>
      </c>
      <c r="C33" s="282"/>
      <c r="D33" s="282"/>
      <c r="E33" s="282"/>
      <c r="F33" s="282"/>
      <c r="G33" s="282"/>
      <c r="H33" s="282"/>
      <c r="I33" s="282"/>
      <c r="J33" s="282"/>
      <c r="K33" s="268"/>
      <c r="L33" s="596"/>
      <c r="M33" s="270"/>
      <c r="N33" s="270"/>
      <c r="O33" s="270"/>
      <c r="P33" s="601">
        <f t="shared" si="0"/>
        <v>0</v>
      </c>
      <c r="Q33" s="601"/>
      <c r="R33" s="601"/>
      <c r="S33" s="270"/>
      <c r="T33" s="270"/>
      <c r="U33" s="270"/>
    </row>
    <row r="34" spans="2:21" ht="24.95" customHeight="1">
      <c r="B34" s="230">
        <v>7</v>
      </c>
      <c r="C34" s="282"/>
      <c r="D34" s="282"/>
      <c r="E34" s="282"/>
      <c r="F34" s="282"/>
      <c r="G34" s="282"/>
      <c r="H34" s="282"/>
      <c r="I34" s="282"/>
      <c r="J34" s="282"/>
      <c r="K34" s="268"/>
      <c r="L34" s="596"/>
      <c r="M34" s="270"/>
      <c r="N34" s="270"/>
      <c r="O34" s="270"/>
      <c r="P34" s="601">
        <f t="shared" si="0"/>
        <v>0</v>
      </c>
      <c r="Q34" s="601"/>
      <c r="R34" s="601"/>
      <c r="S34" s="270"/>
      <c r="T34" s="270"/>
      <c r="U34" s="270"/>
    </row>
    <row r="35" spans="2:21" ht="24.95" customHeight="1">
      <c r="B35" s="230">
        <v>8</v>
      </c>
      <c r="C35" s="282"/>
      <c r="D35" s="282"/>
      <c r="E35" s="282"/>
      <c r="F35" s="282"/>
      <c r="G35" s="282"/>
      <c r="H35" s="282"/>
      <c r="I35" s="282"/>
      <c r="J35" s="282"/>
      <c r="K35" s="268"/>
      <c r="L35" s="596"/>
      <c r="M35" s="270"/>
      <c r="N35" s="270"/>
      <c r="O35" s="270"/>
      <c r="P35" s="601">
        <f t="shared" si="0"/>
        <v>0</v>
      </c>
      <c r="Q35" s="601"/>
      <c r="R35" s="601"/>
      <c r="S35" s="270"/>
      <c r="T35" s="270"/>
      <c r="U35" s="270"/>
    </row>
    <row r="36" spans="2:21" ht="24.95" customHeight="1">
      <c r="B36" s="230">
        <v>9</v>
      </c>
      <c r="C36" s="282"/>
      <c r="D36" s="282"/>
      <c r="E36" s="282"/>
      <c r="F36" s="282"/>
      <c r="G36" s="282"/>
      <c r="H36" s="282"/>
      <c r="I36" s="282"/>
      <c r="J36" s="282"/>
      <c r="K36" s="268"/>
      <c r="L36" s="596"/>
      <c r="M36" s="270"/>
      <c r="N36" s="270"/>
      <c r="O36" s="270"/>
      <c r="P36" s="601">
        <f t="shared" si="0"/>
        <v>0</v>
      </c>
      <c r="Q36" s="601"/>
      <c r="R36" s="601"/>
      <c r="S36" s="270"/>
      <c r="T36" s="270"/>
      <c r="U36" s="270"/>
    </row>
    <row r="37" spans="2:21" ht="24.95" customHeight="1">
      <c r="B37" s="230">
        <v>10</v>
      </c>
      <c r="C37" s="282"/>
      <c r="D37" s="282"/>
      <c r="E37" s="282"/>
      <c r="F37" s="282"/>
      <c r="G37" s="282"/>
      <c r="H37" s="282"/>
      <c r="I37" s="282"/>
      <c r="J37" s="282"/>
      <c r="K37" s="268"/>
      <c r="L37" s="596"/>
      <c r="M37" s="270"/>
      <c r="N37" s="270"/>
      <c r="O37" s="270"/>
      <c r="P37" s="601">
        <f t="shared" si="0"/>
        <v>0</v>
      </c>
      <c r="Q37" s="601"/>
      <c r="R37" s="601"/>
      <c r="S37" s="270"/>
      <c r="T37" s="270"/>
      <c r="U37" s="270"/>
    </row>
    <row r="38" spans="2:21" ht="24.95" customHeight="1">
      <c r="M38" s="542" t="s">
        <v>323</v>
      </c>
      <c r="N38" s="542"/>
      <c r="O38" s="542"/>
      <c r="P38" s="602">
        <f>SUM(P28:R37)</f>
        <v>0</v>
      </c>
      <c r="Q38" s="603"/>
      <c r="R38" s="604"/>
      <c r="S38" s="602">
        <f>SUM(S28:U37)</f>
        <v>0</v>
      </c>
      <c r="T38" s="603"/>
      <c r="U38" s="604"/>
    </row>
    <row r="39" spans="2:21" ht="29.25" customHeight="1"/>
    <row r="40" spans="2:21" ht="24.95" customHeight="1">
      <c r="B40" s="543" t="s">
        <v>115</v>
      </c>
      <c r="M40" s="271"/>
      <c r="N40" s="271"/>
      <c r="O40" s="271"/>
      <c r="P40" s="274"/>
      <c r="Q40" s="274"/>
      <c r="R40" s="274"/>
      <c r="S40" s="274"/>
      <c r="T40" s="274"/>
      <c r="U40" s="274"/>
    </row>
    <row r="41" spans="2:21" ht="24.95" customHeight="1">
      <c r="B41" s="544" t="s">
        <v>25</v>
      </c>
      <c r="C41" s="544"/>
      <c r="M41" s="271"/>
      <c r="N41" s="271"/>
      <c r="O41" s="271"/>
      <c r="P41" s="274"/>
      <c r="Q41" s="274"/>
      <c r="R41" s="274"/>
      <c r="S41" s="274"/>
      <c r="T41" s="274"/>
      <c r="U41" s="274"/>
    </row>
    <row r="42" spans="2:21" ht="24.95" customHeight="1">
      <c r="B42" s="545">
        <f>H48</f>
        <v>0</v>
      </c>
      <c r="C42" s="558"/>
      <c r="M42" s="271"/>
      <c r="N42" s="271"/>
      <c r="O42" s="271"/>
      <c r="P42" s="274"/>
      <c r="Q42" s="274"/>
      <c r="R42" s="274"/>
      <c r="S42" s="274"/>
      <c r="T42" s="274"/>
      <c r="U42" s="274"/>
    </row>
    <row r="43" spans="2:21" ht="26.25" customHeight="1">
      <c r="M43" s="271"/>
      <c r="N43" s="271"/>
      <c r="O43" s="271"/>
      <c r="P43" s="274"/>
      <c r="Q43" s="274"/>
      <c r="R43" s="274"/>
      <c r="S43" s="274"/>
      <c r="T43" s="274"/>
      <c r="U43" s="274"/>
    </row>
    <row r="44" spans="2:21" ht="19.5" customHeight="1">
      <c r="B44" s="546" t="s">
        <v>558</v>
      </c>
      <c r="C44" s="559"/>
      <c r="D44" s="559"/>
      <c r="E44" s="559"/>
      <c r="F44" s="559"/>
      <c r="G44" s="559"/>
      <c r="H44" s="559"/>
      <c r="I44" s="559"/>
      <c r="J44" s="559"/>
      <c r="K44" s="592"/>
      <c r="M44" s="271"/>
      <c r="N44" s="271"/>
      <c r="O44" s="271"/>
      <c r="P44" s="274"/>
      <c r="Q44" s="274"/>
      <c r="R44" s="274"/>
      <c r="S44" s="274"/>
      <c r="T44" s="274"/>
      <c r="U44" s="274"/>
    </row>
    <row r="45" spans="2:21" ht="50.1" customHeight="1">
      <c r="B45" s="547"/>
      <c r="C45" s="560"/>
      <c r="D45" s="560"/>
      <c r="E45" s="560"/>
      <c r="F45" s="560"/>
      <c r="G45" s="560"/>
      <c r="H45" s="560"/>
      <c r="I45" s="560"/>
      <c r="J45" s="560"/>
      <c r="K45" s="593"/>
      <c r="M45" s="271"/>
      <c r="N45" s="271"/>
      <c r="O45" s="271"/>
      <c r="P45" s="274"/>
      <c r="Q45" s="274"/>
      <c r="R45" s="274"/>
      <c r="S45" s="274"/>
      <c r="T45" s="274"/>
      <c r="U45" s="274"/>
    </row>
    <row r="46" spans="2:21" ht="50.1" customHeight="1">
      <c r="B46" s="548"/>
      <c r="C46" s="561"/>
      <c r="D46" s="561"/>
      <c r="E46" s="561"/>
      <c r="F46" s="561"/>
      <c r="G46" s="561"/>
      <c r="H46" s="561"/>
      <c r="I46" s="561"/>
      <c r="J46" s="561"/>
      <c r="K46" s="594"/>
      <c r="M46" s="271"/>
      <c r="N46" s="271"/>
      <c r="O46" s="271"/>
      <c r="P46" s="274"/>
      <c r="Q46" s="274"/>
      <c r="R46" s="274"/>
      <c r="S46" s="274"/>
      <c r="T46" s="274"/>
      <c r="U46" s="274"/>
    </row>
    <row r="47" spans="2:21" ht="50.1" customHeight="1">
      <c r="B47" s="549"/>
      <c r="C47" s="562"/>
      <c r="D47" s="562"/>
      <c r="E47" s="562"/>
      <c r="F47" s="562"/>
      <c r="G47" s="562"/>
      <c r="H47" s="562"/>
      <c r="I47" s="562"/>
      <c r="J47" s="562"/>
      <c r="K47" s="595"/>
      <c r="M47" s="271"/>
      <c r="N47" s="271"/>
      <c r="O47" s="271"/>
      <c r="P47" s="274"/>
      <c r="Q47" s="274"/>
      <c r="R47" s="274"/>
      <c r="S47" s="274"/>
      <c r="T47" s="274"/>
      <c r="U47" s="274"/>
    </row>
    <row r="48" spans="2:21" ht="29.25" customHeight="1">
      <c r="B48" s="268" t="s">
        <v>330</v>
      </c>
      <c r="C48" s="563"/>
      <c r="D48" s="563"/>
      <c r="E48" s="563"/>
      <c r="F48" s="563"/>
      <c r="G48" s="563"/>
      <c r="H48" s="557"/>
      <c r="I48" s="569"/>
      <c r="J48" s="569"/>
      <c r="K48" s="587"/>
      <c r="M48" s="271"/>
      <c r="N48" s="271"/>
      <c r="O48" s="271"/>
      <c r="P48" s="274"/>
      <c r="Q48" s="274"/>
      <c r="R48" s="274"/>
      <c r="S48" s="274"/>
      <c r="T48" s="274"/>
      <c r="U48" s="274"/>
    </row>
    <row r="49" spans="1:21" ht="29.25" customHeight="1">
      <c r="B49" s="550"/>
      <c r="C49" s="550"/>
      <c r="D49" s="570"/>
      <c r="E49" s="570"/>
      <c r="F49" s="585"/>
      <c r="G49" s="586"/>
      <c r="H49" s="586"/>
      <c r="I49" s="586"/>
      <c r="M49" s="271"/>
      <c r="N49" s="271"/>
      <c r="O49" s="271"/>
      <c r="P49" s="274"/>
      <c r="Q49" s="274"/>
      <c r="R49" s="274"/>
      <c r="S49" s="274"/>
      <c r="T49" s="274"/>
      <c r="U49" s="274"/>
    </row>
    <row r="50" spans="1:21" ht="20.100000000000001" customHeight="1">
      <c r="B50" s="551" t="s">
        <v>666</v>
      </c>
      <c r="C50" s="542"/>
      <c r="D50" s="245"/>
      <c r="E50" s="245"/>
      <c r="F50" s="245"/>
      <c r="G50" s="245"/>
      <c r="H50" s="245"/>
      <c r="I50" s="245"/>
      <c r="J50" s="245"/>
      <c r="K50" s="245"/>
      <c r="L50" s="245"/>
      <c r="M50" s="245"/>
      <c r="N50" s="245"/>
      <c r="O50" s="245"/>
      <c r="P50" s="245"/>
      <c r="Q50" s="245"/>
      <c r="R50" s="245"/>
      <c r="S50" s="245"/>
      <c r="T50" s="245"/>
      <c r="U50" s="245"/>
    </row>
    <row r="51" spans="1:21" ht="20.100000000000001" customHeight="1">
      <c r="B51" s="542"/>
      <c r="C51" s="542"/>
      <c r="D51" s="245"/>
      <c r="E51" s="245"/>
      <c r="F51" s="245"/>
      <c r="G51" s="245"/>
      <c r="H51" s="245"/>
      <c r="I51" s="245"/>
      <c r="J51" s="245"/>
      <c r="K51" s="245"/>
      <c r="L51" s="245"/>
      <c r="M51" s="245"/>
      <c r="N51" s="245"/>
      <c r="O51" s="245"/>
      <c r="P51" s="245"/>
      <c r="Q51" s="245"/>
      <c r="R51" s="245"/>
      <c r="S51" s="245"/>
      <c r="T51" s="245"/>
      <c r="U51" s="245"/>
    </row>
    <row r="52" spans="1:21" ht="20.100000000000001" customHeight="1">
      <c r="B52" s="542"/>
      <c r="C52" s="542"/>
      <c r="D52" s="245"/>
      <c r="E52" s="245"/>
      <c r="F52" s="245"/>
      <c r="G52" s="245"/>
      <c r="H52" s="245"/>
      <c r="I52" s="245"/>
      <c r="J52" s="245"/>
      <c r="K52" s="245"/>
      <c r="L52" s="245"/>
      <c r="M52" s="245"/>
      <c r="N52" s="245"/>
      <c r="O52" s="245"/>
      <c r="P52" s="245"/>
      <c r="Q52" s="245"/>
      <c r="R52" s="245"/>
      <c r="S52" s="245"/>
      <c r="T52" s="245"/>
      <c r="U52" s="245"/>
    </row>
    <row r="53" spans="1:21" ht="122.25" customHeight="1">
      <c r="B53" s="542"/>
      <c r="C53" s="542"/>
      <c r="D53" s="245"/>
      <c r="E53" s="245"/>
      <c r="F53" s="245"/>
      <c r="G53" s="245"/>
      <c r="H53" s="245"/>
      <c r="I53" s="245"/>
      <c r="J53" s="245"/>
      <c r="K53" s="245"/>
      <c r="L53" s="245"/>
      <c r="M53" s="245"/>
      <c r="N53" s="245"/>
      <c r="O53" s="245"/>
      <c r="P53" s="245"/>
      <c r="Q53" s="245"/>
      <c r="R53" s="245"/>
      <c r="S53" s="245"/>
      <c r="T53" s="245"/>
      <c r="U53" s="245"/>
    </row>
    <row r="54" spans="1:21" s="337" customFormat="1" ht="20.100000000000001" customHeight="1">
      <c r="A54" s="883"/>
      <c r="B54" s="884" t="s">
        <v>75</v>
      </c>
      <c r="C54" s="885" t="s">
        <v>581</v>
      </c>
      <c r="D54" s="571"/>
      <c r="E54" s="571"/>
      <c r="F54" s="571"/>
      <c r="G54" s="571"/>
      <c r="H54" s="571"/>
      <c r="I54" s="571"/>
      <c r="J54" s="571"/>
      <c r="K54" s="571"/>
      <c r="L54" s="571"/>
      <c r="M54" s="571"/>
      <c r="N54" s="571"/>
      <c r="O54" s="571"/>
      <c r="P54" s="571"/>
      <c r="Q54" s="337"/>
      <c r="R54" s="337"/>
      <c r="S54" s="337"/>
      <c r="T54" s="337"/>
      <c r="U54" s="337"/>
    </row>
    <row r="55" spans="1:21" ht="20.100000000000001" customHeight="1"/>
    <row r="56" spans="1:21" ht="20.100000000000001" customHeight="1"/>
    <row r="57" spans="1:21" ht="17" customHeight="1"/>
    <row r="58" spans="1:21" ht="20.100000000000001" hidden="1" customHeight="1"/>
    <row r="59" spans="1:21" ht="20.100000000000001" customHeight="1"/>
    <row r="60" spans="1:21" ht="20.100000000000001" customHeight="1"/>
    <row r="61" spans="1:21" ht="20.100000000000001" customHeight="1"/>
    <row r="62" spans="1:21" ht="20.100000000000001" customHeight="1"/>
    <row r="63" spans="1:21" ht="20.100000000000001" customHeight="1"/>
    <row r="64" spans="1:21" ht="20.100000000000001" customHeight="1"/>
    <row r="65" ht="20.100000000000001" customHeight="1"/>
    <row r="66" ht="20.100000000000001" customHeight="1"/>
    <row r="67" ht="20.100000000000001" customHeight="1"/>
    <row r="68" ht="20.100000000000001" customHeight="1"/>
    <row r="69" ht="20.100000000000001" customHeight="1"/>
  </sheetData>
  <mergeCells count="104">
    <mergeCell ref="P4:R4"/>
    <mergeCell ref="S4:V4"/>
    <mergeCell ref="D7:K7"/>
    <mergeCell ref="D8:K8"/>
    <mergeCell ref="D9:E9"/>
    <mergeCell ref="F9:K9"/>
    <mergeCell ref="D10:E10"/>
    <mergeCell ref="F10:K10"/>
    <mergeCell ref="M12:R12"/>
    <mergeCell ref="M13:R13"/>
    <mergeCell ref="C15:D15"/>
    <mergeCell ref="E15:F15"/>
    <mergeCell ref="G15:H15"/>
    <mergeCell ref="C16:D16"/>
    <mergeCell ref="E16:F16"/>
    <mergeCell ref="G16:H16"/>
    <mergeCell ref="C19:J19"/>
    <mergeCell ref="K19:L19"/>
    <mergeCell ref="M19:O19"/>
    <mergeCell ref="P19:R19"/>
    <mergeCell ref="S19:U19"/>
    <mergeCell ref="C20:J20"/>
    <mergeCell ref="M20:O20"/>
    <mergeCell ref="P20:R20"/>
    <mergeCell ref="S20:U20"/>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M25:O25"/>
    <mergeCell ref="P25:R25"/>
    <mergeCell ref="S25:U25"/>
    <mergeCell ref="C27:J27"/>
    <mergeCell ref="K27:L27"/>
    <mergeCell ref="M27:O27"/>
    <mergeCell ref="P27:R27"/>
    <mergeCell ref="S27:U27"/>
    <mergeCell ref="C28:J28"/>
    <mergeCell ref="M28:O28"/>
    <mergeCell ref="P28:R28"/>
    <mergeCell ref="S28:U28"/>
    <mergeCell ref="C29:J29"/>
    <mergeCell ref="M29:O29"/>
    <mergeCell ref="P29:R29"/>
    <mergeCell ref="S29:U29"/>
    <mergeCell ref="C30:J30"/>
    <mergeCell ref="M30:O30"/>
    <mergeCell ref="P30:R30"/>
    <mergeCell ref="S30:U30"/>
    <mergeCell ref="C31:J31"/>
    <mergeCell ref="M31:O31"/>
    <mergeCell ref="P31:R31"/>
    <mergeCell ref="S31:U31"/>
    <mergeCell ref="C32:J32"/>
    <mergeCell ref="M32:O32"/>
    <mergeCell ref="P32:R32"/>
    <mergeCell ref="S32:U32"/>
    <mergeCell ref="C33:J33"/>
    <mergeCell ref="M33:O33"/>
    <mergeCell ref="P33:R33"/>
    <mergeCell ref="S33:U33"/>
    <mergeCell ref="C34:J34"/>
    <mergeCell ref="M34:O34"/>
    <mergeCell ref="P34:R34"/>
    <mergeCell ref="S34:U34"/>
    <mergeCell ref="C35:J35"/>
    <mergeCell ref="M35:O35"/>
    <mergeCell ref="P35:R35"/>
    <mergeCell ref="S35:U35"/>
    <mergeCell ref="C36:J36"/>
    <mergeCell ref="M36:O36"/>
    <mergeCell ref="P36:R36"/>
    <mergeCell ref="S36:U36"/>
    <mergeCell ref="C37:J37"/>
    <mergeCell ref="M37:O37"/>
    <mergeCell ref="P37:R37"/>
    <mergeCell ref="S37:U37"/>
    <mergeCell ref="M38:O38"/>
    <mergeCell ref="P38:R38"/>
    <mergeCell ref="S38:U38"/>
    <mergeCell ref="B41:C41"/>
    <mergeCell ref="B42:C42"/>
    <mergeCell ref="B44:K44"/>
    <mergeCell ref="B48:G48"/>
    <mergeCell ref="H48:K48"/>
    <mergeCell ref="A2:W3"/>
    <mergeCell ref="B12:D13"/>
    <mergeCell ref="E12:I13"/>
    <mergeCell ref="J12:K13"/>
    <mergeCell ref="B45:K47"/>
    <mergeCell ref="B50:C53"/>
    <mergeCell ref="D50:U53"/>
  </mergeCells>
  <phoneticPr fontId="22"/>
  <dataValidations count="5">
    <dataValidation type="whole" allowBlank="1" showDropDown="0" showInputMessage="1" showErrorMessage="1" sqref="D9:D10">
      <formula1>0</formula1>
      <formula2>9999</formula2>
    </dataValidation>
    <dataValidation imeMode="halfAlpha" allowBlank="1" showDropDown="0" showInputMessage="1" showErrorMessage="1" sqref="M20:M24 N20:O20 P20:R24 M28:R37"/>
    <dataValidation type="whole" allowBlank="1" showDropDown="0" showInputMessage="1" showErrorMessage="1" sqref="K20:K24 K28:K37">
      <formula1>1</formula1>
      <formula2>100</formula2>
    </dataValidation>
    <dataValidation type="list" allowBlank="0" showDropDown="1" showInputMessage="1" showErrorMessage="1" sqref="L20:L24">
      <formula1>"式,台"</formula1>
    </dataValidation>
    <dataValidation type="list" allowBlank="1" showDropDown="0" showInputMessage="1" showErrorMessage="1" sqref="L28:L37">
      <formula1>"式,台"</formula1>
    </dataValidation>
  </dataValidations>
  <printOptions horizontalCentered="1"/>
  <pageMargins left="0.23622047244094491" right="0.23622047244094491" top="0.74803149606299213" bottom="0.74803149606299213" header="0.31496062992125984" footer="0.31496062992125984"/>
  <pageSetup paperSize="9" scale="52"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A1:Z97"/>
  <sheetViews>
    <sheetView showGridLines="0" view="pageBreakPreview" zoomScale="70" zoomScaleNormal="40" zoomScaleSheetLayoutView="70" workbookViewId="0">
      <selection activeCell="B35" sqref="B35"/>
    </sheetView>
  </sheetViews>
  <sheetFormatPr defaultColWidth="8" defaultRowHeight="14"/>
  <cols>
    <col min="1" max="1" width="4.25" style="2" customWidth="1"/>
    <col min="2" max="2" width="15.625" style="53" customWidth="1"/>
    <col min="3" max="3" width="19.36328125" style="53" customWidth="1"/>
    <col min="4" max="9" width="15.625" style="53" customWidth="1"/>
    <col min="10" max="10" width="15.625" style="1" customWidth="1"/>
    <col min="11" max="11" width="8" style="1" bestFit="1" customWidth="0"/>
    <col min="12" max="16384" width="8" style="1"/>
  </cols>
  <sheetData>
    <row r="1" spans="1:26" ht="33.75" customHeight="1">
      <c r="A1" s="301" t="s">
        <v>636</v>
      </c>
      <c r="B1" s="59"/>
      <c r="C1" s="56"/>
      <c r="D1" s="56"/>
      <c r="E1" s="56"/>
      <c r="F1" s="56"/>
      <c r="G1" s="56"/>
      <c r="H1" s="56"/>
      <c r="I1" s="56"/>
      <c r="J1" s="56"/>
      <c r="K1" s="56"/>
    </row>
    <row r="2" spans="1:26" ht="23.5">
      <c r="A2" s="55" t="s">
        <v>592</v>
      </c>
      <c r="B2" s="55"/>
      <c r="C2" s="55"/>
      <c r="D2" s="55"/>
      <c r="E2" s="55"/>
      <c r="F2" s="55"/>
      <c r="G2" s="55"/>
      <c r="H2" s="55"/>
      <c r="I2" s="55"/>
      <c r="J2" s="55"/>
      <c r="K2" s="55"/>
    </row>
    <row r="3" spans="1:26" ht="33" customHeight="1">
      <c r="A3" s="56"/>
      <c r="B3" s="61" t="s">
        <v>189</v>
      </c>
      <c r="C3" s="56"/>
      <c r="D3" s="56"/>
      <c r="E3" s="56"/>
      <c r="F3" s="56"/>
      <c r="G3" s="56"/>
      <c r="H3" s="56"/>
      <c r="I3" s="56"/>
      <c r="J3" s="56"/>
      <c r="K3" s="56"/>
    </row>
    <row r="4" spans="1:26" ht="18.600000000000001" customHeight="1">
      <c r="A4" s="56"/>
      <c r="B4" s="62" t="s">
        <v>192</v>
      </c>
      <c r="C4" s="87"/>
      <c r="D4" s="116"/>
      <c r="E4" s="116"/>
      <c r="F4" s="116"/>
      <c r="G4" s="116"/>
      <c r="H4" s="116"/>
      <c r="I4" s="116"/>
      <c r="J4" s="207"/>
      <c r="K4" s="56"/>
    </row>
    <row r="5" spans="1:26" ht="34.15" customHeight="1">
      <c r="A5" s="56"/>
      <c r="B5" s="63" t="s">
        <v>193</v>
      </c>
      <c r="C5" s="88"/>
      <c r="D5" s="117"/>
      <c r="E5" s="117"/>
      <c r="F5" s="117"/>
      <c r="G5" s="117"/>
      <c r="H5" s="117"/>
      <c r="I5" s="117"/>
      <c r="J5" s="208"/>
      <c r="K5" s="56"/>
    </row>
    <row r="6" spans="1:26" ht="17.25" customHeight="1">
      <c r="A6" s="56"/>
      <c r="B6" s="64" t="s">
        <v>192</v>
      </c>
      <c r="C6" s="89"/>
      <c r="D6" s="118"/>
      <c r="E6" s="118"/>
      <c r="F6" s="118"/>
      <c r="G6" s="118"/>
      <c r="H6" s="118"/>
      <c r="I6" s="118"/>
      <c r="J6" s="209"/>
      <c r="K6" s="56"/>
    </row>
    <row r="7" spans="1:26" ht="33" customHeight="1">
      <c r="A7" s="56"/>
      <c r="B7" s="63" t="s">
        <v>194</v>
      </c>
      <c r="C7" s="75"/>
      <c r="D7" s="119"/>
      <c r="E7" s="119"/>
      <c r="F7" s="119"/>
      <c r="G7" s="119"/>
      <c r="H7" s="119"/>
      <c r="I7" s="119"/>
      <c r="J7" s="210"/>
      <c r="K7" s="56"/>
    </row>
    <row r="8" spans="1:26" ht="33" customHeight="1">
      <c r="A8" s="56"/>
      <c r="B8" s="65" t="s">
        <v>185</v>
      </c>
      <c r="C8" s="90"/>
      <c r="D8" s="90"/>
      <c r="E8" s="90"/>
      <c r="F8" s="90"/>
      <c r="G8" s="90"/>
      <c r="H8" s="90"/>
      <c r="I8" s="90"/>
      <c r="J8" s="211"/>
      <c r="K8" s="56"/>
    </row>
    <row r="9" spans="1:26" ht="48.75" customHeight="1">
      <c r="A9" s="56"/>
      <c r="B9" s="606"/>
      <c r="C9" s="619"/>
      <c r="D9" s="619"/>
      <c r="E9" s="619"/>
      <c r="F9" s="619"/>
      <c r="G9" s="619"/>
      <c r="H9" s="619"/>
      <c r="I9" s="619"/>
      <c r="J9" s="631"/>
      <c r="K9" s="56"/>
    </row>
    <row r="10" spans="1:26" ht="33" customHeight="1">
      <c r="A10" s="56"/>
      <c r="B10" s="607" t="s">
        <v>570</v>
      </c>
      <c r="C10" s="92"/>
      <c r="D10" s="92"/>
      <c r="E10" s="92"/>
      <c r="F10" s="92"/>
      <c r="G10" s="92"/>
      <c r="H10" s="92"/>
      <c r="I10" s="92"/>
      <c r="J10" s="213"/>
      <c r="K10" s="56"/>
    </row>
    <row r="11" spans="1:26" ht="33" customHeight="1">
      <c r="A11" s="56"/>
      <c r="B11" s="854"/>
      <c r="C11" s="856"/>
      <c r="D11" s="856"/>
      <c r="E11" s="856"/>
      <c r="F11" s="856"/>
      <c r="G11" s="856"/>
      <c r="H11" s="856"/>
      <c r="I11" s="856"/>
      <c r="J11" s="865"/>
      <c r="K11" s="56"/>
    </row>
    <row r="12" spans="1:26" ht="33" customHeight="1">
      <c r="A12" s="56"/>
      <c r="B12" s="67" t="str">
        <v>参考情報：ＩＣＴ導入モデル事業補助実績（複数回補助を受けている場合、補助年度は直近を選択）</v>
      </c>
      <c r="C12" s="92"/>
      <c r="D12" s="92"/>
      <c r="E12" s="92"/>
      <c r="F12" s="92"/>
      <c r="G12" s="92"/>
      <c r="H12" s="92"/>
      <c r="I12" s="92"/>
      <c r="J12" s="213"/>
      <c r="K12" s="217"/>
    </row>
    <row r="13" spans="1:26" ht="33" customHeight="1">
      <c r="A13" s="56"/>
      <c r="B13" s="69" t="s">
        <v>203</v>
      </c>
      <c r="C13" s="94"/>
      <c r="D13" s="120" t="s">
        <v>206</v>
      </c>
      <c r="E13" s="139"/>
      <c r="F13" s="379"/>
      <c r="G13" s="157"/>
      <c r="H13" s="157"/>
      <c r="I13" s="157"/>
      <c r="J13" s="215"/>
      <c r="K13" s="220"/>
    </row>
    <row r="14" spans="1:26" ht="18.95" customHeight="1">
      <c r="A14" s="56"/>
      <c r="B14" s="56"/>
      <c r="C14" s="56"/>
      <c r="D14" s="56"/>
      <c r="E14" s="56"/>
      <c r="F14" s="56"/>
      <c r="G14" s="56"/>
      <c r="H14" s="56"/>
      <c r="I14" s="56"/>
      <c r="J14" s="56"/>
      <c r="K14" s="56"/>
    </row>
    <row r="15" spans="1:26" ht="18" customHeight="1">
      <c r="A15" s="57"/>
      <c r="B15" s="70" t="s">
        <v>377</v>
      </c>
      <c r="C15" s="70"/>
      <c r="D15" s="121"/>
      <c r="E15" s="121"/>
      <c r="F15" s="121"/>
      <c r="G15" s="121"/>
      <c r="H15" s="121"/>
      <c r="I15" s="121"/>
      <c r="J15" s="121"/>
      <c r="K15" s="121"/>
      <c r="L15" s="121"/>
      <c r="M15" s="57"/>
      <c r="X15" s="851"/>
      <c r="Y15" s="851"/>
      <c r="Z15" s="851"/>
    </row>
    <row r="16" spans="1:26" ht="29.45" customHeight="1">
      <c r="A16" s="57"/>
      <c r="C16" s="95" t="s">
        <v>241</v>
      </c>
      <c r="D16" s="57"/>
      <c r="E16" s="57"/>
      <c r="F16" s="57"/>
      <c r="G16" s="57"/>
      <c r="H16" s="57"/>
      <c r="I16" s="57"/>
      <c r="J16" s="95"/>
      <c r="K16" s="95"/>
      <c r="L16" s="57"/>
      <c r="M16" s="57"/>
      <c r="X16" s="851"/>
      <c r="Y16" s="851"/>
      <c r="Z16" s="851"/>
    </row>
    <row r="17" spans="1:26" ht="37.5" customHeight="1">
      <c r="A17" s="57"/>
      <c r="C17" s="96" t="str">
        <v>ＩＣＴ機器等導入によって得られた生産性向上による業務効率化及び職員の業務負担軽減により超過勤務手当等の経費に金銭的剰余が出た場合には、当該費用を利用者が受ける障害福祉サービスの質の向上や職員の賃金改善に資する取組に適切に使用するとともに、その旨を職員等に周知した。</v>
      </c>
      <c r="D17" s="96"/>
      <c r="E17" s="96"/>
      <c r="F17" s="96"/>
      <c r="G17" s="96"/>
      <c r="H17" s="96"/>
      <c r="I17" s="96"/>
      <c r="J17" s="96"/>
      <c r="K17" s="96"/>
      <c r="L17" s="96"/>
      <c r="M17" s="96"/>
      <c r="X17" s="851"/>
      <c r="Y17" s="851"/>
      <c r="Z17" s="851"/>
    </row>
    <row r="18" spans="1:26" ht="25.5" customHeight="1">
      <c r="A18" s="57"/>
      <c r="C18" s="95" t="s">
        <v>167</v>
      </c>
      <c r="D18" s="57"/>
      <c r="E18" s="57"/>
      <c r="F18" s="57"/>
      <c r="G18" s="57"/>
      <c r="H18" s="57"/>
      <c r="I18" s="57"/>
      <c r="J18" s="95"/>
      <c r="K18" s="95"/>
      <c r="L18" s="57"/>
      <c r="M18" s="57"/>
      <c r="X18" s="851"/>
      <c r="Y18" s="851"/>
      <c r="Z18" s="851"/>
    </row>
    <row r="19" spans="1:26" ht="25.5" customHeight="1">
      <c r="A19" s="57"/>
      <c r="C19" s="95" t="str">
        <v>　広島県からの求めがあった場合は、ＩＣＴ機器等導入の効果分析や事例の公表等に対応する。</v>
      </c>
      <c r="D19" s="57"/>
      <c r="E19" s="57"/>
      <c r="F19" s="57"/>
      <c r="G19" s="57"/>
      <c r="H19" s="57"/>
      <c r="I19" s="57"/>
      <c r="J19" s="95"/>
      <c r="K19" s="95"/>
      <c r="L19" s="57"/>
      <c r="M19" s="57"/>
      <c r="X19" s="851"/>
      <c r="Y19" s="851"/>
      <c r="Z19" s="851"/>
    </row>
    <row r="20" spans="1:26" ht="30" customHeight="1">
      <c r="A20" s="1"/>
      <c r="B20" s="57" t="s">
        <v>52</v>
      </c>
      <c r="D20" s="95"/>
      <c r="E20" s="57"/>
      <c r="F20" s="57"/>
      <c r="G20" s="57"/>
      <c r="H20" s="57"/>
      <c r="I20" s="57"/>
      <c r="J20" s="57"/>
      <c r="K20" s="95"/>
      <c r="L20" s="95"/>
      <c r="M20" s="57"/>
      <c r="N20" s="57"/>
    </row>
    <row r="21" spans="1:26" ht="30" customHeight="1">
      <c r="A21" s="1"/>
      <c r="C21" s="58" t="str">
        <v>　同一敷地内に障害者を支援する施設・事業所と障害児を支援する施設・事業所が併設されている場合、障害児を支援する施設・事業所に係るＩＣＴ機器導入の費用のみ</v>
      </c>
      <c r="D21" s="95"/>
      <c r="E21" s="57"/>
      <c r="F21" s="57"/>
      <c r="G21" s="57"/>
      <c r="H21" s="57"/>
      <c r="I21" s="57"/>
      <c r="J21" s="57"/>
      <c r="K21" s="95"/>
      <c r="L21" s="95"/>
      <c r="M21" s="57"/>
      <c r="N21" s="57"/>
    </row>
    <row r="22" spans="1:26" s="0" customFormat="1" ht="25.5" customHeight="1">
      <c r="A22" s="886"/>
      <c r="B22" s="887"/>
      <c r="C22" s="893" t="s">
        <v>91</v>
      </c>
      <c r="D22" s="886"/>
      <c r="E22" s="886"/>
      <c r="F22" s="886"/>
      <c r="G22" s="886"/>
      <c r="H22" s="886"/>
      <c r="I22" s="886"/>
      <c r="J22" s="918"/>
      <c r="K22" s="918"/>
      <c r="L22" s="886"/>
      <c r="M22" s="886"/>
      <c r="X22" s="919"/>
      <c r="Y22" s="919"/>
      <c r="Z22" s="919"/>
    </row>
    <row r="23" spans="1:26" ht="25.5" customHeight="1">
      <c r="A23" s="57"/>
      <c r="C23" s="95"/>
      <c r="D23" s="57"/>
      <c r="E23" s="57"/>
      <c r="F23" s="57"/>
      <c r="G23" s="57"/>
      <c r="H23" s="57"/>
      <c r="I23" s="57"/>
      <c r="J23" s="95"/>
      <c r="K23" s="95"/>
      <c r="L23" s="57"/>
      <c r="M23" s="57"/>
      <c r="X23" s="851"/>
      <c r="Y23" s="851"/>
      <c r="Z23" s="851"/>
    </row>
    <row r="24" spans="1:26" ht="33" customHeight="1">
      <c r="A24" s="56"/>
      <c r="B24" s="61" t="s">
        <v>402</v>
      </c>
      <c r="C24" s="56"/>
      <c r="D24" s="56"/>
      <c r="E24" s="56"/>
      <c r="F24" s="56"/>
      <c r="G24" s="56"/>
      <c r="H24" s="56"/>
      <c r="I24" s="56"/>
      <c r="J24" s="56"/>
      <c r="K24" s="56"/>
    </row>
    <row r="25" spans="1:26" s="53" customFormat="1" ht="33" customHeight="1">
      <c r="A25" s="56"/>
      <c r="B25" s="56" t="s">
        <v>577</v>
      </c>
      <c r="C25" s="56"/>
      <c r="D25" s="122">
        <f>'様式第12号の２（ＩＣＴ導入モデル事業経費報告）'!E11</f>
        <v>0</v>
      </c>
      <c r="E25" s="140"/>
      <c r="F25" s="158"/>
      <c r="G25" s="56" t="s">
        <v>31</v>
      </c>
      <c r="H25" s="56"/>
      <c r="I25" s="56"/>
      <c r="J25" s="56"/>
      <c r="K25" s="56"/>
    </row>
    <row r="26" spans="1:26" s="53" customFormat="1" ht="33" customHeight="1">
      <c r="A26" s="56"/>
      <c r="B26" s="56" t="s">
        <v>624</v>
      </c>
      <c r="C26" s="56"/>
      <c r="D26" s="123"/>
      <c r="E26" s="123"/>
      <c r="F26" s="123"/>
      <c r="G26" s="123"/>
      <c r="H26" s="123"/>
      <c r="I26" s="56"/>
      <c r="J26" s="56"/>
      <c r="K26" s="56"/>
    </row>
    <row r="27" spans="1:26" s="53" customFormat="1" ht="33" customHeight="1">
      <c r="A27" s="56"/>
      <c r="B27" s="56" t="s">
        <v>220</v>
      </c>
      <c r="C27" s="56"/>
      <c r="D27" s="124"/>
      <c r="E27" s="141"/>
      <c r="F27" s="159"/>
      <c r="G27" s="56" t="s">
        <v>31</v>
      </c>
      <c r="H27" s="123"/>
      <c r="I27" s="56"/>
      <c r="J27" s="56"/>
      <c r="K27" s="56"/>
    </row>
    <row r="28" spans="1:26" s="53" customFormat="1" ht="33" customHeight="1">
      <c r="A28" s="56"/>
      <c r="B28" s="71" t="s">
        <v>74</v>
      </c>
      <c r="C28" s="56"/>
      <c r="D28" s="123"/>
      <c r="E28" s="123"/>
      <c r="F28" s="123"/>
      <c r="G28" s="123"/>
      <c r="H28" s="123"/>
      <c r="I28" s="56"/>
      <c r="J28" s="56"/>
      <c r="K28" s="56"/>
    </row>
    <row r="29" spans="1:26" s="53" customFormat="1" ht="33" customHeight="1">
      <c r="A29" s="56"/>
      <c r="B29" s="56" t="s">
        <v>79</v>
      </c>
      <c r="C29" s="56"/>
      <c r="D29" s="860"/>
      <c r="E29" s="861"/>
      <c r="F29" s="862"/>
      <c r="G29" s="56" t="s">
        <v>31</v>
      </c>
    </row>
    <row r="30" spans="1:26" s="53" customFormat="1" ht="33" customHeight="1">
      <c r="A30" s="56"/>
      <c r="B30" s="71" t="s">
        <v>380</v>
      </c>
      <c r="C30" s="56"/>
      <c r="D30" s="861"/>
      <c r="E30" s="861"/>
      <c r="F30" s="861"/>
      <c r="G30" s="56"/>
      <c r="M30" s="123"/>
    </row>
    <row r="31" spans="1:26" s="53" customFormat="1" ht="33" customHeight="1">
      <c r="A31" s="56"/>
      <c r="B31" s="56" t="s">
        <v>639</v>
      </c>
      <c r="C31" s="56"/>
      <c r="D31" s="124"/>
      <c r="E31" s="141"/>
      <c r="F31" s="159"/>
      <c r="G31" s="56" t="s">
        <v>31</v>
      </c>
      <c r="H31" s="56"/>
      <c r="I31" s="56"/>
      <c r="J31" s="866"/>
      <c r="K31" s="866"/>
      <c r="L31" s="866"/>
      <c r="M31" s="56"/>
    </row>
    <row r="32" spans="1:26" s="53" customFormat="1" ht="33" customHeight="1">
      <c r="A32" s="56"/>
      <c r="B32" s="71" t="s">
        <v>382</v>
      </c>
      <c r="C32" s="56"/>
      <c r="D32" s="123"/>
      <c r="E32" s="123"/>
      <c r="F32" s="123"/>
      <c r="G32" s="123"/>
      <c r="H32" s="71"/>
      <c r="I32" s="56"/>
      <c r="J32" s="123"/>
      <c r="K32" s="123"/>
      <c r="L32" s="123"/>
      <c r="M32" s="123"/>
    </row>
    <row r="33" spans="1:13" s="53" customFormat="1" ht="33" customHeight="1">
      <c r="A33" s="56"/>
      <c r="B33" s="56" t="s">
        <v>403</v>
      </c>
      <c r="C33" s="56"/>
      <c r="D33" s="125">
        <f>ROUNDDOWN($D$27*1/2,-3)</f>
        <v>0</v>
      </c>
      <c r="E33" s="142"/>
      <c r="F33" s="160"/>
      <c r="G33" s="56" t="s">
        <v>31</v>
      </c>
      <c r="H33" s="56"/>
      <c r="I33" s="56"/>
      <c r="J33" s="866"/>
      <c r="K33" s="866"/>
      <c r="L33" s="866"/>
      <c r="M33" s="56"/>
    </row>
    <row r="34" spans="1:13" s="53" customFormat="1" ht="33" customHeight="1">
      <c r="A34" s="56"/>
      <c r="B34" s="56" t="s">
        <v>34</v>
      </c>
      <c r="C34" s="56"/>
      <c r="D34" s="123"/>
      <c r="E34" s="123"/>
      <c r="F34" s="123"/>
      <c r="G34" s="123"/>
      <c r="I34" s="56"/>
      <c r="J34" s="123"/>
      <c r="K34" s="123"/>
      <c r="L34" s="123"/>
      <c r="M34" s="123"/>
    </row>
    <row r="35" spans="1:13" s="53" customFormat="1" ht="33" customHeight="1">
      <c r="A35" s="56"/>
      <c r="B35" s="56" t="s">
        <v>404</v>
      </c>
      <c r="C35" s="56"/>
      <c r="D35" s="126"/>
      <c r="E35" s="126"/>
      <c r="F35" s="126"/>
      <c r="G35" s="126"/>
      <c r="H35" s="56"/>
      <c r="I35" s="56"/>
      <c r="J35" s="866"/>
      <c r="K35" s="866"/>
      <c r="L35" s="866"/>
      <c r="M35" s="56"/>
    </row>
    <row r="36" spans="1:13" s="53" customFormat="1" ht="24.95" customHeight="1">
      <c r="A36" s="56"/>
      <c r="B36" s="56"/>
      <c r="C36" s="56" t="s">
        <v>59</v>
      </c>
      <c r="D36" s="56"/>
      <c r="E36" s="56" t="s">
        <v>5</v>
      </c>
      <c r="F36" s="56"/>
      <c r="G36" s="56"/>
      <c r="H36" s="56"/>
      <c r="I36" s="56"/>
      <c r="J36" s="56"/>
      <c r="K36" s="56"/>
    </row>
    <row r="37" spans="1:13" s="53" customFormat="1" ht="24.95" customHeight="1">
      <c r="A37" s="56"/>
      <c r="B37" s="56"/>
      <c r="C37" s="56" t="s">
        <v>334</v>
      </c>
      <c r="D37" s="56"/>
      <c r="E37" s="56" t="s">
        <v>4</v>
      </c>
      <c r="F37" s="56"/>
      <c r="G37" s="56"/>
      <c r="H37" s="56"/>
      <c r="I37" s="56"/>
      <c r="J37" s="56"/>
      <c r="K37" s="56"/>
    </row>
    <row r="38" spans="1:13" s="53" customFormat="1" ht="24.95" customHeight="1">
      <c r="A38" s="56"/>
      <c r="B38" s="56"/>
      <c r="C38" s="56" t="s">
        <v>311</v>
      </c>
      <c r="D38" s="56"/>
      <c r="E38" s="56"/>
      <c r="F38" s="56"/>
      <c r="G38" s="56"/>
      <c r="H38" s="56"/>
      <c r="I38" s="56"/>
      <c r="J38" s="56"/>
      <c r="K38" s="56"/>
    </row>
    <row r="39" spans="1:13" s="53" customFormat="1" ht="24.95" customHeight="1">
      <c r="A39" s="56"/>
      <c r="B39" s="56"/>
      <c r="C39" s="56" t="s">
        <v>152</v>
      </c>
      <c r="D39" s="56"/>
      <c r="E39" s="56"/>
      <c r="F39" s="56"/>
      <c r="G39" s="56"/>
      <c r="H39" s="56"/>
      <c r="I39" s="56"/>
      <c r="J39" s="56"/>
      <c r="K39" s="56"/>
    </row>
    <row r="40" spans="1:13" s="53" customFormat="1" ht="57.75" customHeight="1">
      <c r="A40" s="56"/>
      <c r="B40" s="56"/>
      <c r="C40" s="56"/>
      <c r="D40" s="56"/>
      <c r="E40" s="56"/>
      <c r="F40" s="56"/>
      <c r="G40" s="56"/>
      <c r="H40" s="56"/>
      <c r="I40" s="56"/>
      <c r="J40" s="56"/>
      <c r="K40" s="56"/>
    </row>
    <row r="41" spans="1:13" s="53" customFormat="1" ht="24.95" customHeight="1">
      <c r="A41" s="56"/>
      <c r="B41" s="56"/>
      <c r="C41" s="56" t="s">
        <v>309</v>
      </c>
      <c r="D41" s="56"/>
      <c r="E41" s="56"/>
      <c r="F41" s="56"/>
      <c r="G41" s="56"/>
      <c r="H41" s="56"/>
      <c r="I41" s="56"/>
      <c r="J41" s="56"/>
      <c r="K41" s="56"/>
    </row>
    <row r="42" spans="1:13" s="53" customFormat="1" ht="24.95" customHeight="1">
      <c r="A42" s="56"/>
      <c r="B42" s="56"/>
      <c r="C42" s="56" t="s">
        <v>288</v>
      </c>
      <c r="D42" s="56"/>
      <c r="E42" s="56"/>
      <c r="F42" s="56"/>
      <c r="G42" s="56"/>
      <c r="H42" s="56"/>
      <c r="I42" s="56"/>
      <c r="J42" s="56"/>
      <c r="K42" s="56"/>
    </row>
    <row r="43" spans="1:13" s="53" customFormat="1" ht="24.95" customHeight="1">
      <c r="A43" s="56"/>
      <c r="B43" s="56"/>
      <c r="C43" s="56" t="s">
        <v>345</v>
      </c>
      <c r="D43" s="56"/>
      <c r="E43" s="56"/>
      <c r="F43" s="56"/>
      <c r="G43" s="56"/>
      <c r="H43" s="56"/>
      <c r="I43" s="56"/>
      <c r="J43" s="56"/>
      <c r="K43" s="56"/>
    </row>
    <row r="44" spans="1:13" s="53" customFormat="1" ht="21" customHeight="1">
      <c r="A44" s="56"/>
      <c r="B44" s="56"/>
      <c r="C44" s="56"/>
      <c r="D44" s="123"/>
      <c r="E44" s="123"/>
      <c r="F44" s="123"/>
      <c r="G44" s="123"/>
      <c r="H44" s="123"/>
      <c r="I44" s="56"/>
      <c r="J44" s="56"/>
      <c r="K44" s="56"/>
    </row>
    <row r="45" spans="1:13" s="53" customFormat="1" ht="33" customHeight="1">
      <c r="A45" s="56"/>
      <c r="B45" s="61" t="s">
        <v>204</v>
      </c>
      <c r="C45" s="56"/>
      <c r="D45" s="56"/>
      <c r="E45" s="56"/>
      <c r="F45" s="56"/>
      <c r="G45" s="56"/>
      <c r="H45" s="56"/>
      <c r="I45" s="56"/>
      <c r="J45" s="56"/>
      <c r="K45" s="56"/>
    </row>
    <row r="46" spans="1:13" s="53" customFormat="1" ht="33" customHeight="1">
      <c r="A46" s="56"/>
      <c r="B46" s="56" t="str">
        <v>（１）ＩＣＴを導入した分野（特に該当するもの１つに☑）</v>
      </c>
      <c r="C46" s="56"/>
      <c r="D46" s="56"/>
      <c r="E46" s="56"/>
      <c r="F46" s="56"/>
      <c r="G46" s="56"/>
      <c r="H46" s="56"/>
      <c r="I46" s="56"/>
      <c r="J46" s="56"/>
      <c r="K46" s="56"/>
    </row>
    <row r="47" spans="1:13" s="53" customFormat="1" ht="33" customHeight="1">
      <c r="A47" s="56"/>
      <c r="B47" s="56"/>
      <c r="C47" s="56" t="s">
        <v>350</v>
      </c>
      <c r="D47" s="56"/>
      <c r="E47" s="56"/>
      <c r="F47" s="56"/>
      <c r="G47" s="56"/>
      <c r="H47" s="56"/>
      <c r="I47" s="56"/>
      <c r="J47" s="56"/>
      <c r="K47" s="56"/>
    </row>
    <row r="48" spans="1:13" s="2" customFormat="1" ht="33" customHeight="1">
      <c r="A48" s="56"/>
      <c r="B48" s="56"/>
      <c r="C48" s="56" t="s">
        <v>63</v>
      </c>
      <c r="D48" s="56"/>
      <c r="E48" s="56"/>
      <c r="F48" s="56"/>
      <c r="G48" s="56"/>
      <c r="H48" s="56"/>
      <c r="I48" s="56"/>
      <c r="J48" s="56"/>
      <c r="K48" s="56"/>
      <c r="L48" s="2"/>
      <c r="M48" s="2"/>
    </row>
    <row r="49" spans="1:12" s="2" customFormat="1" ht="33" customHeight="1">
      <c r="A49" s="56"/>
      <c r="B49" s="56"/>
      <c r="C49" s="56" t="s">
        <v>352</v>
      </c>
      <c r="D49" s="56"/>
      <c r="E49" s="56"/>
      <c r="F49" s="56"/>
      <c r="G49" s="56"/>
      <c r="H49" s="56"/>
      <c r="I49" s="56"/>
      <c r="J49" s="56"/>
      <c r="K49" s="56"/>
      <c r="L49" s="2"/>
    </row>
    <row r="50" spans="1:12" s="2" customFormat="1" ht="33" customHeight="1">
      <c r="A50" s="56"/>
      <c r="B50" s="56"/>
      <c r="C50" s="56" t="s">
        <v>354</v>
      </c>
      <c r="D50" s="56"/>
      <c r="E50" s="56"/>
      <c r="F50" s="56"/>
      <c r="G50" s="56"/>
      <c r="H50" s="56"/>
      <c r="I50" s="56"/>
      <c r="J50" s="56"/>
      <c r="K50" s="56"/>
      <c r="L50" s="2"/>
    </row>
    <row r="51" spans="1:12" s="2" customFormat="1" ht="17.45" customHeight="1">
      <c r="A51" s="56"/>
      <c r="B51" s="56"/>
      <c r="C51" s="56"/>
      <c r="D51" s="123"/>
      <c r="E51" s="123"/>
      <c r="F51" s="123"/>
      <c r="G51" s="123"/>
      <c r="H51" s="123"/>
      <c r="I51" s="56"/>
      <c r="J51" s="56"/>
      <c r="K51" s="56"/>
      <c r="L51" s="2"/>
    </row>
    <row r="52" spans="1:12" s="2" customFormat="1" ht="33" customHeight="1">
      <c r="A52" s="56"/>
      <c r="B52" s="58" t="s">
        <v>278</v>
      </c>
      <c r="C52" s="56"/>
      <c r="D52" s="56"/>
      <c r="E52" s="56"/>
      <c r="F52" s="56"/>
      <c r="G52" s="56"/>
      <c r="H52" s="56"/>
      <c r="I52" s="56"/>
      <c r="J52" s="56"/>
      <c r="K52" s="56"/>
      <c r="L52" s="2"/>
    </row>
    <row r="53" spans="1:12" s="2" customFormat="1" ht="57.6" customHeight="1">
      <c r="A53" s="56"/>
      <c r="B53" s="76"/>
      <c r="C53" s="105"/>
      <c r="D53" s="105"/>
      <c r="E53" s="105"/>
      <c r="F53" s="105"/>
      <c r="G53" s="105"/>
      <c r="H53" s="105"/>
      <c r="I53" s="105"/>
      <c r="J53" s="105"/>
      <c r="K53" s="105"/>
      <c r="L53" s="223"/>
    </row>
    <row r="54" spans="1:12" s="2" customFormat="1" ht="16.5" customHeight="1">
      <c r="A54" s="56"/>
      <c r="B54" s="56"/>
      <c r="C54" s="56"/>
      <c r="D54" s="123"/>
      <c r="E54" s="123"/>
      <c r="F54" s="123"/>
      <c r="G54" s="123"/>
      <c r="H54" s="123"/>
      <c r="I54" s="56"/>
      <c r="J54" s="56"/>
      <c r="K54" s="56"/>
      <c r="L54" s="2"/>
    </row>
    <row r="55" spans="1:12" s="2" customFormat="1" ht="33" customHeight="1">
      <c r="A55" s="56"/>
      <c r="B55" s="56" t="str">
        <v>（３）ＩＣＴ機器等を導入した業務内容（概要）　</v>
      </c>
      <c r="C55" s="56"/>
      <c r="D55" s="56"/>
      <c r="E55" s="56"/>
      <c r="F55" s="56"/>
      <c r="G55" s="56"/>
      <c r="H55" s="56"/>
      <c r="I55" s="56"/>
      <c r="J55" s="56"/>
      <c r="K55" s="56"/>
      <c r="L55" s="2"/>
    </row>
    <row r="56" spans="1:12" s="2" customFormat="1" ht="86.25" customHeight="1">
      <c r="A56" s="56"/>
      <c r="B56" s="76"/>
      <c r="C56" s="105"/>
      <c r="D56" s="105"/>
      <c r="E56" s="105"/>
      <c r="F56" s="105"/>
      <c r="G56" s="105"/>
      <c r="H56" s="105"/>
      <c r="I56" s="105"/>
      <c r="J56" s="105"/>
      <c r="K56" s="105"/>
      <c r="L56" s="223"/>
    </row>
    <row r="57" spans="1:12" s="2" customFormat="1" ht="10.5" customHeight="1">
      <c r="A57" s="56"/>
      <c r="B57" s="56"/>
      <c r="C57" s="56"/>
      <c r="D57" s="123"/>
      <c r="E57" s="123"/>
      <c r="F57" s="123"/>
      <c r="G57" s="123"/>
      <c r="H57" s="123"/>
      <c r="I57" s="56"/>
      <c r="J57" s="56"/>
      <c r="K57" s="56"/>
      <c r="L57" s="2"/>
    </row>
    <row r="58" spans="1:12" s="0" customFormat="1" ht="18.75" customHeight="1">
      <c r="B58" s="0" t="str">
        <v>（４）ＩＣＴ機器等導入前の定量的指標及びＩＣＴ機器等導入により想定される定量的指標</v>
      </c>
    </row>
    <row r="59" spans="1:12" s="0" customFormat="1">
      <c r="B59" s="0" t="str">
        <v>　①　前記２（３）に係る現在（ＩＣＴ機器等導入前）の業務時間内訳</v>
      </c>
      <c r="C59" s="894"/>
    </row>
    <row r="60" spans="1:12" s="0" customFormat="1" ht="18.75" customHeight="1">
      <c r="B60" s="888" t="s">
        <v>281</v>
      </c>
      <c r="C60" s="895" t="s">
        <v>33</v>
      </c>
      <c r="D60" s="900" t="s">
        <v>289</v>
      </c>
      <c r="E60" s="904"/>
      <c r="F60" s="909" t="s">
        <v>357</v>
      </c>
      <c r="G60" s="909" t="s">
        <v>358</v>
      </c>
      <c r="H60" s="909" t="s">
        <v>422</v>
      </c>
    </row>
    <row r="61" spans="1:12" s="0" customFormat="1" ht="22">
      <c r="B61" s="889"/>
      <c r="C61" s="896"/>
      <c r="D61" s="888" t="s">
        <v>113</v>
      </c>
      <c r="E61" s="905" t="s">
        <v>361</v>
      </c>
      <c r="F61" s="910"/>
      <c r="G61" s="911"/>
      <c r="H61" s="910"/>
    </row>
    <row r="62" spans="1:12" s="0" customFormat="1" ht="13">
      <c r="B62" s="610"/>
      <c r="C62" s="353"/>
      <c r="D62" s="152"/>
      <c r="E62" s="906">
        <f>D62*12</f>
        <v>0</v>
      </c>
      <c r="F62" s="181"/>
      <c r="G62" s="912">
        <f>$E$62*$F$62/60</f>
        <v>0</v>
      </c>
      <c r="H62" s="915" t="e">
        <f>$G$62/$C$62</f>
        <v>#DIV/0!</v>
      </c>
    </row>
    <row r="63" spans="1:12" s="0" customFormat="1" ht="13">
      <c r="B63" s="611"/>
      <c r="C63" s="354"/>
      <c r="D63" s="149"/>
      <c r="E63" s="907">
        <f>D63*12</f>
        <v>0</v>
      </c>
      <c r="F63" s="175"/>
      <c r="G63" s="913">
        <f>$E$63*$F$63/60</f>
        <v>0</v>
      </c>
      <c r="H63" s="913" t="e">
        <f>$G$63/$C$63</f>
        <v>#DIV/0!</v>
      </c>
    </row>
    <row r="64" spans="1:12" s="0" customFormat="1" ht="13">
      <c r="B64" s="611"/>
      <c r="C64" s="354"/>
      <c r="D64" s="149"/>
      <c r="E64" s="907">
        <f>D64*12</f>
        <v>0</v>
      </c>
      <c r="F64" s="175"/>
      <c r="G64" s="913">
        <f>$E$64*$F$64/60</f>
        <v>0</v>
      </c>
      <c r="H64" s="916" t="e">
        <f>G64/C64</f>
        <v>#DIV/0!</v>
      </c>
    </row>
    <row r="65" spans="2:8" s="0" customFormat="1" ht="13">
      <c r="B65" s="890"/>
      <c r="C65" s="897"/>
      <c r="D65" s="154">
        <f>SUM(D62:D64)</f>
        <v>0</v>
      </c>
      <c r="E65" s="908">
        <f>SUM(E62:E64)</f>
        <v>0</v>
      </c>
      <c r="F65" s="179">
        <f>SUM(F62:F64)</f>
        <v>0</v>
      </c>
      <c r="G65" s="914">
        <f>SUM(G62:G64)</f>
        <v>0</v>
      </c>
      <c r="H65" s="917" t="e">
        <f>SUM(H62:H64)</f>
        <v>#DIV/0!</v>
      </c>
    </row>
    <row r="66" spans="2:8" s="0" customFormat="1" ht="13">
      <c r="B66" s="0" t="str">
        <v>　②　ＩＣＴ機器等導入後の前記２（３）に係る業務時間内訳</v>
      </c>
    </row>
    <row r="67" spans="2:8" s="0" customFormat="1" ht="18.75" customHeight="1">
      <c r="B67" s="888" t="s">
        <v>281</v>
      </c>
      <c r="C67" s="895" t="s">
        <v>33</v>
      </c>
      <c r="D67" s="900" t="s">
        <v>289</v>
      </c>
      <c r="E67" s="904"/>
      <c r="F67" s="909" t="s">
        <v>357</v>
      </c>
      <c r="G67" s="909" t="s">
        <v>358</v>
      </c>
      <c r="H67" s="909" t="s">
        <v>422</v>
      </c>
    </row>
    <row r="68" spans="2:8" s="0" customFormat="1" ht="22">
      <c r="B68" s="889"/>
      <c r="C68" s="896"/>
      <c r="D68" s="888" t="s">
        <v>113</v>
      </c>
      <c r="E68" s="905" t="s">
        <v>361</v>
      </c>
      <c r="F68" s="910"/>
      <c r="G68" s="911"/>
      <c r="H68" s="910"/>
    </row>
    <row r="69" spans="2:8" s="0" customFormat="1" ht="13">
      <c r="B69" s="610"/>
      <c r="C69" s="353"/>
      <c r="D69" s="152"/>
      <c r="E69" s="906">
        <f>D69*12</f>
        <v>0</v>
      </c>
      <c r="F69" s="181"/>
      <c r="G69" s="912">
        <f>E69*F69/60</f>
        <v>0</v>
      </c>
      <c r="H69" s="912" t="e">
        <f>G69/C69</f>
        <v>#DIV/0!</v>
      </c>
    </row>
    <row r="70" spans="2:8" s="0" customFormat="1" ht="13">
      <c r="B70" s="611"/>
      <c r="C70" s="354"/>
      <c r="D70" s="149"/>
      <c r="E70" s="907">
        <f>D70*12</f>
        <v>0</v>
      </c>
      <c r="F70" s="175"/>
      <c r="G70" s="913">
        <f>E70*F70/60</f>
        <v>0</v>
      </c>
      <c r="H70" s="913" t="e">
        <f>G70/C70</f>
        <v>#DIV/0!</v>
      </c>
    </row>
    <row r="71" spans="2:8" s="0" customFormat="1" ht="13">
      <c r="B71" s="611"/>
      <c r="C71" s="354"/>
      <c r="D71" s="149"/>
      <c r="E71" s="907">
        <f>D71*12</f>
        <v>0</v>
      </c>
      <c r="F71" s="175"/>
      <c r="G71" s="913">
        <f>E71*F71/60</f>
        <v>0</v>
      </c>
      <c r="H71" s="916" t="e">
        <f>G71/C71</f>
        <v>#DIV/0!</v>
      </c>
    </row>
    <row r="72" spans="2:8" s="0" customFormat="1" ht="13">
      <c r="B72" s="890"/>
      <c r="C72" s="897"/>
      <c r="D72" s="154">
        <f>SUM(D69:D71)</f>
        <v>0</v>
      </c>
      <c r="E72" s="908">
        <f>SUM(E69:E71)</f>
        <v>0</v>
      </c>
      <c r="F72" s="179">
        <f>SUM(F69:F71)</f>
        <v>0</v>
      </c>
      <c r="G72" s="914">
        <f>SUM(G69:G71)</f>
        <v>0</v>
      </c>
      <c r="H72" s="914" t="e">
        <f>SUM(H69:H71)</f>
        <v>#DIV/0!</v>
      </c>
    </row>
    <row r="73" spans="2:8" s="0" customFormat="1" ht="13">
      <c r="B73" s="891" t="s">
        <v>304</v>
      </c>
    </row>
    <row r="74" spans="2:8" s="0" customFormat="1" ht="13">
      <c r="C74" s="898" t="e">
        <f>($G$65-$G$72)/$G$65</f>
        <v>#DIV/0!</v>
      </c>
    </row>
    <row r="75" spans="2:8" s="0" customFormat="1" ht="13">
      <c r="C75" s="899"/>
    </row>
    <row r="76" spans="2:8" s="0" customFormat="1" ht="13">
      <c r="B76" s="0" t="s">
        <v>320</v>
      </c>
      <c r="C76" s="899"/>
    </row>
    <row r="77" spans="2:8" s="0" customFormat="1" ht="9" customHeight="1">
      <c r="C77" s="899"/>
    </row>
    <row r="78" spans="2:8" s="0" customFormat="1" ht="13">
      <c r="B78" s="0" t="str">
        <v>　③　前記２（３）に係る現在（ＩＣＴ機器等の導入前）の作成文書量</v>
      </c>
    </row>
    <row r="79" spans="2:8" s="0" customFormat="1" ht="18.75" customHeight="1">
      <c r="B79" s="614" t="s">
        <v>174</v>
      </c>
      <c r="C79" s="621" t="s">
        <v>201</v>
      </c>
      <c r="D79" s="624"/>
    </row>
    <row r="80" spans="2:8" s="0" customFormat="1" ht="22">
      <c r="B80" s="615"/>
      <c r="C80" s="622" t="s">
        <v>113</v>
      </c>
      <c r="D80" s="625" t="s">
        <v>362</v>
      </c>
    </row>
    <row r="81" spans="2:10" s="0" customFormat="1" ht="13">
      <c r="B81" s="610"/>
      <c r="C81" s="363"/>
      <c r="D81" s="901">
        <f>C81*12</f>
        <v>0</v>
      </c>
    </row>
    <row r="82" spans="2:10" s="0" customFormat="1" ht="13">
      <c r="B82" s="611"/>
      <c r="C82" s="364"/>
      <c r="D82" s="902">
        <f>C82*12</f>
        <v>0</v>
      </c>
    </row>
    <row r="83" spans="2:10" s="0" customFormat="1" ht="13">
      <c r="B83" s="611"/>
      <c r="C83" s="364"/>
      <c r="D83" s="902">
        <f>C83*12</f>
        <v>0</v>
      </c>
    </row>
    <row r="84" spans="2:10" s="0" customFormat="1" ht="13">
      <c r="B84" s="616"/>
      <c r="C84" s="365">
        <f>SUM(C81:C83)</f>
        <v>0</v>
      </c>
      <c r="D84" s="903">
        <f>SUM(D81:D83)</f>
        <v>0</v>
      </c>
    </row>
    <row r="85" spans="2:10" s="0" customFormat="1" ht="13">
      <c r="B85" s="0" t="str">
        <v>　➃　ＩＣＴ機器等導入後の前記２（３）に係る作成文書量</v>
      </c>
    </row>
    <row r="86" spans="2:10" s="0" customFormat="1" ht="18.75" customHeight="1">
      <c r="B86" s="617" t="s">
        <v>174</v>
      </c>
      <c r="C86" s="621" t="s">
        <v>317</v>
      </c>
      <c r="D86" s="624"/>
    </row>
    <row r="87" spans="2:10" s="0" customFormat="1" ht="22">
      <c r="B87" s="618"/>
      <c r="C87" s="622" t="s">
        <v>113</v>
      </c>
      <c r="D87" s="625" t="s">
        <v>362</v>
      </c>
    </row>
    <row r="88" spans="2:10" s="0" customFormat="1" ht="13">
      <c r="B88" s="610"/>
      <c r="C88" s="363"/>
      <c r="D88" s="901">
        <f>C88*12</f>
        <v>0</v>
      </c>
    </row>
    <row r="89" spans="2:10" s="0" customFormat="1" ht="13">
      <c r="B89" s="611"/>
      <c r="C89" s="364"/>
      <c r="D89" s="902">
        <f>C89*12</f>
        <v>0</v>
      </c>
    </row>
    <row r="90" spans="2:10" s="0" customFormat="1" ht="13">
      <c r="B90" s="611"/>
      <c r="C90" s="364"/>
      <c r="D90" s="902">
        <f>C90*12</f>
        <v>0</v>
      </c>
    </row>
    <row r="91" spans="2:10" s="0" customFormat="1" ht="13">
      <c r="B91" s="616"/>
      <c r="C91" s="365">
        <f>SUM(C88:C90)</f>
        <v>0</v>
      </c>
      <c r="D91" s="903">
        <f>SUM(D88:D90)</f>
        <v>0</v>
      </c>
    </row>
    <row r="92" spans="2:10" s="0" customFormat="1" ht="13">
      <c r="B92" s="891" t="s">
        <v>267</v>
      </c>
    </row>
    <row r="93" spans="2:10" s="0" customFormat="1" ht="13">
      <c r="C93" s="898" t="e">
        <f>($D$85-$D$92)/D84</f>
        <v>#DIV/0!</v>
      </c>
    </row>
    <row r="94" spans="2:10" s="0" customFormat="1" ht="13"/>
    <row r="95" spans="2:10" s="0" customFormat="1" ht="13">
      <c r="B95" s="0" t="s">
        <v>66</v>
      </c>
    </row>
    <row r="96" spans="2:10" s="0" customFormat="1" ht="72.75" customHeight="1">
      <c r="B96" s="892"/>
      <c r="C96" s="892"/>
      <c r="D96" s="892"/>
      <c r="E96" s="892"/>
      <c r="F96" s="892"/>
      <c r="G96" s="892"/>
      <c r="H96" s="892"/>
      <c r="I96" s="892"/>
      <c r="J96" s="892"/>
    </row>
    <row r="97" spans="2:10" s="0" customFormat="1" ht="13"/>
  </sheetData>
  <mergeCells count="42">
    <mergeCell ref="A2:K2"/>
    <mergeCell ref="C4:J4"/>
    <mergeCell ref="C5:J5"/>
    <mergeCell ref="C6:J6"/>
    <mergeCell ref="C7:J7"/>
    <mergeCell ref="B8:J8"/>
    <mergeCell ref="B9:J9"/>
    <mergeCell ref="B10:J10"/>
    <mergeCell ref="B11:J11"/>
    <mergeCell ref="B12:J12"/>
    <mergeCell ref="D13:E13"/>
    <mergeCell ref="F13:J13"/>
    <mergeCell ref="C17:K17"/>
    <mergeCell ref="D25:F25"/>
    <mergeCell ref="D27:F27"/>
    <mergeCell ref="D29:F29"/>
    <mergeCell ref="D31:F31"/>
    <mergeCell ref="J31:L31"/>
    <mergeCell ref="D33:F33"/>
    <mergeCell ref="J33:L33"/>
    <mergeCell ref="J35:L35"/>
    <mergeCell ref="B53:L53"/>
    <mergeCell ref="B56:L56"/>
    <mergeCell ref="D60:E60"/>
    <mergeCell ref="B65:C65"/>
    <mergeCell ref="D67:E67"/>
    <mergeCell ref="B72:C72"/>
    <mergeCell ref="C79:D79"/>
    <mergeCell ref="C86:D86"/>
    <mergeCell ref="B96:J96"/>
    <mergeCell ref="B60:B61"/>
    <mergeCell ref="C60:C61"/>
    <mergeCell ref="F60:F61"/>
    <mergeCell ref="G60:G61"/>
    <mergeCell ref="H60:H61"/>
    <mergeCell ref="B67:B68"/>
    <mergeCell ref="C67:C68"/>
    <mergeCell ref="F67:F68"/>
    <mergeCell ref="G67:G68"/>
    <mergeCell ref="H67:H68"/>
    <mergeCell ref="B79:B80"/>
    <mergeCell ref="B86:B87"/>
  </mergeCells>
  <phoneticPr fontId="22"/>
  <conditionalFormatting sqref="D27">
    <cfRule type="cellIs" dxfId="15" priority="5" stopIfTrue="1" operator="greaterThan">
      <formula>666000</formula>
    </cfRule>
    <cfRule type="cellIs" dxfId="14" priority="6" stopIfTrue="1" operator="greaterThan">
      <formula>1000000</formula>
    </cfRule>
  </conditionalFormatting>
  <conditionalFormatting sqref="D33 D35:G35">
    <cfRule type="cellIs" dxfId="13" priority="3" stopIfTrue="1" operator="greaterThan">
      <formula>1000000</formula>
    </cfRule>
  </conditionalFormatting>
  <conditionalFormatting sqref="D33">
    <cfRule type="cellIs" dxfId="12" priority="4" stopIfTrue="1" operator="greaterThan">
      <formula>666000</formula>
    </cfRule>
  </conditionalFormatting>
  <conditionalFormatting sqref="J35">
    <cfRule type="cellIs" dxfId="11" priority="1" stopIfTrue="1" operator="greaterThan">
      <formula>666000</formula>
    </cfRule>
    <cfRule type="cellIs" dxfId="10" priority="2" stopIfTrue="1" operator="greaterThan">
      <formula>1000000</formula>
    </cfRule>
  </conditionalFormatting>
  <dataValidations count="4">
    <dataValidation imeMode="halfKatakana" allowBlank="1" showDropDown="0" showInputMessage="1" showErrorMessage="1" sqref="C6:H6 C4"/>
    <dataValidation imeMode="halfAlpha" allowBlank="1" showDropDown="0" showInputMessage="1" showErrorMessage="1" sqref="F13:M13 B11:J11"/>
    <dataValidation type="list" allowBlank="1" showDropDown="0" showInputMessage="1" showErrorMessage="1" sqref="C13">
      <formula1>"あり,なし"</formula1>
    </dataValidation>
    <dataValidation type="list" allowBlank="1" showDropDown="0" showInputMessage="1" showErrorMessage="1" sqref="B9:J9">
      <formula1>"児童発達支援,児童発達支援センター,放課後等デイサービス,福祉型障害児入所施設,医療型障害児入所施設,居宅訪問型児童発達支援,保育所等訪問支援,障害児相談支援"</formula1>
    </dataValidation>
  </dataValidations>
  <printOptions horizontalCentered="1"/>
  <pageMargins left="0.70866141732283472" right="0.70866141732283472" top="0.74803149606299213" bottom="0.74803149606299213" header="0.31496062992125984" footer="0.31496062992125984"/>
  <pageSetup paperSize="9" scale="31" fitToWidth="1" fitToHeight="1" orientation="portrait" usePrinterDefaults="1" r:id="rId1"/>
  <drawing r:id="rId2"/>
  <legacyDrawing r:id="rId3"/>
  <mc:AlternateContent>
    <mc:Choice xmlns:x14="http://schemas.microsoft.com/office/spreadsheetml/2009/9/main" Requires="x14">
      <controls>
        <mc:AlternateContent>
          <mc:Choice Requires="x14">
            <control shapeId="73730" r:id="rId4" name="チェック 699">
              <controlPr defaultSize="0" autoFill="0" autoLine="0" autoPict="0">
                <anchor moveWithCells="1" sizeWithCells="1">
                  <from xmlns:xdr="http://schemas.openxmlformats.org/drawingml/2006/spreadsheetDrawing">
                    <xdr:col>1</xdr:col>
                    <xdr:colOff>514985</xdr:colOff>
                    <xdr:row>34</xdr:row>
                    <xdr:rowOff>410845</xdr:rowOff>
                  </from>
                  <to xmlns:xdr="http://schemas.openxmlformats.org/drawingml/2006/spreadsheetDrawing">
                    <xdr:col>1</xdr:col>
                    <xdr:colOff>833120</xdr:colOff>
                    <xdr:row>36</xdr:row>
                    <xdr:rowOff>14605</xdr:rowOff>
                  </to>
                </anchor>
              </controlPr>
            </control>
          </mc:Choice>
        </mc:AlternateContent>
        <mc:AlternateContent>
          <mc:Choice Requires="x14">
            <control shapeId="73731" r:id="rId5" name="チェック 700">
              <controlPr defaultSize="0" autoFill="0" autoLine="0" autoPict="0">
                <anchor moveWithCells="1" sizeWithCells="1">
                  <from xmlns:xdr="http://schemas.openxmlformats.org/drawingml/2006/spreadsheetDrawing">
                    <xdr:col>1</xdr:col>
                    <xdr:colOff>514985</xdr:colOff>
                    <xdr:row>36</xdr:row>
                    <xdr:rowOff>2540</xdr:rowOff>
                  </from>
                  <to xmlns:xdr="http://schemas.openxmlformats.org/drawingml/2006/spreadsheetDrawing">
                    <xdr:col>1</xdr:col>
                    <xdr:colOff>833120</xdr:colOff>
                    <xdr:row>37</xdr:row>
                    <xdr:rowOff>13970</xdr:rowOff>
                  </to>
                </anchor>
              </controlPr>
            </control>
          </mc:Choice>
        </mc:AlternateContent>
        <mc:AlternateContent>
          <mc:Choice Requires="x14">
            <control shapeId="73732" r:id="rId6" name="チェック 701">
              <controlPr defaultSize="0" autoFill="0" autoLine="0" autoPict="0">
                <anchor moveWithCells="1" sizeWithCells="1">
                  <from xmlns:xdr="http://schemas.openxmlformats.org/drawingml/2006/spreadsheetDrawing">
                    <xdr:col>1</xdr:col>
                    <xdr:colOff>514985</xdr:colOff>
                    <xdr:row>37</xdr:row>
                    <xdr:rowOff>12700</xdr:rowOff>
                  </from>
                  <to xmlns:xdr="http://schemas.openxmlformats.org/drawingml/2006/spreadsheetDrawing">
                    <xdr:col>1</xdr:col>
                    <xdr:colOff>833120</xdr:colOff>
                    <xdr:row>38</xdr:row>
                    <xdr:rowOff>36195</xdr:rowOff>
                  </to>
                </anchor>
              </controlPr>
            </control>
          </mc:Choice>
        </mc:AlternateContent>
        <mc:AlternateContent>
          <mc:Choice Requires="x14">
            <control shapeId="73733" r:id="rId7" name="チェック 702">
              <controlPr defaultSize="0" autoFill="0" autoLine="0" autoPict="0">
                <anchor moveWithCells="1" sizeWithCells="1">
                  <from xmlns:xdr="http://schemas.openxmlformats.org/drawingml/2006/spreadsheetDrawing">
                    <xdr:col>1</xdr:col>
                    <xdr:colOff>514985</xdr:colOff>
                    <xdr:row>37</xdr:row>
                    <xdr:rowOff>314325</xdr:rowOff>
                  </from>
                  <to xmlns:xdr="http://schemas.openxmlformats.org/drawingml/2006/spreadsheetDrawing">
                    <xdr:col>1</xdr:col>
                    <xdr:colOff>833120</xdr:colOff>
                    <xdr:row>39</xdr:row>
                    <xdr:rowOff>8890</xdr:rowOff>
                  </to>
                </anchor>
              </controlPr>
            </control>
          </mc:Choice>
        </mc:AlternateContent>
        <mc:AlternateContent>
          <mc:Choice Requires="x14">
            <control shapeId="73735" r:id="rId8" name="チェック 703">
              <controlPr defaultSize="0" autoFill="0" autoLine="0" autoPict="0">
                <anchor moveWithCells="1" sizeWithCells="1">
                  <from xmlns:xdr="http://schemas.openxmlformats.org/drawingml/2006/spreadsheetDrawing">
                    <xdr:col>3</xdr:col>
                    <xdr:colOff>514985</xdr:colOff>
                    <xdr:row>34</xdr:row>
                    <xdr:rowOff>401320</xdr:rowOff>
                  </from>
                  <to xmlns:xdr="http://schemas.openxmlformats.org/drawingml/2006/spreadsheetDrawing">
                    <xdr:col>3</xdr:col>
                    <xdr:colOff>763270</xdr:colOff>
                    <xdr:row>35</xdr:row>
                    <xdr:rowOff>316865</xdr:rowOff>
                  </to>
                </anchor>
              </controlPr>
            </control>
          </mc:Choice>
        </mc:AlternateContent>
        <mc:AlternateContent>
          <mc:Choice Requires="x14">
            <control shapeId="73736" r:id="rId9" name="チェック 704">
              <controlPr defaultSize="0" autoFill="0" autoLine="0" autoPict="0">
                <anchor moveWithCells="1" sizeWithCells="1">
                  <from xmlns:xdr="http://schemas.openxmlformats.org/drawingml/2006/spreadsheetDrawing">
                    <xdr:col>3</xdr:col>
                    <xdr:colOff>514985</xdr:colOff>
                    <xdr:row>36</xdr:row>
                    <xdr:rowOff>1270</xdr:rowOff>
                  </from>
                  <to xmlns:xdr="http://schemas.openxmlformats.org/drawingml/2006/spreadsheetDrawing">
                    <xdr:col>3</xdr:col>
                    <xdr:colOff>763270</xdr:colOff>
                    <xdr:row>37</xdr:row>
                    <xdr:rowOff>18415</xdr:rowOff>
                  </to>
                </anchor>
              </controlPr>
            </control>
          </mc:Choice>
        </mc:AlternateContent>
        <mc:AlternateContent>
          <mc:Choice Requires="x14">
            <control shapeId="73741" r:id="rId10" name="チェック 705">
              <controlPr defaultSize="0" autoFill="0" autoLine="0" autoPict="0">
                <anchor moveWithCells="1" sizeWithCells="1">
                  <from xmlns:xdr="http://schemas.openxmlformats.org/drawingml/2006/spreadsheetDrawing">
                    <xdr:col>1</xdr:col>
                    <xdr:colOff>503555</xdr:colOff>
                    <xdr:row>39</xdr:row>
                    <xdr:rowOff>733425</xdr:rowOff>
                  </from>
                  <to xmlns:xdr="http://schemas.openxmlformats.org/drawingml/2006/spreadsheetDrawing">
                    <xdr:col>1</xdr:col>
                    <xdr:colOff>789305</xdr:colOff>
                    <xdr:row>41</xdr:row>
                    <xdr:rowOff>74295</xdr:rowOff>
                  </to>
                </anchor>
              </controlPr>
            </control>
          </mc:Choice>
        </mc:AlternateContent>
        <mc:AlternateContent>
          <mc:Choice Requires="x14">
            <control shapeId="73742" r:id="rId11" name="チェック 706">
              <controlPr defaultSize="0" autoFill="0" autoLine="0" autoPict="0">
                <anchor moveWithCells="1" sizeWithCells="1">
                  <from xmlns:xdr="http://schemas.openxmlformats.org/drawingml/2006/spreadsheetDrawing">
                    <xdr:col>1</xdr:col>
                    <xdr:colOff>503555</xdr:colOff>
                    <xdr:row>40</xdr:row>
                    <xdr:rowOff>297180</xdr:rowOff>
                  </from>
                  <to xmlns:xdr="http://schemas.openxmlformats.org/drawingml/2006/spreadsheetDrawing">
                    <xdr:col>1</xdr:col>
                    <xdr:colOff>789305</xdr:colOff>
                    <xdr:row>42</xdr:row>
                    <xdr:rowOff>40005</xdr:rowOff>
                  </to>
                </anchor>
              </controlPr>
            </control>
          </mc:Choice>
        </mc:AlternateContent>
        <mc:AlternateContent>
          <mc:Choice Requires="x14">
            <control shapeId="73743" r:id="rId12" name="チェック 707">
              <controlPr defaultSize="0" autoFill="0" autoLine="0" autoPict="0">
                <anchor moveWithCells="1" sizeWithCells="1">
                  <from xmlns:xdr="http://schemas.openxmlformats.org/drawingml/2006/spreadsheetDrawing">
                    <xdr:col>1</xdr:col>
                    <xdr:colOff>497205</xdr:colOff>
                    <xdr:row>41</xdr:row>
                    <xdr:rowOff>255905</xdr:rowOff>
                  </from>
                  <to xmlns:xdr="http://schemas.openxmlformats.org/drawingml/2006/spreadsheetDrawing">
                    <xdr:col>1</xdr:col>
                    <xdr:colOff>783590</xdr:colOff>
                    <xdr:row>42</xdr:row>
                    <xdr:rowOff>316865</xdr:rowOff>
                  </to>
                </anchor>
              </controlPr>
            </control>
          </mc:Choice>
        </mc:AlternateContent>
        <mc:AlternateContent>
          <mc:Choice Requires="x14">
            <control shapeId="73745" r:id="rId13" name="チェック 708">
              <controlPr defaultSize="0" autoFill="0" autoLine="0" autoPict="0">
                <anchor moveWithCells="1" sizeWithCells="1">
                  <from xmlns:xdr="http://schemas.openxmlformats.org/drawingml/2006/spreadsheetDrawing">
                    <xdr:col>1</xdr:col>
                    <xdr:colOff>514985</xdr:colOff>
                    <xdr:row>46</xdr:row>
                    <xdr:rowOff>85725</xdr:rowOff>
                  </from>
                  <to xmlns:xdr="http://schemas.openxmlformats.org/drawingml/2006/spreadsheetDrawing">
                    <xdr:col>1</xdr:col>
                    <xdr:colOff>687070</xdr:colOff>
                    <xdr:row>47</xdr:row>
                    <xdr:rowOff>11430</xdr:rowOff>
                  </to>
                </anchor>
              </controlPr>
            </control>
          </mc:Choice>
        </mc:AlternateContent>
        <mc:AlternateContent>
          <mc:Choice Requires="x14">
            <control shapeId="73746" r:id="rId14" name="チェック 709">
              <controlPr defaultSize="0" autoFill="0" autoLine="0" autoPict="0">
                <anchor moveWithCells="1" sizeWithCells="1">
                  <from xmlns:xdr="http://schemas.openxmlformats.org/drawingml/2006/spreadsheetDrawing">
                    <xdr:col>1</xdr:col>
                    <xdr:colOff>523875</xdr:colOff>
                    <xdr:row>47</xdr:row>
                    <xdr:rowOff>50800</xdr:rowOff>
                  </from>
                  <to xmlns:xdr="http://schemas.openxmlformats.org/drawingml/2006/spreadsheetDrawing">
                    <xdr:col>1</xdr:col>
                    <xdr:colOff>695325</xdr:colOff>
                    <xdr:row>47</xdr:row>
                    <xdr:rowOff>382905</xdr:rowOff>
                  </to>
                </anchor>
              </controlPr>
            </control>
          </mc:Choice>
        </mc:AlternateContent>
        <mc:AlternateContent>
          <mc:Choice Requires="x14">
            <control shapeId="73748" r:id="rId15" name="チェック 712">
              <controlPr defaultSize="0" autoFill="0" autoLine="0" autoPict="0">
                <anchor moveWithCells="1" sizeWithCells="1">
                  <from xmlns:xdr="http://schemas.openxmlformats.org/drawingml/2006/spreadsheetDrawing">
                    <xdr:col>1</xdr:col>
                    <xdr:colOff>523875</xdr:colOff>
                    <xdr:row>48</xdr:row>
                    <xdr:rowOff>10160</xdr:rowOff>
                  </from>
                  <to xmlns:xdr="http://schemas.openxmlformats.org/drawingml/2006/spreadsheetDrawing">
                    <xdr:col>1</xdr:col>
                    <xdr:colOff>763270</xdr:colOff>
                    <xdr:row>49</xdr:row>
                    <xdr:rowOff>39370</xdr:rowOff>
                  </to>
                </anchor>
              </controlPr>
            </control>
          </mc:Choice>
        </mc:AlternateContent>
        <mc:AlternateContent>
          <mc:Choice Requires="x14">
            <control shapeId="73749" r:id="rId16" name="チェック 713">
              <controlPr defaultSize="0" autoFill="0" autoLine="0" autoPict="0">
                <anchor moveWithCells="1" sizeWithCells="1">
                  <from xmlns:xdr="http://schemas.openxmlformats.org/drawingml/2006/spreadsheetDrawing">
                    <xdr:col>1</xdr:col>
                    <xdr:colOff>523875</xdr:colOff>
                    <xdr:row>49</xdr:row>
                    <xdr:rowOff>6350</xdr:rowOff>
                  </from>
                  <to xmlns:xdr="http://schemas.openxmlformats.org/drawingml/2006/spreadsheetDrawing">
                    <xdr:col>1</xdr:col>
                    <xdr:colOff>763270</xdr:colOff>
                    <xdr:row>50</xdr:row>
                    <xdr:rowOff>19050</xdr:rowOff>
                  </to>
                </anchor>
              </controlPr>
            </control>
          </mc:Choice>
        </mc:AlternateContent>
        <mc:AlternateContent>
          <mc:Choice Requires="x14">
            <control shapeId="73750" r:id="rId17" name="チェック 1135">
              <controlPr defaultSize="0" autoFill="0" autoLine="0" autoPict="0">
                <anchor moveWithCells="1">
                  <from xmlns:xdr="http://schemas.openxmlformats.org/drawingml/2006/spreadsheetDrawing">
                    <xdr:col>1</xdr:col>
                    <xdr:colOff>504190</xdr:colOff>
                    <xdr:row>14</xdr:row>
                    <xdr:rowOff>200025</xdr:rowOff>
                  </from>
                  <to xmlns:xdr="http://schemas.openxmlformats.org/drawingml/2006/spreadsheetDrawing">
                    <xdr:col>1</xdr:col>
                    <xdr:colOff>886460</xdr:colOff>
                    <xdr:row>16</xdr:row>
                    <xdr:rowOff>27940</xdr:rowOff>
                  </to>
                </anchor>
              </controlPr>
            </control>
          </mc:Choice>
        </mc:AlternateContent>
        <mc:AlternateContent>
          <mc:Choice Requires="x14">
            <control shapeId="73751" r:id="rId18" name="チェック 1136">
              <controlPr defaultSize="0" autoFill="0" autoLine="0" autoPict="0">
                <anchor moveWithCells="1">
                  <from xmlns:xdr="http://schemas.openxmlformats.org/drawingml/2006/spreadsheetDrawing">
                    <xdr:col>1</xdr:col>
                    <xdr:colOff>504190</xdr:colOff>
                    <xdr:row>16</xdr:row>
                    <xdr:rowOff>37465</xdr:rowOff>
                  </from>
                  <to xmlns:xdr="http://schemas.openxmlformats.org/drawingml/2006/spreadsheetDrawing">
                    <xdr:col>1</xdr:col>
                    <xdr:colOff>886460</xdr:colOff>
                    <xdr:row>16</xdr:row>
                    <xdr:rowOff>466725</xdr:rowOff>
                  </to>
                </anchor>
              </controlPr>
            </control>
          </mc:Choice>
        </mc:AlternateContent>
        <mc:AlternateContent>
          <mc:Choice Requires="x14">
            <control shapeId="73752" r:id="rId19" name="チェック 1137">
              <controlPr defaultSize="0" autoFill="0" autoLine="0" autoPict="0">
                <anchor moveWithCells="1">
                  <from xmlns:xdr="http://schemas.openxmlformats.org/drawingml/2006/spreadsheetDrawing">
                    <xdr:col>1</xdr:col>
                    <xdr:colOff>486410</xdr:colOff>
                    <xdr:row>16</xdr:row>
                    <xdr:rowOff>438785</xdr:rowOff>
                  </from>
                  <to xmlns:xdr="http://schemas.openxmlformats.org/drawingml/2006/spreadsheetDrawing">
                    <xdr:col>1</xdr:col>
                    <xdr:colOff>866775</xdr:colOff>
                    <xdr:row>18</xdr:row>
                    <xdr:rowOff>67310</xdr:rowOff>
                  </to>
                </anchor>
              </controlPr>
            </control>
          </mc:Choice>
        </mc:AlternateContent>
        <mc:AlternateContent>
          <mc:Choice Requires="x14">
            <control shapeId="73755" r:id="rId20" name="チェック 1579">
              <controlPr defaultSize="0" autoFill="0" autoLine="0" autoPict="0">
                <anchor moveWithCells="1">
                  <from xmlns:xdr="http://schemas.openxmlformats.org/drawingml/2006/spreadsheetDrawing">
                    <xdr:col>1</xdr:col>
                    <xdr:colOff>486410</xdr:colOff>
                    <xdr:row>19</xdr:row>
                    <xdr:rowOff>381000</xdr:rowOff>
                  </from>
                  <to xmlns:xdr="http://schemas.openxmlformats.org/drawingml/2006/spreadsheetDrawing">
                    <xdr:col>1</xdr:col>
                    <xdr:colOff>866775</xdr:colOff>
                    <xdr:row>21</xdr:row>
                    <xdr:rowOff>105410</xdr:rowOff>
                  </to>
                </anchor>
              </controlPr>
            </control>
          </mc:Choice>
        </mc:AlternateContent>
        <mc:AlternateContent>
          <mc:Choice Requires="x14">
            <control shapeId="73757" r:id="rId21" name="チェック 1641">
              <controlPr defaultSize="0" autoPict="0">
                <anchor moveWithCells="1" sizeWithCells="1">
                  <from xmlns:xdr="http://schemas.openxmlformats.org/drawingml/2006/spreadsheetDrawing">
                    <xdr:col>1</xdr:col>
                    <xdr:colOff>486410</xdr:colOff>
                    <xdr:row>18</xdr:row>
                    <xdr:rowOff>0</xdr:rowOff>
                  </from>
                  <to xmlns:xdr="http://schemas.openxmlformats.org/drawingml/2006/spreadsheetDrawing">
                    <xdr:col>2</xdr:col>
                    <xdr:colOff>1028065</xdr:colOff>
                    <xdr:row>18</xdr:row>
                    <xdr:rowOff>323850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W63"/>
  <sheetViews>
    <sheetView showGridLines="0" view="pageBreakPreview" zoomScale="55" zoomScaleNormal="40" zoomScaleSheetLayoutView="55" workbookViewId="0">
      <selection activeCell="B35" sqref="B35"/>
    </sheetView>
  </sheetViews>
  <sheetFormatPr defaultColWidth="8" defaultRowHeight="14"/>
  <cols>
    <col min="1" max="1" width="3.375" style="1" customWidth="1"/>
    <col min="2" max="2" width="6.75" style="2" customWidth="1"/>
    <col min="3" max="3" width="21.875" style="53" customWidth="1"/>
    <col min="4" max="4" width="6.75" style="53" customWidth="1"/>
    <col min="5" max="6" width="10.08984375" style="53" customWidth="1"/>
    <col min="7" max="8" width="14.25" style="53" customWidth="1"/>
    <col min="9" max="9" width="6.75" style="53" customWidth="1"/>
    <col min="10" max="15" width="6.75" style="1" customWidth="1"/>
    <col min="16" max="17" width="8" style="1" bestFit="1" customWidth="0"/>
    <col min="18" max="21" width="8" style="1"/>
    <col min="22" max="22" width="8" style="1" bestFit="1" customWidth="0"/>
    <col min="23" max="16384" width="8" style="1"/>
  </cols>
  <sheetData>
    <row r="1" spans="1:23" ht="16.5">
      <c r="A1" s="301" t="s">
        <v>376</v>
      </c>
    </row>
    <row r="2" spans="1:23" ht="20.25" customHeight="1">
      <c r="A2" s="54"/>
      <c r="B2" s="226"/>
      <c r="C2" s="226"/>
      <c r="D2" s="226"/>
      <c r="E2" s="226"/>
      <c r="F2" s="226"/>
      <c r="G2" s="226"/>
      <c r="H2" s="226"/>
      <c r="I2" s="226"/>
      <c r="J2" s="226"/>
      <c r="K2" s="226"/>
      <c r="L2" s="226"/>
      <c r="M2" s="226"/>
      <c r="N2" s="226"/>
      <c r="O2" s="226"/>
      <c r="P2" s="226"/>
      <c r="Q2" s="226"/>
      <c r="R2" s="226"/>
      <c r="S2" s="226"/>
      <c r="T2" s="226"/>
      <c r="U2" s="226"/>
      <c r="V2" s="226"/>
      <c r="W2" s="226"/>
    </row>
    <row r="3" spans="1:23" ht="27" customHeight="1">
      <c r="A3" s="225" t="s">
        <v>698</v>
      </c>
      <c r="B3" s="225"/>
      <c r="C3" s="225"/>
      <c r="D3" s="225"/>
      <c r="E3" s="225"/>
      <c r="F3" s="225"/>
      <c r="G3" s="225"/>
      <c r="H3" s="225"/>
      <c r="I3" s="225"/>
      <c r="J3" s="225"/>
      <c r="K3" s="225"/>
      <c r="L3" s="225"/>
      <c r="M3" s="225"/>
      <c r="N3" s="225"/>
      <c r="O3" s="225"/>
      <c r="P3" s="225"/>
      <c r="Q3" s="225"/>
      <c r="R3" s="225"/>
      <c r="S3" s="225"/>
      <c r="T3" s="225"/>
      <c r="U3" s="225"/>
      <c r="V3" s="225"/>
      <c r="W3" s="226"/>
    </row>
    <row r="4" spans="1:23" ht="39" customHeight="1">
      <c r="A4" s="225"/>
      <c r="B4" s="225"/>
      <c r="C4" s="225"/>
      <c r="D4" s="225"/>
      <c r="E4" s="225"/>
      <c r="F4" s="225"/>
      <c r="G4" s="225"/>
      <c r="H4" s="225"/>
      <c r="I4" s="225"/>
      <c r="J4" s="225"/>
      <c r="K4" s="225"/>
      <c r="L4" s="225"/>
      <c r="M4" s="225"/>
      <c r="N4" s="225"/>
      <c r="O4" s="225"/>
      <c r="P4" s="225"/>
      <c r="Q4" s="225"/>
      <c r="R4" s="225"/>
      <c r="S4" s="225"/>
      <c r="T4" s="225"/>
      <c r="U4" s="225"/>
      <c r="V4" s="225"/>
      <c r="W4" s="226"/>
    </row>
    <row r="5" spans="1:23" ht="40.15" customHeight="1">
      <c r="A5" s="56"/>
      <c r="B5" s="56"/>
      <c r="C5" s="232" t="s">
        <v>189</v>
      </c>
      <c r="D5" s="56"/>
      <c r="E5" s="56"/>
      <c r="F5" s="56"/>
      <c r="G5" s="56"/>
      <c r="H5" s="56"/>
      <c r="I5" s="56"/>
      <c r="J5" s="56"/>
      <c r="K5" s="56"/>
      <c r="L5" s="56"/>
      <c r="M5" s="56"/>
      <c r="N5" s="56"/>
      <c r="O5" s="56"/>
      <c r="P5" s="56"/>
      <c r="Q5" s="56"/>
      <c r="R5" s="56"/>
      <c r="S5" s="56"/>
      <c r="T5" s="56"/>
      <c r="U5" s="56"/>
      <c r="V5" s="56"/>
      <c r="W5" s="56"/>
    </row>
    <row r="6" spans="1:23" ht="40.15" customHeight="1">
      <c r="A6" s="56"/>
      <c r="B6" s="56"/>
      <c r="C6" s="867" t="s">
        <v>193</v>
      </c>
      <c r="D6" s="871"/>
      <c r="E6" s="873"/>
      <c r="F6" s="873"/>
      <c r="G6" s="873"/>
      <c r="H6" s="873"/>
      <c r="I6" s="873"/>
      <c r="J6" s="873"/>
      <c r="K6" s="877"/>
      <c r="L6" s="56"/>
      <c r="M6" s="56"/>
      <c r="N6" s="56"/>
      <c r="O6" s="56"/>
      <c r="P6" s="56"/>
      <c r="Q6" s="56"/>
      <c r="R6" s="56"/>
      <c r="S6" s="56"/>
      <c r="T6" s="56"/>
      <c r="U6" s="56"/>
      <c r="V6" s="56"/>
      <c r="W6" s="56"/>
    </row>
    <row r="7" spans="1:23" s="53" customFormat="1" ht="40.15" customHeight="1">
      <c r="A7" s="56"/>
      <c r="B7" s="56"/>
      <c r="C7" s="868" t="s">
        <v>194</v>
      </c>
      <c r="D7" s="872"/>
      <c r="E7" s="874"/>
      <c r="F7" s="874"/>
      <c r="G7" s="874"/>
      <c r="H7" s="874"/>
      <c r="I7" s="874"/>
      <c r="J7" s="874"/>
      <c r="K7" s="878"/>
      <c r="L7" s="56"/>
      <c r="M7" s="56"/>
      <c r="N7" s="56"/>
      <c r="O7" s="56"/>
      <c r="P7" s="56"/>
      <c r="Q7" s="56"/>
      <c r="R7" s="56"/>
      <c r="S7" s="56"/>
      <c r="T7" s="56"/>
      <c r="U7" s="56"/>
      <c r="V7" s="56"/>
      <c r="W7" s="56"/>
    </row>
    <row r="8" spans="1:23" s="53" customFormat="1" ht="40.15" customHeight="1">
      <c r="A8" s="56"/>
      <c r="B8" s="56"/>
      <c r="C8" s="869" t="s">
        <v>95</v>
      </c>
      <c r="D8" s="567"/>
      <c r="E8" s="574"/>
      <c r="F8" s="580" t="s">
        <v>310</v>
      </c>
      <c r="G8" s="580"/>
      <c r="H8" s="580"/>
      <c r="I8" s="580"/>
      <c r="J8" s="580"/>
      <c r="K8" s="879"/>
      <c r="L8" s="56"/>
      <c r="M8" s="56"/>
      <c r="N8" s="56"/>
      <c r="O8" s="56"/>
      <c r="P8" s="56"/>
      <c r="Q8" s="56"/>
      <c r="R8" s="56"/>
      <c r="S8" s="56"/>
      <c r="T8" s="56"/>
      <c r="U8" s="56"/>
      <c r="V8" s="56"/>
      <c r="W8" s="56"/>
    </row>
    <row r="9" spans="1:23" s="53" customFormat="1" ht="40.15" customHeight="1">
      <c r="A9" s="56"/>
      <c r="B9" s="56"/>
      <c r="C9" s="870" t="s">
        <v>41</v>
      </c>
      <c r="D9" s="568"/>
      <c r="E9" s="875"/>
      <c r="F9" s="876" t="s">
        <v>310</v>
      </c>
      <c r="G9" s="876"/>
      <c r="H9" s="876"/>
      <c r="I9" s="876"/>
      <c r="J9" s="876"/>
      <c r="K9" s="880"/>
      <c r="L9" s="56"/>
      <c r="M9" s="56"/>
      <c r="N9" s="56"/>
      <c r="O9" s="56"/>
      <c r="P9" s="56"/>
      <c r="Q9" s="56"/>
      <c r="R9" s="56"/>
      <c r="S9" s="56"/>
      <c r="T9" s="56"/>
      <c r="U9" s="56"/>
      <c r="V9" s="56"/>
      <c r="W9" s="56"/>
    </row>
    <row r="10" spans="1:23" s="53" customFormat="1" ht="40.15" customHeight="1">
      <c r="A10" s="226"/>
      <c r="B10" s="226"/>
      <c r="C10" s="226"/>
      <c r="D10" s="226"/>
      <c r="E10" s="226"/>
      <c r="F10" s="226"/>
      <c r="G10" s="226"/>
      <c r="H10" s="226"/>
      <c r="I10" s="226"/>
      <c r="J10" s="226"/>
      <c r="K10" s="226"/>
      <c r="L10" s="226"/>
      <c r="M10" s="226"/>
      <c r="N10" s="226"/>
      <c r="O10" s="226"/>
      <c r="P10" s="226"/>
      <c r="Q10" s="226"/>
      <c r="R10" s="226"/>
      <c r="S10" s="226"/>
      <c r="T10" s="226"/>
      <c r="U10" s="226"/>
      <c r="V10" s="226"/>
      <c r="W10" s="226"/>
    </row>
    <row r="11" spans="1:23" s="53" customFormat="1" ht="39.950000000000003" customHeight="1">
      <c r="A11" s="226"/>
      <c r="B11" s="228" t="s">
        <v>396</v>
      </c>
      <c r="C11" s="228"/>
      <c r="D11" s="228"/>
      <c r="E11" s="251">
        <f>$C$15+$E$15-$G$15</f>
        <v>0</v>
      </c>
      <c r="F11" s="257"/>
      <c r="G11" s="257"/>
      <c r="H11" s="257"/>
      <c r="I11" s="257"/>
      <c r="J11" s="263" t="s">
        <v>31</v>
      </c>
      <c r="K11" s="263"/>
      <c r="L11" s="226"/>
      <c r="M11" s="226"/>
      <c r="N11" s="226"/>
      <c r="O11" s="226"/>
      <c r="P11" s="226"/>
      <c r="Q11" s="226"/>
      <c r="R11" s="226"/>
      <c r="S11" s="226"/>
      <c r="T11" s="57"/>
      <c r="U11" s="57"/>
      <c r="V11" s="226"/>
      <c r="W11" s="226"/>
    </row>
    <row r="12" spans="1:23" s="53" customFormat="1" ht="8.1" customHeight="1">
      <c r="A12" s="226"/>
      <c r="B12" s="228"/>
      <c r="C12" s="228"/>
      <c r="D12" s="228"/>
      <c r="E12" s="252"/>
      <c r="F12" s="252"/>
      <c r="G12" s="252"/>
      <c r="H12" s="252"/>
      <c r="I12" s="252"/>
      <c r="J12" s="263"/>
      <c r="K12" s="263"/>
      <c r="L12" s="226"/>
      <c r="M12" s="226"/>
      <c r="N12" s="226"/>
      <c r="O12" s="226"/>
      <c r="P12" s="226"/>
      <c r="Q12" s="226"/>
      <c r="R12" s="226"/>
      <c r="S12" s="226"/>
      <c r="T12" s="57"/>
      <c r="U12" s="57"/>
      <c r="V12" s="226"/>
      <c r="W12" s="226"/>
    </row>
    <row r="13" spans="1:23" s="53" customFormat="1" ht="24" customHeight="1">
      <c r="A13" s="226"/>
      <c r="B13" s="226"/>
      <c r="C13" s="226"/>
      <c r="D13" s="226"/>
      <c r="E13" s="226"/>
      <c r="F13" s="226"/>
      <c r="G13" s="226"/>
      <c r="H13" s="226"/>
      <c r="I13" s="226"/>
      <c r="J13" s="226"/>
      <c r="K13" s="226"/>
      <c r="L13" s="226"/>
      <c r="M13" s="226"/>
      <c r="N13" s="226"/>
      <c r="O13" s="226"/>
      <c r="P13" s="226"/>
      <c r="Q13" s="226"/>
      <c r="R13" s="226"/>
      <c r="S13" s="226"/>
      <c r="T13" s="226"/>
      <c r="U13" s="226"/>
      <c r="V13" s="226"/>
      <c r="W13" s="226"/>
    </row>
    <row r="14" spans="1:23" s="53" customFormat="1" ht="38.25" customHeight="1">
      <c r="A14" s="226"/>
      <c r="B14" s="226"/>
      <c r="C14" s="237" t="s">
        <v>202</v>
      </c>
      <c r="D14" s="237"/>
      <c r="E14" s="253" t="s">
        <v>405</v>
      </c>
      <c r="F14" s="258"/>
      <c r="G14" s="253" t="s">
        <v>108</v>
      </c>
      <c r="H14" s="258"/>
      <c r="I14" s="227"/>
      <c r="J14" s="227"/>
      <c r="K14" s="226"/>
      <c r="L14" s="226"/>
      <c r="M14" s="226"/>
      <c r="N14" s="226"/>
      <c r="O14" s="226"/>
      <c r="P14" s="226"/>
      <c r="Q14" s="226"/>
      <c r="R14" s="226"/>
      <c r="S14" s="226"/>
      <c r="T14" s="226"/>
      <c r="U14" s="226"/>
      <c r="V14" s="226"/>
      <c r="W14" s="226"/>
    </row>
    <row r="15" spans="1:23" s="53" customFormat="1" ht="38.25" customHeight="1">
      <c r="A15" s="226"/>
      <c r="B15" s="226"/>
      <c r="C15" s="238">
        <f>$P$28</f>
        <v>0</v>
      </c>
      <c r="D15" s="244"/>
      <c r="E15" s="254">
        <f>$S$28</f>
        <v>0</v>
      </c>
      <c r="F15" s="259"/>
      <c r="G15" s="260"/>
      <c r="H15" s="261"/>
      <c r="I15" s="262"/>
      <c r="J15" s="262"/>
      <c r="K15" s="226"/>
      <c r="L15" s="226"/>
      <c r="M15" s="226"/>
      <c r="N15" s="226"/>
      <c r="O15" s="226"/>
      <c r="P15" s="226"/>
      <c r="Q15" s="226"/>
      <c r="R15" s="226"/>
      <c r="S15" s="226"/>
      <c r="T15" s="226"/>
      <c r="U15" s="226"/>
      <c r="V15" s="226"/>
      <c r="W15" s="226"/>
    </row>
    <row r="16" spans="1:23" s="53" customFormat="1" ht="30.6" customHeight="1">
      <c r="A16" s="226"/>
      <c r="B16" s="226"/>
      <c r="C16" s="226"/>
      <c r="D16" s="226"/>
      <c r="E16" s="226"/>
      <c r="F16" s="226"/>
      <c r="G16" s="226"/>
      <c r="H16" s="226"/>
      <c r="I16" s="226"/>
      <c r="J16" s="226"/>
      <c r="K16" s="226"/>
      <c r="L16" s="226"/>
      <c r="M16" s="226"/>
      <c r="N16" s="226"/>
      <c r="O16" s="226"/>
      <c r="P16" s="226"/>
      <c r="Q16" s="226"/>
      <c r="R16" s="226"/>
      <c r="S16" s="226"/>
      <c r="T16" s="226"/>
      <c r="U16" s="226"/>
      <c r="V16" s="226"/>
      <c r="W16" s="226"/>
    </row>
    <row r="17" spans="1:23" s="53" customFormat="1" ht="45" customHeight="1">
      <c r="A17" s="227"/>
      <c r="B17" s="229" t="s">
        <v>226</v>
      </c>
      <c r="C17" s="229" t="s">
        <v>314</v>
      </c>
      <c r="D17" s="229"/>
      <c r="E17" s="229"/>
      <c r="F17" s="229"/>
      <c r="G17" s="229"/>
      <c r="H17" s="229"/>
      <c r="I17" s="229"/>
      <c r="J17" s="229"/>
      <c r="K17" s="229" t="s">
        <v>316</v>
      </c>
      <c r="L17" s="229"/>
      <c r="M17" s="229" t="s">
        <v>319</v>
      </c>
      <c r="N17" s="229"/>
      <c r="O17" s="229"/>
      <c r="P17" s="229" t="s">
        <v>321</v>
      </c>
      <c r="Q17" s="229"/>
      <c r="R17" s="229"/>
      <c r="S17" s="237" t="s">
        <v>407</v>
      </c>
      <c r="T17" s="237"/>
      <c r="U17" s="237"/>
      <c r="V17" s="227"/>
      <c r="W17" s="227"/>
    </row>
    <row r="18" spans="1:23" s="53" customFormat="1" ht="33.6" customHeight="1">
      <c r="A18" s="226"/>
      <c r="B18" s="230">
        <v>1</v>
      </c>
      <c r="C18" s="239"/>
      <c r="D18" s="239"/>
      <c r="E18" s="239"/>
      <c r="F18" s="239"/>
      <c r="G18" s="239"/>
      <c r="H18" s="239"/>
      <c r="I18" s="239"/>
      <c r="J18" s="239"/>
      <c r="K18" s="268"/>
      <c r="L18" s="269"/>
      <c r="M18" s="270"/>
      <c r="N18" s="270"/>
      <c r="O18" s="270"/>
      <c r="P18" s="272">
        <f t="shared" ref="P18:P27" si="0">K18*M18</f>
        <v>0</v>
      </c>
      <c r="Q18" s="272"/>
      <c r="R18" s="272"/>
      <c r="S18" s="270"/>
      <c r="T18" s="270"/>
      <c r="U18" s="270"/>
      <c r="V18" s="226"/>
      <c r="W18" s="226"/>
    </row>
    <row r="19" spans="1:23" ht="33.6" customHeight="1">
      <c r="A19" s="226"/>
      <c r="B19" s="230">
        <v>2</v>
      </c>
      <c r="C19" s="239"/>
      <c r="D19" s="239"/>
      <c r="E19" s="239"/>
      <c r="F19" s="239"/>
      <c r="G19" s="239"/>
      <c r="H19" s="239"/>
      <c r="I19" s="239"/>
      <c r="J19" s="239"/>
      <c r="K19" s="268"/>
      <c r="L19" s="269"/>
      <c r="M19" s="270"/>
      <c r="N19" s="270"/>
      <c r="O19" s="270"/>
      <c r="P19" s="272">
        <f t="shared" si="0"/>
        <v>0</v>
      </c>
      <c r="Q19" s="272"/>
      <c r="R19" s="272"/>
      <c r="S19" s="270"/>
      <c r="T19" s="270"/>
      <c r="U19" s="270"/>
      <c r="V19" s="226"/>
      <c r="W19" s="226"/>
    </row>
    <row r="20" spans="1:23" ht="33.6" customHeight="1">
      <c r="A20" s="226"/>
      <c r="B20" s="230">
        <v>3</v>
      </c>
      <c r="C20" s="239"/>
      <c r="D20" s="239"/>
      <c r="E20" s="239"/>
      <c r="F20" s="239"/>
      <c r="G20" s="239"/>
      <c r="H20" s="239"/>
      <c r="I20" s="239"/>
      <c r="J20" s="239"/>
      <c r="K20" s="268"/>
      <c r="L20" s="269"/>
      <c r="M20" s="270"/>
      <c r="N20" s="270"/>
      <c r="O20" s="270"/>
      <c r="P20" s="272">
        <f t="shared" si="0"/>
        <v>0</v>
      </c>
      <c r="Q20" s="272"/>
      <c r="R20" s="272"/>
      <c r="S20" s="270"/>
      <c r="T20" s="270"/>
      <c r="U20" s="270"/>
      <c r="V20" s="226"/>
      <c r="W20" s="226"/>
    </row>
    <row r="21" spans="1:23" s="53" customFormat="1" ht="33.6" customHeight="1">
      <c r="A21" s="226"/>
      <c r="B21" s="230">
        <v>4</v>
      </c>
      <c r="C21" s="239"/>
      <c r="D21" s="239"/>
      <c r="E21" s="239"/>
      <c r="F21" s="239"/>
      <c r="G21" s="239"/>
      <c r="H21" s="239"/>
      <c r="I21" s="239"/>
      <c r="J21" s="239"/>
      <c r="K21" s="268"/>
      <c r="L21" s="269"/>
      <c r="M21" s="270"/>
      <c r="N21" s="270"/>
      <c r="O21" s="270"/>
      <c r="P21" s="272">
        <f t="shared" si="0"/>
        <v>0</v>
      </c>
      <c r="Q21" s="272"/>
      <c r="R21" s="272"/>
      <c r="S21" s="270"/>
      <c r="T21" s="270"/>
      <c r="U21" s="270"/>
      <c r="V21" s="226"/>
      <c r="W21" s="226"/>
    </row>
    <row r="22" spans="1:23" s="53" customFormat="1" ht="33.6" customHeight="1">
      <c r="A22" s="226"/>
      <c r="B22" s="230">
        <v>5</v>
      </c>
      <c r="C22" s="239"/>
      <c r="D22" s="239"/>
      <c r="E22" s="239"/>
      <c r="F22" s="239"/>
      <c r="G22" s="239"/>
      <c r="H22" s="239"/>
      <c r="I22" s="239"/>
      <c r="J22" s="239"/>
      <c r="K22" s="268"/>
      <c r="L22" s="269"/>
      <c r="M22" s="270"/>
      <c r="N22" s="270"/>
      <c r="O22" s="270"/>
      <c r="P22" s="272">
        <f t="shared" si="0"/>
        <v>0</v>
      </c>
      <c r="Q22" s="272"/>
      <c r="R22" s="272"/>
      <c r="S22" s="270"/>
      <c r="T22" s="270"/>
      <c r="U22" s="270"/>
      <c r="V22" s="226"/>
      <c r="W22" s="226"/>
    </row>
    <row r="23" spans="1:23" s="53" customFormat="1" ht="33.6" customHeight="1">
      <c r="A23" s="226"/>
      <c r="B23" s="230">
        <v>6</v>
      </c>
      <c r="C23" s="239"/>
      <c r="D23" s="239"/>
      <c r="E23" s="239"/>
      <c r="F23" s="239"/>
      <c r="G23" s="239"/>
      <c r="H23" s="239"/>
      <c r="I23" s="239"/>
      <c r="J23" s="239"/>
      <c r="K23" s="268"/>
      <c r="L23" s="269"/>
      <c r="M23" s="270"/>
      <c r="N23" s="270"/>
      <c r="O23" s="270"/>
      <c r="P23" s="272">
        <f t="shared" si="0"/>
        <v>0</v>
      </c>
      <c r="Q23" s="272"/>
      <c r="R23" s="272"/>
      <c r="S23" s="270"/>
      <c r="T23" s="270"/>
      <c r="U23" s="270"/>
      <c r="V23" s="226"/>
      <c r="W23" s="226"/>
    </row>
    <row r="24" spans="1:23" s="2" customFormat="1" ht="33.6" customHeight="1">
      <c r="A24" s="226"/>
      <c r="B24" s="230">
        <v>7</v>
      </c>
      <c r="C24" s="239"/>
      <c r="D24" s="239"/>
      <c r="E24" s="239"/>
      <c r="F24" s="239"/>
      <c r="G24" s="239"/>
      <c r="H24" s="239"/>
      <c r="I24" s="239"/>
      <c r="J24" s="239"/>
      <c r="K24" s="268"/>
      <c r="L24" s="269"/>
      <c r="M24" s="270"/>
      <c r="N24" s="270"/>
      <c r="O24" s="270"/>
      <c r="P24" s="272">
        <f t="shared" si="0"/>
        <v>0</v>
      </c>
      <c r="Q24" s="272"/>
      <c r="R24" s="272"/>
      <c r="S24" s="270"/>
      <c r="T24" s="270"/>
      <c r="U24" s="270"/>
      <c r="V24" s="226"/>
      <c r="W24" s="226"/>
    </row>
    <row r="25" spans="1:23" s="2" customFormat="1" ht="33.6" customHeight="1">
      <c r="A25" s="226"/>
      <c r="B25" s="230">
        <v>8</v>
      </c>
      <c r="C25" s="239"/>
      <c r="D25" s="239"/>
      <c r="E25" s="239"/>
      <c r="F25" s="239"/>
      <c r="G25" s="239"/>
      <c r="H25" s="239"/>
      <c r="I25" s="239"/>
      <c r="J25" s="239"/>
      <c r="K25" s="268"/>
      <c r="L25" s="269"/>
      <c r="M25" s="270"/>
      <c r="N25" s="270"/>
      <c r="O25" s="270"/>
      <c r="P25" s="272">
        <f t="shared" si="0"/>
        <v>0</v>
      </c>
      <c r="Q25" s="272"/>
      <c r="R25" s="272"/>
      <c r="S25" s="270"/>
      <c r="T25" s="270"/>
      <c r="U25" s="270"/>
      <c r="V25" s="226"/>
      <c r="W25" s="226"/>
    </row>
    <row r="26" spans="1:23" s="2" customFormat="1" ht="33.6" customHeight="1">
      <c r="A26" s="226"/>
      <c r="B26" s="230">
        <v>9</v>
      </c>
      <c r="C26" s="239"/>
      <c r="D26" s="239"/>
      <c r="E26" s="239"/>
      <c r="F26" s="239"/>
      <c r="G26" s="239"/>
      <c r="H26" s="239"/>
      <c r="I26" s="239"/>
      <c r="J26" s="239"/>
      <c r="K26" s="268"/>
      <c r="L26" s="269"/>
      <c r="M26" s="270"/>
      <c r="N26" s="270"/>
      <c r="O26" s="270"/>
      <c r="P26" s="272">
        <f t="shared" si="0"/>
        <v>0</v>
      </c>
      <c r="Q26" s="272"/>
      <c r="R26" s="272"/>
      <c r="S26" s="270"/>
      <c r="T26" s="270"/>
      <c r="U26" s="270"/>
      <c r="V26" s="226"/>
      <c r="W26" s="226"/>
    </row>
    <row r="27" spans="1:23" s="2" customFormat="1" ht="33.6" customHeight="1">
      <c r="A27" s="226"/>
      <c r="B27" s="230">
        <v>10</v>
      </c>
      <c r="C27" s="239"/>
      <c r="D27" s="239"/>
      <c r="E27" s="239"/>
      <c r="F27" s="239"/>
      <c r="G27" s="239"/>
      <c r="H27" s="239"/>
      <c r="I27" s="239"/>
      <c r="J27" s="239"/>
      <c r="K27" s="268"/>
      <c r="L27" s="269"/>
      <c r="M27" s="270"/>
      <c r="N27" s="270"/>
      <c r="O27" s="270"/>
      <c r="P27" s="272">
        <f t="shared" si="0"/>
        <v>0</v>
      </c>
      <c r="Q27" s="272"/>
      <c r="R27" s="272"/>
      <c r="S27" s="270"/>
      <c r="T27" s="270"/>
      <c r="U27" s="270"/>
      <c r="V27" s="226"/>
      <c r="W27" s="226"/>
    </row>
    <row r="28" spans="1:23" s="2" customFormat="1" ht="33" customHeight="1">
      <c r="A28" s="226"/>
      <c r="B28" s="226"/>
      <c r="C28" s="226"/>
      <c r="D28" s="226"/>
      <c r="E28" s="226"/>
      <c r="F28" s="226"/>
      <c r="G28" s="226"/>
      <c r="H28" s="226"/>
      <c r="I28" s="226"/>
      <c r="J28" s="226"/>
      <c r="K28" s="226"/>
      <c r="L28" s="226"/>
      <c r="M28" s="229" t="s">
        <v>323</v>
      </c>
      <c r="N28" s="229"/>
      <c r="O28" s="229"/>
      <c r="P28" s="273">
        <f>SUM(P18:R27)</f>
        <v>0</v>
      </c>
      <c r="Q28" s="275"/>
      <c r="R28" s="276"/>
      <c r="S28" s="273">
        <f>SUM(S18:U27)</f>
        <v>0</v>
      </c>
      <c r="T28" s="275"/>
      <c r="U28" s="276"/>
      <c r="V28" s="226"/>
      <c r="W28" s="226"/>
    </row>
    <row r="29" spans="1:23" s="2" customFormat="1" ht="33" customHeight="1">
      <c r="A29" s="226"/>
      <c r="B29" s="226"/>
      <c r="C29" s="226"/>
      <c r="D29" s="226"/>
      <c r="E29" s="226"/>
      <c r="F29" s="226"/>
      <c r="G29" s="226"/>
      <c r="H29" s="226"/>
      <c r="I29" s="226"/>
      <c r="J29" s="226"/>
      <c r="K29" s="226"/>
      <c r="L29" s="226"/>
      <c r="M29" s="226"/>
      <c r="N29" s="226"/>
      <c r="O29" s="226"/>
      <c r="P29" s="226"/>
      <c r="Q29" s="226"/>
      <c r="R29" s="226"/>
      <c r="S29" s="226"/>
      <c r="T29" s="226"/>
      <c r="U29" s="226"/>
      <c r="V29" s="226"/>
      <c r="W29" s="226"/>
    </row>
    <row r="30" spans="1:23" s="2" customFormat="1" ht="33" customHeight="1">
      <c r="A30" s="226"/>
      <c r="B30" s="231" t="s">
        <v>306</v>
      </c>
      <c r="C30" s="229"/>
      <c r="D30" s="245"/>
      <c r="E30" s="245"/>
      <c r="F30" s="245"/>
      <c r="G30" s="245"/>
      <c r="H30" s="245"/>
      <c r="I30" s="245"/>
      <c r="J30" s="245"/>
      <c r="K30" s="245"/>
      <c r="L30" s="245"/>
      <c r="M30" s="245"/>
      <c r="N30" s="245"/>
      <c r="O30" s="245"/>
      <c r="P30" s="245"/>
      <c r="Q30" s="245"/>
      <c r="R30" s="245"/>
      <c r="S30" s="245"/>
      <c r="T30" s="245"/>
      <c r="U30" s="245"/>
      <c r="V30" s="226"/>
      <c r="W30" s="226"/>
    </row>
    <row r="31" spans="1:23" s="2" customFormat="1" ht="33" customHeight="1">
      <c r="A31" s="226"/>
      <c r="B31" s="229"/>
      <c r="C31" s="229"/>
      <c r="D31" s="245"/>
      <c r="E31" s="245"/>
      <c r="F31" s="245"/>
      <c r="G31" s="245"/>
      <c r="H31" s="245"/>
      <c r="I31" s="245"/>
      <c r="J31" s="245"/>
      <c r="K31" s="245"/>
      <c r="L31" s="245"/>
      <c r="M31" s="245"/>
      <c r="N31" s="245"/>
      <c r="O31" s="245"/>
      <c r="P31" s="245"/>
      <c r="Q31" s="245"/>
      <c r="R31" s="245"/>
      <c r="S31" s="245"/>
      <c r="T31" s="245"/>
      <c r="U31" s="245"/>
      <c r="V31" s="226"/>
      <c r="W31" s="226"/>
    </row>
    <row r="32" spans="1:23" s="2" customFormat="1" ht="33" customHeight="1">
      <c r="A32" s="226"/>
      <c r="B32" s="229"/>
      <c r="C32" s="229"/>
      <c r="D32" s="245"/>
      <c r="E32" s="245"/>
      <c r="F32" s="245"/>
      <c r="G32" s="245"/>
      <c r="H32" s="245"/>
      <c r="I32" s="245"/>
      <c r="J32" s="245"/>
      <c r="K32" s="245"/>
      <c r="L32" s="245"/>
      <c r="M32" s="245"/>
      <c r="N32" s="245"/>
      <c r="O32" s="245"/>
      <c r="P32" s="245"/>
      <c r="Q32" s="245"/>
      <c r="R32" s="245"/>
      <c r="S32" s="245"/>
      <c r="T32" s="245"/>
      <c r="U32" s="245"/>
      <c r="V32" s="226"/>
      <c r="W32" s="226"/>
    </row>
    <row r="33" spans="1:23" s="2" customFormat="1" ht="33" customHeight="1">
      <c r="A33" s="226"/>
      <c r="B33" s="229"/>
      <c r="C33" s="229"/>
      <c r="D33" s="245"/>
      <c r="E33" s="245"/>
      <c r="F33" s="245"/>
      <c r="G33" s="245"/>
      <c r="H33" s="245"/>
      <c r="I33" s="245"/>
      <c r="J33" s="245"/>
      <c r="K33" s="245"/>
      <c r="L33" s="245"/>
      <c r="M33" s="245"/>
      <c r="N33" s="245"/>
      <c r="O33" s="245"/>
      <c r="P33" s="245"/>
      <c r="Q33" s="245"/>
      <c r="R33" s="245"/>
      <c r="S33" s="245"/>
      <c r="T33" s="245"/>
      <c r="U33" s="245"/>
      <c r="V33" s="226"/>
      <c r="W33" s="226"/>
    </row>
    <row r="34" spans="1:23" s="2" customFormat="1" ht="33" customHeight="1">
      <c r="A34" s="226"/>
      <c r="B34" s="227" t="s">
        <v>492</v>
      </c>
      <c r="C34" s="227"/>
      <c r="D34" s="246"/>
      <c r="E34" s="227"/>
      <c r="F34" s="227"/>
      <c r="G34" s="227"/>
      <c r="H34" s="227"/>
      <c r="I34" s="227"/>
      <c r="J34" s="227"/>
      <c r="K34" s="227"/>
      <c r="L34" s="227"/>
      <c r="M34" s="226"/>
      <c r="N34" s="226"/>
      <c r="O34" s="226"/>
      <c r="P34" s="226"/>
      <c r="Q34" s="226"/>
      <c r="R34" s="226"/>
      <c r="S34" s="226"/>
      <c r="T34" s="226"/>
      <c r="U34" s="226"/>
      <c r="V34" s="226"/>
      <c r="W34" s="226"/>
    </row>
    <row r="35" spans="1:23" s="2" customFormat="1" ht="33" customHeight="1">
      <c r="A35" s="2"/>
      <c r="B35" s="2"/>
      <c r="C35" s="53"/>
      <c r="D35" s="53"/>
      <c r="E35" s="53"/>
      <c r="F35" s="53"/>
      <c r="G35" s="53"/>
      <c r="H35" s="53"/>
      <c r="I35" s="53"/>
      <c r="J35" s="2"/>
      <c r="K35" s="2"/>
      <c r="L35" s="2"/>
      <c r="M35" s="2"/>
      <c r="N35" s="2"/>
      <c r="O35" s="2"/>
      <c r="P35" s="2"/>
      <c r="Q35" s="2"/>
      <c r="R35" s="2"/>
      <c r="S35" s="2"/>
      <c r="T35" s="2"/>
      <c r="U35" s="2"/>
      <c r="V35" s="2"/>
      <c r="W35" s="2"/>
    </row>
    <row r="36" spans="1:23" s="2" customFormat="1" ht="33" customHeight="1">
      <c r="A36" s="2"/>
      <c r="B36" s="2"/>
      <c r="C36" s="53"/>
      <c r="D36" s="53"/>
      <c r="E36" s="53"/>
      <c r="F36" s="53"/>
      <c r="G36" s="53"/>
      <c r="H36" s="53"/>
      <c r="I36" s="53"/>
      <c r="J36" s="2"/>
      <c r="K36" s="2"/>
      <c r="L36" s="2"/>
      <c r="M36" s="2"/>
      <c r="N36" s="2"/>
      <c r="O36" s="2"/>
      <c r="P36" s="2"/>
      <c r="Q36" s="2"/>
      <c r="R36" s="2"/>
      <c r="S36" s="2"/>
      <c r="T36" s="2"/>
      <c r="U36" s="2"/>
      <c r="V36" s="2"/>
      <c r="W36" s="2"/>
    </row>
    <row r="37" spans="1:23" s="2" customFormat="1" ht="33" customHeight="1">
      <c r="A37" s="2"/>
      <c r="B37" s="2"/>
      <c r="C37" s="53"/>
      <c r="D37" s="53"/>
      <c r="E37" s="53"/>
      <c r="F37" s="53"/>
      <c r="G37" s="53"/>
      <c r="H37" s="53"/>
      <c r="I37" s="53"/>
      <c r="J37" s="2"/>
      <c r="K37" s="2"/>
      <c r="L37" s="2"/>
      <c r="M37" s="2"/>
      <c r="N37" s="2"/>
      <c r="O37" s="2"/>
      <c r="P37" s="2"/>
      <c r="Q37" s="2"/>
      <c r="R37" s="2"/>
      <c r="S37" s="2"/>
      <c r="T37" s="2"/>
      <c r="U37" s="2"/>
      <c r="V37" s="2"/>
      <c r="W37" s="2"/>
    </row>
    <row r="38" spans="1:23" s="2" customFormat="1" ht="33" customHeight="1">
      <c r="A38" s="2"/>
      <c r="B38" s="853"/>
      <c r="C38" s="852"/>
      <c r="D38" s="852"/>
      <c r="E38" s="852"/>
      <c r="F38" s="852"/>
      <c r="G38" s="852"/>
      <c r="H38" s="852"/>
      <c r="I38" s="852"/>
      <c r="J38" s="853"/>
      <c r="K38" s="853"/>
      <c r="L38" s="853"/>
      <c r="M38" s="853"/>
      <c r="N38" s="853"/>
      <c r="O38" s="853"/>
      <c r="P38" s="853"/>
      <c r="Q38" s="853"/>
      <c r="R38" s="853"/>
      <c r="S38" s="853"/>
      <c r="T38" s="853"/>
      <c r="U38" s="853"/>
      <c r="V38" s="2"/>
      <c r="W38" s="2"/>
    </row>
    <row r="39" spans="1:23" s="2" customFormat="1" ht="33" customHeight="1">
      <c r="A39" s="2"/>
      <c r="B39" s="853"/>
      <c r="C39" s="852"/>
      <c r="D39" s="852"/>
      <c r="E39" s="852"/>
      <c r="F39" s="852"/>
      <c r="G39" s="852"/>
      <c r="H39" s="852"/>
      <c r="I39" s="852"/>
      <c r="J39" s="853"/>
      <c r="K39" s="853"/>
      <c r="L39" s="853"/>
      <c r="M39" s="853"/>
      <c r="N39" s="853"/>
      <c r="O39" s="853"/>
      <c r="P39" s="853"/>
      <c r="Q39" s="853"/>
      <c r="R39" s="853"/>
      <c r="S39" s="853"/>
      <c r="T39" s="853"/>
      <c r="U39" s="853"/>
      <c r="V39" s="2"/>
      <c r="W39" s="2"/>
    </row>
    <row r="40" spans="1:23" s="2" customFormat="1" ht="33" customHeight="1">
      <c r="A40" s="2"/>
      <c r="B40" s="853"/>
      <c r="C40" s="852"/>
      <c r="D40" s="852"/>
      <c r="E40" s="852"/>
      <c r="F40" s="852"/>
      <c r="G40" s="852"/>
      <c r="H40" s="852"/>
      <c r="I40" s="852"/>
      <c r="J40" s="853"/>
      <c r="K40" s="853"/>
      <c r="L40" s="853"/>
      <c r="M40" s="853"/>
      <c r="N40" s="853"/>
      <c r="O40" s="853"/>
      <c r="P40" s="853"/>
      <c r="Q40" s="853"/>
      <c r="R40" s="853"/>
      <c r="S40" s="853"/>
      <c r="T40" s="853"/>
      <c r="U40" s="853"/>
      <c r="V40" s="2"/>
      <c r="W40" s="2"/>
    </row>
    <row r="41" spans="1:23" s="2" customFormat="1" ht="33" customHeight="1">
      <c r="A41" s="2"/>
      <c r="B41" s="853"/>
      <c r="C41" s="852"/>
      <c r="D41" s="852"/>
      <c r="E41" s="852"/>
      <c r="F41" s="852"/>
      <c r="G41" s="852"/>
      <c r="H41" s="852"/>
      <c r="I41" s="852"/>
      <c r="J41" s="853"/>
      <c r="K41" s="853"/>
      <c r="L41" s="853"/>
      <c r="M41" s="853"/>
      <c r="N41" s="853"/>
      <c r="O41" s="853"/>
      <c r="P41" s="853"/>
      <c r="Q41" s="853"/>
      <c r="R41" s="853"/>
      <c r="S41" s="853"/>
      <c r="T41" s="853"/>
      <c r="U41" s="853"/>
      <c r="V41" s="2"/>
      <c r="W41" s="2"/>
    </row>
    <row r="42" spans="1:23" s="2" customFormat="1" ht="33" customHeight="1">
      <c r="A42" s="2"/>
      <c r="B42" s="853"/>
      <c r="C42" s="852"/>
      <c r="D42" s="852"/>
      <c r="E42" s="852"/>
      <c r="F42" s="852"/>
      <c r="G42" s="852"/>
      <c r="H42" s="852"/>
      <c r="I42" s="852"/>
      <c r="J42" s="853"/>
      <c r="K42" s="853"/>
      <c r="L42" s="853"/>
      <c r="M42" s="853"/>
      <c r="N42" s="853"/>
      <c r="O42" s="853"/>
      <c r="P42" s="853"/>
      <c r="Q42" s="853"/>
      <c r="R42" s="853"/>
      <c r="S42" s="853"/>
      <c r="T42" s="853"/>
      <c r="U42" s="853"/>
      <c r="V42" s="2"/>
      <c r="W42" s="2"/>
    </row>
    <row r="43" spans="1:23" s="2" customFormat="1" ht="33" customHeight="1">
      <c r="A43" s="2"/>
      <c r="B43" s="2"/>
      <c r="C43" s="53"/>
      <c r="D43" s="53"/>
      <c r="E43" s="53"/>
      <c r="F43" s="53"/>
      <c r="G43" s="53"/>
      <c r="H43" s="53"/>
      <c r="I43" s="53"/>
      <c r="J43" s="2"/>
      <c r="K43" s="2"/>
      <c r="L43" s="2"/>
      <c r="M43" s="2"/>
      <c r="N43" s="2"/>
      <c r="O43" s="2"/>
      <c r="P43" s="2"/>
      <c r="Q43" s="2"/>
      <c r="R43" s="2"/>
      <c r="S43" s="2"/>
      <c r="T43" s="2"/>
      <c r="U43" s="2"/>
      <c r="V43" s="2"/>
      <c r="W43" s="2"/>
    </row>
    <row r="44" spans="1:23" s="2" customFormat="1" ht="33" customHeight="1">
      <c r="A44" s="2"/>
      <c r="B44" s="2"/>
      <c r="C44" s="53"/>
      <c r="D44" s="53"/>
      <c r="E44" s="53"/>
      <c r="F44" s="53"/>
      <c r="G44" s="53"/>
      <c r="H44" s="53"/>
      <c r="I44" s="53"/>
      <c r="J44" s="2"/>
      <c r="K44" s="2"/>
      <c r="L44" s="2"/>
      <c r="M44" s="2"/>
      <c r="N44" s="2"/>
      <c r="O44" s="2"/>
      <c r="P44" s="2"/>
      <c r="Q44" s="2"/>
      <c r="R44" s="2"/>
      <c r="S44" s="2"/>
      <c r="T44" s="2"/>
      <c r="U44" s="2"/>
      <c r="V44" s="2"/>
      <c r="W44" s="2"/>
    </row>
    <row r="45" spans="1:23" s="2" customFormat="1" ht="33" customHeight="1">
      <c r="A45" s="2"/>
      <c r="B45" s="2"/>
      <c r="C45" s="53"/>
      <c r="D45" s="53"/>
      <c r="E45" s="53"/>
      <c r="F45" s="53"/>
      <c r="G45" s="53"/>
      <c r="H45" s="53"/>
      <c r="I45" s="53"/>
      <c r="J45" s="2"/>
      <c r="K45" s="2"/>
      <c r="L45" s="2"/>
      <c r="M45" s="2"/>
      <c r="N45" s="2"/>
      <c r="O45" s="2"/>
      <c r="P45" s="2"/>
      <c r="Q45" s="2"/>
      <c r="R45" s="2"/>
      <c r="S45" s="2"/>
      <c r="T45" s="2"/>
      <c r="U45" s="2"/>
      <c r="V45" s="2"/>
      <c r="W45" s="2"/>
    </row>
    <row r="46" spans="1:23" s="2" customFormat="1" ht="33" customHeight="1">
      <c r="A46" s="2"/>
      <c r="B46" s="2"/>
      <c r="C46" s="53"/>
      <c r="D46" s="53"/>
      <c r="E46" s="53"/>
      <c r="F46" s="53"/>
      <c r="G46" s="53"/>
      <c r="H46" s="53"/>
      <c r="I46" s="53"/>
      <c r="J46" s="2"/>
      <c r="K46" s="2"/>
      <c r="L46" s="2"/>
      <c r="M46" s="2"/>
      <c r="N46" s="2"/>
      <c r="O46" s="2"/>
      <c r="P46" s="2"/>
      <c r="Q46" s="2"/>
      <c r="R46" s="2"/>
      <c r="S46" s="2"/>
      <c r="T46" s="2"/>
      <c r="U46" s="2"/>
      <c r="V46" s="2"/>
      <c r="W46" s="2"/>
    </row>
    <row r="47" spans="1:23" s="2" customFormat="1" ht="33" customHeight="1">
      <c r="A47" s="2"/>
      <c r="B47" s="2"/>
      <c r="C47" s="53"/>
      <c r="D47" s="53"/>
      <c r="E47" s="53"/>
      <c r="F47" s="53"/>
      <c r="G47" s="53"/>
      <c r="H47" s="53"/>
      <c r="I47" s="53"/>
      <c r="J47" s="2"/>
      <c r="K47" s="2"/>
      <c r="L47" s="2"/>
      <c r="M47" s="2"/>
      <c r="N47" s="2"/>
      <c r="O47" s="2"/>
      <c r="P47" s="2"/>
      <c r="Q47" s="2"/>
      <c r="R47" s="2"/>
      <c r="S47" s="2"/>
      <c r="T47" s="2"/>
      <c r="U47" s="2"/>
      <c r="V47" s="2"/>
      <c r="W47" s="2"/>
    </row>
    <row r="48" spans="1:23" s="2" customFormat="1" ht="33" customHeight="1">
      <c r="A48" s="2"/>
      <c r="B48" s="2"/>
      <c r="C48" s="53"/>
      <c r="D48" s="53"/>
      <c r="E48" s="53"/>
      <c r="F48" s="53"/>
      <c r="G48" s="53"/>
      <c r="H48" s="53"/>
      <c r="I48" s="53"/>
      <c r="J48" s="2"/>
      <c r="K48" s="2"/>
      <c r="L48" s="2"/>
      <c r="M48" s="2"/>
      <c r="N48" s="2"/>
      <c r="O48" s="2"/>
      <c r="P48" s="2"/>
      <c r="Q48" s="2"/>
      <c r="R48" s="2"/>
      <c r="S48" s="2"/>
      <c r="T48" s="2"/>
      <c r="U48" s="2"/>
      <c r="V48" s="2"/>
      <c r="W48" s="2"/>
    </row>
    <row r="49" spans="3:9" s="2" customFormat="1" ht="33" customHeight="1">
      <c r="C49" s="53"/>
      <c r="D49" s="53"/>
      <c r="E49" s="53"/>
      <c r="F49" s="53"/>
      <c r="G49" s="53"/>
      <c r="H49" s="53"/>
      <c r="I49" s="53"/>
    </row>
    <row r="50" spans="3:9" s="2" customFormat="1" ht="33" customHeight="1">
      <c r="C50" s="53"/>
      <c r="D50" s="53"/>
      <c r="E50" s="53"/>
      <c r="F50" s="53"/>
      <c r="G50" s="53"/>
      <c r="H50" s="53"/>
      <c r="I50" s="53"/>
    </row>
    <row r="51" spans="3:9" s="2" customFormat="1" ht="33" customHeight="1">
      <c r="C51" s="53"/>
      <c r="D51" s="53"/>
      <c r="E51" s="53"/>
      <c r="F51" s="53"/>
      <c r="G51" s="53"/>
      <c r="H51" s="53"/>
      <c r="I51" s="53"/>
    </row>
    <row r="52" spans="3:9" s="2" customFormat="1" ht="33" customHeight="1">
      <c r="C52" s="53"/>
      <c r="D52" s="53"/>
      <c r="E52" s="53"/>
      <c r="F52" s="53"/>
      <c r="G52" s="53"/>
      <c r="H52" s="53"/>
      <c r="I52" s="53"/>
    </row>
    <row r="53" spans="3:9" s="2" customFormat="1" ht="33" customHeight="1">
      <c r="C53" s="53"/>
      <c r="D53" s="53"/>
      <c r="E53" s="53"/>
      <c r="F53" s="53"/>
      <c r="G53" s="53"/>
      <c r="H53" s="53"/>
      <c r="I53" s="53"/>
    </row>
    <row r="54" spans="3:9" s="2" customFormat="1" ht="33" customHeight="1">
      <c r="C54" s="53"/>
      <c r="D54" s="53"/>
      <c r="E54" s="53"/>
      <c r="F54" s="53"/>
      <c r="G54" s="53"/>
      <c r="H54" s="53"/>
      <c r="I54" s="53"/>
    </row>
    <row r="55" spans="3:9" s="2" customFormat="1" ht="33" customHeight="1">
      <c r="C55" s="53"/>
      <c r="D55" s="53"/>
      <c r="E55" s="53"/>
      <c r="F55" s="53"/>
      <c r="G55" s="53"/>
      <c r="H55" s="53"/>
      <c r="I55" s="53"/>
    </row>
    <row r="56" spans="3:9" s="2" customFormat="1" ht="33" customHeight="1">
      <c r="C56" s="53"/>
      <c r="D56" s="53"/>
      <c r="E56" s="53"/>
      <c r="F56" s="53"/>
      <c r="G56" s="53"/>
      <c r="H56" s="53"/>
      <c r="I56" s="53"/>
    </row>
    <row r="57" spans="3:9" s="2" customFormat="1" ht="33" customHeight="1">
      <c r="C57" s="53"/>
      <c r="D57" s="53"/>
      <c r="E57" s="53"/>
      <c r="F57" s="53"/>
      <c r="G57" s="53"/>
      <c r="H57" s="53"/>
      <c r="I57" s="53"/>
    </row>
    <row r="58" spans="3:9" s="2" customFormat="1" ht="33" customHeight="1">
      <c r="C58" s="53"/>
      <c r="D58" s="53"/>
      <c r="E58" s="53"/>
      <c r="F58" s="53"/>
      <c r="G58" s="53"/>
      <c r="H58" s="53"/>
      <c r="I58" s="53"/>
    </row>
    <row r="59" spans="3:9" s="2" customFormat="1" ht="33" customHeight="1">
      <c r="C59" s="53"/>
      <c r="D59" s="53"/>
      <c r="E59" s="53"/>
      <c r="F59" s="53"/>
      <c r="G59" s="53"/>
      <c r="H59" s="53"/>
      <c r="I59" s="53"/>
    </row>
    <row r="60" spans="3:9" s="2" customFormat="1" ht="33" customHeight="1">
      <c r="C60" s="53"/>
      <c r="D60" s="53"/>
      <c r="E60" s="53"/>
      <c r="F60" s="53"/>
      <c r="G60" s="53"/>
      <c r="H60" s="53"/>
      <c r="I60" s="53"/>
    </row>
    <row r="61" spans="3:9" s="2" customFormat="1" ht="33" customHeight="1">
      <c r="C61" s="53"/>
      <c r="D61" s="53"/>
      <c r="E61" s="53"/>
      <c r="F61" s="53"/>
      <c r="G61" s="53"/>
      <c r="H61" s="53"/>
      <c r="I61" s="53"/>
    </row>
    <row r="62" spans="3:9" s="2" customFormat="1" ht="33" customHeight="1">
      <c r="C62" s="53"/>
      <c r="D62" s="53"/>
      <c r="E62" s="53"/>
      <c r="F62" s="53"/>
      <c r="G62" s="53"/>
      <c r="H62" s="53"/>
      <c r="I62" s="53"/>
    </row>
    <row r="63" spans="3:9" s="2" customFormat="1" ht="33" customHeight="1">
      <c r="C63" s="53"/>
      <c r="D63" s="53"/>
      <c r="E63" s="53"/>
      <c r="F63" s="53"/>
      <c r="G63" s="53"/>
      <c r="H63" s="53"/>
      <c r="I63" s="53"/>
    </row>
  </sheetData>
  <mergeCells count="68">
    <mergeCell ref="D6:K6"/>
    <mergeCell ref="D7:K7"/>
    <mergeCell ref="D8:E8"/>
    <mergeCell ref="F8:K8"/>
    <mergeCell ref="D9:E9"/>
    <mergeCell ref="F9:K9"/>
    <mergeCell ref="M11:R11"/>
    <mergeCell ref="M12:R12"/>
    <mergeCell ref="C14:D14"/>
    <mergeCell ref="E14:F14"/>
    <mergeCell ref="G14:H14"/>
    <mergeCell ref="C15:D15"/>
    <mergeCell ref="E15:F15"/>
    <mergeCell ref="G15:H15"/>
    <mergeCell ref="C17:J17"/>
    <mergeCell ref="K17:L17"/>
    <mergeCell ref="M17:O17"/>
    <mergeCell ref="P17:R17"/>
    <mergeCell ref="S17:U17"/>
    <mergeCell ref="C18:J18"/>
    <mergeCell ref="M18:O18"/>
    <mergeCell ref="P18:R18"/>
    <mergeCell ref="S18:U18"/>
    <mergeCell ref="C19:J19"/>
    <mergeCell ref="M19:O19"/>
    <mergeCell ref="P19:R19"/>
    <mergeCell ref="S19:U19"/>
    <mergeCell ref="C20:J20"/>
    <mergeCell ref="M20:O20"/>
    <mergeCell ref="P20:R20"/>
    <mergeCell ref="S20:U20"/>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M28:O28"/>
    <mergeCell ref="P28:R28"/>
    <mergeCell ref="S28:U28"/>
    <mergeCell ref="A3:V4"/>
    <mergeCell ref="B11:D12"/>
    <mergeCell ref="E11:I12"/>
    <mergeCell ref="J11:K12"/>
    <mergeCell ref="B30:C33"/>
    <mergeCell ref="D30:U33"/>
  </mergeCells>
  <phoneticPr fontId="22"/>
  <dataValidations count="4">
    <dataValidation type="whole" allowBlank="1" showDropDown="0" showInputMessage="1" showErrorMessage="1" sqref="D8:D9">
      <formula1>0</formula1>
      <formula2>9999</formula2>
    </dataValidation>
    <dataValidation imeMode="halfAlpha" allowBlank="1" showDropDown="0" showInputMessage="1" showErrorMessage="1" sqref="M18:R27"/>
    <dataValidation type="whole" allowBlank="1" showDropDown="0" showInputMessage="1" showErrorMessage="1" sqref="K18:K27">
      <formula1>1</formula1>
      <formula2>100</formula2>
    </dataValidation>
    <dataValidation type="list" allowBlank="1" showDropDown="0" showInputMessage="1" showErrorMessage="1" sqref="L18:L27">
      <formula1>"式,台"</formula1>
    </dataValidation>
  </dataValidations>
  <pageMargins left="0.70866141732283472" right="0.70866141732283472" top="0.74803149606299213" bottom="0.74803149606299213" header="0.31496062992125984" footer="0.31496062992125984"/>
  <pageSetup paperSize="9" scale="44" fitToWidth="1" fitToHeight="1" orientation="portrait" usePrinterDefaults="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N44"/>
  <sheetViews>
    <sheetView showGridLines="0" view="pageBreakPreview" zoomScale="80" zoomScaleNormal="40" zoomScaleSheetLayoutView="80" workbookViewId="0">
      <selection activeCell="M19" sqref="M19"/>
    </sheetView>
  </sheetViews>
  <sheetFormatPr defaultColWidth="9" defaultRowHeight="13"/>
  <cols>
    <col min="1" max="1" width="3.375" style="56" customWidth="1"/>
    <col min="2" max="2" width="26" style="56" customWidth="1"/>
    <col min="3" max="3" width="16" style="56" customWidth="1"/>
    <col min="4" max="7" width="12.625" style="56" customWidth="1"/>
    <col min="8" max="8" width="17.25" style="56" customWidth="1"/>
    <col min="9" max="9" width="9" style="56"/>
    <col min="10" max="10" width="50" style="56" customWidth="1"/>
    <col min="11" max="11" width="2.25" style="56" customWidth="1"/>
    <col min="12" max="12" width="15" style="56" customWidth="1"/>
    <col min="13" max="13" width="2.25" style="56" customWidth="1"/>
    <col min="14" max="16384" width="9" style="56"/>
  </cols>
  <sheetData>
    <row r="1" spans="1:14" ht="16.5">
      <c r="A1" s="301" t="s">
        <v>381</v>
      </c>
      <c r="K1" s="934"/>
    </row>
    <row r="2" spans="1:14" ht="14">
      <c r="A2" s="59" t="s">
        <v>432</v>
      </c>
    </row>
    <row r="3" spans="1:14" s="57" customFormat="1" ht="16.5">
      <c r="A3" s="920"/>
      <c r="B3" s="921"/>
      <c r="C3" s="921"/>
      <c r="D3" s="921"/>
      <c r="E3" s="921"/>
      <c r="F3" s="921"/>
      <c r="G3" s="921"/>
      <c r="H3" s="921"/>
      <c r="I3" s="921"/>
      <c r="J3" s="921"/>
    </row>
    <row r="4" spans="1:14" s="57" customFormat="1" ht="23.5">
      <c r="A4" s="920"/>
      <c r="B4" s="921"/>
      <c r="C4" s="922" t="s">
        <v>218</v>
      </c>
      <c r="E4" s="921"/>
      <c r="F4" s="921"/>
      <c r="G4" s="921"/>
      <c r="H4" s="921"/>
      <c r="I4" s="921"/>
      <c r="J4" s="921"/>
    </row>
    <row r="5" spans="1:14" s="56" customFormat="1" ht="23.5">
      <c r="A5" s="56"/>
      <c r="B5" s="922" t="s">
        <v>706</v>
      </c>
      <c r="C5" s="640"/>
      <c r="D5" s="403"/>
      <c r="E5" s="403"/>
      <c r="F5" s="403"/>
      <c r="G5" s="403"/>
      <c r="H5" s="646"/>
      <c r="I5" s="647"/>
      <c r="J5" s="647"/>
      <c r="K5" s="56"/>
      <c r="L5" s="56"/>
      <c r="M5" s="56"/>
      <c r="N5" s="56"/>
    </row>
    <row r="6" spans="1:14" ht="19">
      <c r="C6" s="640"/>
      <c r="D6" s="403"/>
      <c r="E6" s="403"/>
      <c r="F6" s="403"/>
      <c r="G6" s="403"/>
      <c r="H6" s="646"/>
      <c r="I6" s="930"/>
      <c r="J6" s="930"/>
    </row>
    <row r="7" spans="1:14" ht="14.75">
      <c r="B7" s="61" t="s">
        <v>189</v>
      </c>
    </row>
    <row r="8" spans="1:14" ht="17.25" customHeight="1">
      <c r="B8" s="62" t="s">
        <v>192</v>
      </c>
      <c r="C8" s="87"/>
      <c r="D8" s="116"/>
      <c r="E8" s="116"/>
      <c r="F8" s="116"/>
      <c r="G8" s="116"/>
      <c r="H8" s="116"/>
      <c r="I8" s="116"/>
      <c r="J8" s="207"/>
    </row>
    <row r="9" spans="1:14" ht="23.1" customHeight="1">
      <c r="B9" s="63" t="s">
        <v>193</v>
      </c>
      <c r="C9" s="88"/>
      <c r="D9" s="117"/>
      <c r="E9" s="117"/>
      <c r="F9" s="117"/>
      <c r="G9" s="117"/>
      <c r="H9" s="117"/>
      <c r="I9" s="117"/>
      <c r="J9" s="208"/>
    </row>
    <row r="10" spans="1:14" ht="17.25" customHeight="1">
      <c r="B10" s="64" t="s">
        <v>192</v>
      </c>
      <c r="C10" s="89"/>
      <c r="D10" s="118"/>
      <c r="E10" s="118"/>
      <c r="F10" s="118"/>
      <c r="G10" s="118"/>
      <c r="H10" s="118"/>
      <c r="I10" s="118"/>
      <c r="J10" s="209"/>
    </row>
    <row r="11" spans="1:14" ht="23.45" customHeight="1">
      <c r="B11" s="63" t="s">
        <v>194</v>
      </c>
      <c r="C11" s="75"/>
      <c r="D11" s="119"/>
      <c r="E11" s="119"/>
      <c r="F11" s="119"/>
      <c r="G11" s="119"/>
      <c r="H11" s="119"/>
      <c r="I11" s="119"/>
      <c r="J11" s="210"/>
    </row>
    <row r="12" spans="1:14" ht="23.1" customHeight="1">
      <c r="B12" s="923" t="s">
        <v>426</v>
      </c>
      <c r="C12" s="925"/>
      <c r="D12" s="925"/>
      <c r="E12" s="925"/>
      <c r="F12" s="925"/>
      <c r="G12" s="925"/>
      <c r="H12" s="925"/>
      <c r="I12" s="925"/>
      <c r="J12" s="931"/>
    </row>
    <row r="13" spans="1:14" ht="23.1" customHeight="1">
      <c r="B13" s="636" t="s">
        <v>435</v>
      </c>
      <c r="C13" s="642"/>
      <c r="D13" s="642"/>
      <c r="E13" s="642"/>
      <c r="F13" s="642"/>
      <c r="G13" s="642"/>
      <c r="H13" s="642"/>
      <c r="I13" s="642"/>
      <c r="J13" s="649"/>
      <c r="N13" s="101"/>
    </row>
    <row r="14" spans="1:14" ht="23.1" customHeight="1">
      <c r="B14" s="924" t="s">
        <v>441</v>
      </c>
      <c r="C14" s="926"/>
      <c r="D14" s="926"/>
      <c r="E14" s="926"/>
      <c r="F14" s="926"/>
      <c r="G14" s="926"/>
      <c r="H14" s="926"/>
      <c r="I14" s="926"/>
      <c r="J14" s="932"/>
    </row>
    <row r="15" spans="1:14" ht="23.1" customHeight="1">
      <c r="B15" s="638"/>
      <c r="C15" s="644"/>
      <c r="D15" s="644"/>
      <c r="E15" s="644"/>
      <c r="F15" s="644"/>
      <c r="G15" s="644"/>
      <c r="H15" s="644"/>
      <c r="I15" s="644"/>
      <c r="J15" s="651"/>
    </row>
    <row r="16" spans="1:14" ht="23.1" customHeight="1">
      <c r="B16" s="409"/>
      <c r="C16" s="220"/>
      <c r="D16" s="409"/>
      <c r="E16" s="409"/>
      <c r="F16" s="220"/>
      <c r="G16" s="220"/>
      <c r="H16" s="220"/>
      <c r="I16" s="220"/>
      <c r="J16" s="220"/>
    </row>
    <row r="17" spans="1:13" s="57" customFormat="1" ht="18" customHeight="1">
      <c r="B17" s="70" t="s">
        <v>437</v>
      </c>
      <c r="C17" s="121"/>
      <c r="D17" s="121"/>
      <c r="E17" s="121"/>
      <c r="F17" s="121"/>
      <c r="G17" s="121"/>
      <c r="H17" s="121"/>
      <c r="I17" s="121"/>
    </row>
    <row r="18" spans="1:13" s="57" customFormat="1" ht="18" customHeight="1">
      <c r="B18" s="95" t="s">
        <v>439</v>
      </c>
      <c r="G18" s="95"/>
      <c r="H18" s="95"/>
    </row>
    <row r="19" spans="1:13" ht="23.1" customHeight="1">
      <c r="B19" s="409"/>
      <c r="C19" s="220"/>
      <c r="D19" s="409"/>
      <c r="E19" s="409"/>
      <c r="F19" s="220"/>
      <c r="G19" s="220"/>
      <c r="I19" s="220"/>
      <c r="J19" s="220"/>
    </row>
    <row r="20" spans="1:13" ht="14.75">
      <c r="B20" s="61" t="s">
        <v>216</v>
      </c>
    </row>
    <row r="21" spans="1:13" ht="29.45" customHeight="1">
      <c r="B21" s="56" t="s">
        <v>495</v>
      </c>
      <c r="D21" s="122">
        <f>'様式第13号の２（オンライン環境整備事業経費報告） '!E11</f>
        <v>0</v>
      </c>
      <c r="E21" s="140"/>
      <c r="F21" s="158"/>
      <c r="G21" s="56" t="s">
        <v>31</v>
      </c>
    </row>
    <row r="22" spans="1:13" ht="20.100000000000001" customHeight="1">
      <c r="B22" s="56" t="s">
        <v>421</v>
      </c>
      <c r="D22" s="123"/>
      <c r="E22" s="123"/>
      <c r="F22" s="123"/>
      <c r="G22" s="123"/>
      <c r="H22" s="123"/>
    </row>
    <row r="23" spans="1:13" ht="29.45" customHeight="1">
      <c r="B23" s="56" t="s">
        <v>313</v>
      </c>
      <c r="D23" s="124"/>
      <c r="E23" s="141"/>
      <c r="F23" s="159"/>
      <c r="G23" s="56" t="s">
        <v>31</v>
      </c>
    </row>
    <row r="24" spans="1:13" ht="20.100000000000001" customHeight="1">
      <c r="B24" s="71" t="s">
        <v>273</v>
      </c>
      <c r="D24" s="123"/>
      <c r="E24" s="123"/>
      <c r="F24" s="123"/>
      <c r="G24" s="123"/>
      <c r="H24" s="123"/>
    </row>
    <row r="25" spans="1:13" s="53" customFormat="1" ht="33" customHeight="1">
      <c r="A25" s="56"/>
      <c r="B25" s="56" t="s">
        <v>79</v>
      </c>
      <c r="C25" s="56"/>
      <c r="D25" s="860"/>
      <c r="E25" s="861"/>
      <c r="F25" s="862"/>
      <c r="G25" s="56" t="s">
        <v>31</v>
      </c>
    </row>
    <row r="26" spans="1:13" s="53" customFormat="1" ht="33" customHeight="1">
      <c r="A26" s="56"/>
      <c r="B26" s="71" t="s">
        <v>380</v>
      </c>
      <c r="C26" s="56"/>
      <c r="D26" s="861"/>
      <c r="E26" s="861"/>
      <c r="F26" s="861"/>
      <c r="G26" s="56"/>
      <c r="M26" s="123"/>
    </row>
    <row r="27" spans="1:13" s="53" customFormat="1" ht="29.45" customHeight="1">
      <c r="A27" s="56"/>
      <c r="B27" s="56" t="s">
        <v>639</v>
      </c>
      <c r="C27" s="56"/>
      <c r="D27" s="124"/>
      <c r="E27" s="141"/>
      <c r="F27" s="159"/>
      <c r="G27" s="56" t="s">
        <v>31</v>
      </c>
      <c r="H27" s="56"/>
      <c r="I27" s="56"/>
      <c r="J27" s="933"/>
      <c r="K27" s="933"/>
      <c r="L27" s="933"/>
      <c r="M27" s="56"/>
    </row>
    <row r="28" spans="1:13" s="53" customFormat="1" ht="33" customHeight="1">
      <c r="A28" s="56"/>
      <c r="B28" s="71" t="s">
        <v>382</v>
      </c>
      <c r="C28" s="56"/>
      <c r="D28" s="123"/>
      <c r="E28" s="123"/>
      <c r="F28" s="123"/>
      <c r="G28" s="123"/>
      <c r="H28" s="71"/>
      <c r="I28" s="56"/>
      <c r="J28" s="123"/>
      <c r="K28" s="123"/>
      <c r="L28" s="123"/>
      <c r="M28" s="123"/>
    </row>
    <row r="29" spans="1:13" ht="29.5" customHeight="1">
      <c r="B29" s="56" t="s">
        <v>440</v>
      </c>
      <c r="D29" s="927">
        <f>ROUNDDOWN(D23*1/2,-3)</f>
        <v>0</v>
      </c>
      <c r="E29" s="928"/>
      <c r="F29" s="929"/>
      <c r="G29" s="56" t="s">
        <v>31</v>
      </c>
    </row>
    <row r="30" spans="1:13" ht="20.100000000000001" customHeight="1">
      <c r="D30" s="123"/>
      <c r="E30" s="123"/>
      <c r="F30" s="123"/>
      <c r="G30" s="123"/>
      <c r="H30" s="123"/>
    </row>
    <row r="31" spans="1:13" ht="16.5">
      <c r="B31" s="56" t="s">
        <v>404</v>
      </c>
      <c r="D31" s="126"/>
      <c r="E31" s="126"/>
      <c r="F31" s="126"/>
      <c r="G31" s="126"/>
      <c r="H31" s="126"/>
    </row>
    <row r="32" spans="1:13" ht="18.75" customHeight="1">
      <c r="C32" s="56" t="s">
        <v>59</v>
      </c>
      <c r="E32" s="56" t="s">
        <v>5</v>
      </c>
    </row>
    <row r="33" spans="2:12" ht="18.75" customHeight="1">
      <c r="C33" s="56" t="s">
        <v>334</v>
      </c>
      <c r="E33" s="56" t="s">
        <v>4</v>
      </c>
    </row>
    <row r="34" spans="2:12" ht="18.75" customHeight="1">
      <c r="C34" s="56" t="s">
        <v>392</v>
      </c>
    </row>
    <row r="35" spans="2:12" ht="79.5" customHeight="1"/>
    <row r="36" spans="2:12" ht="18.75" customHeight="1">
      <c r="C36" s="56" t="s">
        <v>429</v>
      </c>
      <c r="E36" s="58"/>
      <c r="F36" s="58"/>
      <c r="G36" s="58"/>
      <c r="H36" s="58"/>
      <c r="I36" s="58"/>
      <c r="J36" s="58"/>
      <c r="K36" s="58"/>
      <c r="L36" s="58"/>
    </row>
    <row r="37" spans="2:12" ht="18.75" customHeight="1">
      <c r="C37" s="56" t="s">
        <v>112</v>
      </c>
      <c r="E37" s="58"/>
      <c r="F37" s="58"/>
      <c r="G37" s="58"/>
      <c r="H37" s="58"/>
      <c r="I37" s="58"/>
      <c r="J37" s="58"/>
      <c r="K37" s="58"/>
      <c r="L37" s="58"/>
    </row>
    <row r="38" spans="2:12" ht="18.75" customHeight="1">
      <c r="C38" s="56" t="s">
        <v>354</v>
      </c>
    </row>
    <row r="39" spans="2:12" ht="14.25" customHeight="1">
      <c r="D39" s="123"/>
      <c r="E39" s="123"/>
      <c r="F39" s="123"/>
      <c r="G39" s="123"/>
      <c r="H39" s="123"/>
    </row>
    <row r="40" spans="2:12" ht="14">
      <c r="B40" s="61" t="s">
        <v>204</v>
      </c>
    </row>
    <row r="41" spans="2:12" ht="6" customHeight="1">
      <c r="D41" s="123"/>
      <c r="E41" s="123"/>
      <c r="F41" s="123"/>
      <c r="G41" s="123"/>
      <c r="H41" s="123"/>
    </row>
    <row r="42" spans="2:12">
      <c r="B42" s="56" t="s">
        <v>428</v>
      </c>
    </row>
    <row r="43" spans="2:12" ht="120.75" customHeight="1">
      <c r="B43" s="639"/>
      <c r="C43" s="639"/>
      <c r="D43" s="639"/>
      <c r="E43" s="639"/>
      <c r="F43" s="639"/>
      <c r="G43" s="639"/>
      <c r="H43" s="639"/>
      <c r="I43" s="639"/>
      <c r="J43" s="639"/>
    </row>
    <row r="44" spans="2:12" ht="6" customHeight="1">
      <c r="D44" s="123"/>
      <c r="E44" s="123"/>
      <c r="F44" s="123"/>
      <c r="G44" s="123"/>
      <c r="H44" s="123"/>
    </row>
  </sheetData>
  <mergeCells count="16">
    <mergeCell ref="B3:J3"/>
    <mergeCell ref="I6:J6"/>
    <mergeCell ref="C8:J8"/>
    <mergeCell ref="C9:J9"/>
    <mergeCell ref="C10:J10"/>
    <mergeCell ref="C11:J11"/>
    <mergeCell ref="B12:J12"/>
    <mergeCell ref="B13:J13"/>
    <mergeCell ref="B14:J14"/>
    <mergeCell ref="B15:J15"/>
    <mergeCell ref="D21:F21"/>
    <mergeCell ref="D23:F23"/>
    <mergeCell ref="D25:F25"/>
    <mergeCell ref="D27:F27"/>
    <mergeCell ref="D29:F29"/>
    <mergeCell ref="B43:J43"/>
  </mergeCells>
  <phoneticPr fontId="22"/>
  <conditionalFormatting sqref="C16 C19">
    <cfRule type="containsText" dxfId="9" priority="2" text="あり">
      <formula>NOT(ISERROR(SEARCH("あり",C16)))</formula>
    </cfRule>
    <cfRule type="containsText" dxfId="8" priority="4" text="なし">
      <formula>NOT(ISERROR(SEARCH("なし",C16)))</formula>
    </cfRule>
    <cfRule type="containsText" dxfId="7" priority="5" text="あり">
      <formula>NOT(ISERROR(SEARCH("あり",C16)))</formula>
    </cfRule>
  </conditionalFormatting>
  <conditionalFormatting sqref="D29 D31:H31">
    <cfRule type="cellIs" dxfId="6" priority="3" operator="greaterThan">
      <formula>1000000</formula>
    </cfRule>
  </conditionalFormatting>
  <conditionalFormatting sqref="D29">
    <cfRule type="cellIs" dxfId="5" priority="1" operator="greaterThan">
      <formula>666000</formula>
    </cfRule>
  </conditionalFormatting>
  <dataValidations count="4">
    <dataValidation type="list" allowBlank="1" showDropDown="0" showInputMessage="1" showErrorMessage="1" sqref="C19 C16">
      <formula1>"あり,なし"</formula1>
    </dataValidation>
    <dataValidation type="list" allowBlank="1" showDropDown="0" showInputMessage="1" showErrorMessage="1" sqref="F16">
      <formula1>"令和元年度,令和２年度,令和３年度"</formula1>
    </dataValidation>
    <dataValidation imeMode="halfKatakana" allowBlank="1" showDropDown="0" showInputMessage="1" showErrorMessage="1" sqref="C10:H10 C8"/>
    <dataValidation type="list" allowBlank="1" showDropDown="0" showInputMessage="1" showErrorMessage="1" sqref="B15:J15">
      <formula1>"児童発達支援,児童発達支援センター,放課後等デイサービス,福祉型障害児入所施設,医療型障害児入所施設,居宅訪問型児童発達支援,保育所等訪問支援,障害児相談支援"</formula1>
    </dataValidation>
  </dataValidations>
  <printOptions horizontalCentered="1"/>
  <pageMargins left="0.70866141732283472" right="0.70866141732283472" top="0.74803149606299213" bottom="0.74803149606299213" header="0.31496062992125984" footer="0.31496062992125984"/>
  <pageSetup paperSize="9" scale="50" fitToWidth="1" fitToHeight="0" orientation="portrait" usePrinterDefaults="1" r:id="rId1"/>
  <drawing r:id="rId2"/>
  <legacyDrawing r:id="rId3"/>
  <mc:AlternateContent>
    <mc:Choice xmlns:x14="http://schemas.microsoft.com/office/spreadsheetml/2009/9/main" Requires="x14">
      <controls>
        <mc:AlternateContent>
          <mc:Choice Requires="x14">
            <control shapeId="79873" r:id="rId4" name="チェック 1">
              <controlPr defaultSize="0" autoFill="0" autoLine="0" autoPict="0">
                <anchor moveWithCells="1">
                  <from xmlns:xdr="http://schemas.openxmlformats.org/drawingml/2006/spreadsheetDrawing">
                    <xdr:col>1</xdr:col>
                    <xdr:colOff>1581785</xdr:colOff>
                    <xdr:row>31</xdr:row>
                    <xdr:rowOff>85725</xdr:rowOff>
                  </from>
                  <to xmlns:xdr="http://schemas.openxmlformats.org/drawingml/2006/spreadsheetDrawing">
                    <xdr:col>2</xdr:col>
                    <xdr:colOff>104775</xdr:colOff>
                    <xdr:row>33</xdr:row>
                    <xdr:rowOff>113665</xdr:rowOff>
                  </to>
                </anchor>
              </controlPr>
            </control>
          </mc:Choice>
        </mc:AlternateContent>
        <mc:AlternateContent>
          <mc:Choice Requires="x14">
            <control shapeId="79874" r:id="rId5" name="チェック 2">
              <controlPr defaultSize="0" autoFill="0" autoLine="0" autoPict="0">
                <anchor moveWithCells="1">
                  <from xmlns:xdr="http://schemas.openxmlformats.org/drawingml/2006/spreadsheetDrawing">
                    <xdr:col>1</xdr:col>
                    <xdr:colOff>1581785</xdr:colOff>
                    <xdr:row>30</xdr:row>
                    <xdr:rowOff>55245</xdr:rowOff>
                  </from>
                  <to xmlns:xdr="http://schemas.openxmlformats.org/drawingml/2006/spreadsheetDrawing">
                    <xdr:col>2</xdr:col>
                    <xdr:colOff>106045</xdr:colOff>
                    <xdr:row>32</xdr:row>
                    <xdr:rowOff>60960</xdr:rowOff>
                  </to>
                </anchor>
              </controlPr>
            </control>
          </mc:Choice>
        </mc:AlternateContent>
        <mc:AlternateContent>
          <mc:Choice Requires="x14">
            <control shapeId="79875" r:id="rId6" name="チェック 3">
              <controlPr defaultSize="0" autoFill="0" autoLine="0" autoPict="0">
                <anchor moveWithCells="1">
                  <from xmlns:xdr="http://schemas.openxmlformats.org/drawingml/2006/spreadsheetDrawing">
                    <xdr:col>3</xdr:col>
                    <xdr:colOff>561975</xdr:colOff>
                    <xdr:row>31</xdr:row>
                    <xdr:rowOff>161290</xdr:rowOff>
                  </from>
                  <to xmlns:xdr="http://schemas.openxmlformats.org/drawingml/2006/spreadsheetDrawing">
                    <xdr:col>4</xdr:col>
                    <xdr:colOff>0</xdr:colOff>
                    <xdr:row>33</xdr:row>
                    <xdr:rowOff>29210</xdr:rowOff>
                  </to>
                </anchor>
              </controlPr>
            </control>
          </mc:Choice>
        </mc:AlternateContent>
        <mc:AlternateContent>
          <mc:Choice Requires="x14">
            <control shapeId="79876" r:id="rId7" name="チェック 4">
              <controlPr defaultSize="0" autoFill="0" autoLine="0" autoPict="0">
                <anchor moveWithCells="1">
                  <from xmlns:xdr="http://schemas.openxmlformats.org/drawingml/2006/spreadsheetDrawing">
                    <xdr:col>3</xdr:col>
                    <xdr:colOff>561975</xdr:colOff>
                    <xdr:row>30</xdr:row>
                    <xdr:rowOff>86360</xdr:rowOff>
                  </from>
                  <to xmlns:xdr="http://schemas.openxmlformats.org/drawingml/2006/spreadsheetDrawing">
                    <xdr:col>4</xdr:col>
                    <xdr:colOff>0</xdr:colOff>
                    <xdr:row>32</xdr:row>
                    <xdr:rowOff>53340</xdr:rowOff>
                  </to>
                </anchor>
              </controlPr>
            </control>
          </mc:Choice>
        </mc:AlternateContent>
        <mc:AlternateContent>
          <mc:Choice Requires="x14">
            <control shapeId="79877" r:id="rId8" name="チェック 5">
              <controlPr defaultSize="0" autoFill="0" autoLine="0" autoPict="0">
                <anchor moveWithCells="1">
                  <from xmlns:xdr="http://schemas.openxmlformats.org/drawingml/2006/spreadsheetDrawing">
                    <xdr:col>1</xdr:col>
                    <xdr:colOff>1615440</xdr:colOff>
                    <xdr:row>34</xdr:row>
                    <xdr:rowOff>934720</xdr:rowOff>
                  </from>
                  <to xmlns:xdr="http://schemas.openxmlformats.org/drawingml/2006/spreadsheetDrawing">
                    <xdr:col>2</xdr:col>
                    <xdr:colOff>102870</xdr:colOff>
                    <xdr:row>36</xdr:row>
                    <xdr:rowOff>85725</xdr:rowOff>
                  </to>
                </anchor>
              </controlPr>
            </control>
          </mc:Choice>
        </mc:AlternateContent>
        <mc:AlternateContent>
          <mc:Choice Requires="x14">
            <control shapeId="79878" r:id="rId9" name="チェック 6">
              <controlPr defaultSize="0" autoFill="0" autoLine="0" autoPict="0">
                <anchor moveWithCells="1">
                  <from xmlns:xdr="http://schemas.openxmlformats.org/drawingml/2006/spreadsheetDrawing">
                    <xdr:col>1</xdr:col>
                    <xdr:colOff>1615440</xdr:colOff>
                    <xdr:row>35</xdr:row>
                    <xdr:rowOff>152400</xdr:rowOff>
                  </from>
                  <to xmlns:xdr="http://schemas.openxmlformats.org/drawingml/2006/spreadsheetDrawing">
                    <xdr:col>2</xdr:col>
                    <xdr:colOff>102870</xdr:colOff>
                    <xdr:row>37</xdr:row>
                    <xdr:rowOff>85725</xdr:rowOff>
                  </to>
                </anchor>
              </controlPr>
            </control>
          </mc:Choice>
        </mc:AlternateContent>
        <mc:AlternateContent>
          <mc:Choice Requires="x14">
            <control shapeId="79883" r:id="rId10" name="チェック 11">
              <controlPr defaultSize="0" autoFill="0" autoLine="0" autoPict="0">
                <anchor moveWithCells="1">
                  <from xmlns:xdr="http://schemas.openxmlformats.org/drawingml/2006/spreadsheetDrawing">
                    <xdr:col>0</xdr:col>
                    <xdr:colOff>104775</xdr:colOff>
                    <xdr:row>16</xdr:row>
                    <xdr:rowOff>133350</xdr:rowOff>
                  </from>
                  <to xmlns:xdr="http://schemas.openxmlformats.org/drawingml/2006/spreadsheetDrawing">
                    <xdr:col>1</xdr:col>
                    <xdr:colOff>266065</xdr:colOff>
                    <xdr:row>18</xdr:row>
                    <xdr:rowOff>133350</xdr:rowOff>
                  </to>
                </anchor>
              </controlPr>
            </control>
          </mc:Choice>
        </mc:AlternateContent>
        <mc:AlternateContent>
          <mc:Choice Requires="x14">
            <control shapeId="79884" r:id="rId11" name="チェック 12">
              <controlPr defaultSize="0" autoFill="0" autoLine="0" autoPict="0">
                <anchor moveWithCells="1">
                  <from xmlns:xdr="http://schemas.openxmlformats.org/drawingml/2006/spreadsheetDrawing">
                    <xdr:col>1</xdr:col>
                    <xdr:colOff>1590675</xdr:colOff>
                    <xdr:row>32</xdr:row>
                    <xdr:rowOff>152400</xdr:rowOff>
                  </from>
                  <to xmlns:xdr="http://schemas.openxmlformats.org/drawingml/2006/spreadsheetDrawing">
                    <xdr:col>2</xdr:col>
                    <xdr:colOff>181610</xdr:colOff>
                    <xdr:row>34</xdr:row>
                    <xdr:rowOff>122555</xdr:rowOff>
                  </to>
                </anchor>
              </controlPr>
            </control>
          </mc:Choice>
        </mc:AlternateContent>
        <mc:AlternateContent>
          <mc:Choice Requires="x14">
            <control shapeId="79886" r:id="rId12" name="チェック 14">
              <controlPr defaultSize="0" autoFill="0" autoLine="0" autoPict="0">
                <anchor moveWithCells="1">
                  <from xmlns:xdr="http://schemas.openxmlformats.org/drawingml/2006/spreadsheetDrawing">
                    <xdr:col>1</xdr:col>
                    <xdr:colOff>56515</xdr:colOff>
                    <xdr:row>11</xdr:row>
                    <xdr:rowOff>200025</xdr:rowOff>
                  </from>
                  <to xmlns:xdr="http://schemas.openxmlformats.org/drawingml/2006/spreadsheetDrawing">
                    <xdr:col>1</xdr:col>
                    <xdr:colOff>466725</xdr:colOff>
                    <xdr:row>13</xdr:row>
                    <xdr:rowOff>86360</xdr:rowOff>
                  </to>
                </anchor>
              </controlPr>
            </control>
          </mc:Choice>
        </mc:AlternateContent>
        <mc:AlternateContent>
          <mc:Choice Requires="x14">
            <control shapeId="79887" r:id="rId13" name="チェック 15">
              <controlPr defaultSize="0" autoFill="0" autoLine="0" autoPict="0">
                <anchor moveWithCells="1">
                  <from xmlns:xdr="http://schemas.openxmlformats.org/drawingml/2006/spreadsheetDrawing">
                    <xdr:col>2</xdr:col>
                    <xdr:colOff>56515</xdr:colOff>
                    <xdr:row>11</xdr:row>
                    <xdr:rowOff>200025</xdr:rowOff>
                  </from>
                  <to xmlns:xdr="http://schemas.openxmlformats.org/drawingml/2006/spreadsheetDrawing">
                    <xdr:col>2</xdr:col>
                    <xdr:colOff>466725</xdr:colOff>
                    <xdr:row>13</xdr:row>
                    <xdr:rowOff>86360</xdr:rowOff>
                  </to>
                </anchor>
              </controlPr>
            </control>
          </mc:Choice>
        </mc:AlternateContent>
        <mc:AlternateContent>
          <mc:Choice Requires="x14">
            <control shapeId="79888" r:id="rId14" name="チェック 16">
              <controlPr defaultSize="0" autoFill="0" autoLine="0" autoPict="0">
                <anchor moveWithCells="1">
                  <from xmlns:xdr="http://schemas.openxmlformats.org/drawingml/2006/spreadsheetDrawing">
                    <xdr:col>1</xdr:col>
                    <xdr:colOff>1617345</xdr:colOff>
                    <xdr:row>36</xdr:row>
                    <xdr:rowOff>161290</xdr:rowOff>
                  </from>
                  <to xmlns:xdr="http://schemas.openxmlformats.org/drawingml/2006/spreadsheetDrawing">
                    <xdr:col>2</xdr:col>
                    <xdr:colOff>104775</xdr:colOff>
                    <xdr:row>38</xdr:row>
                    <xdr:rowOff>95250</xdr:rowOff>
                  </to>
                </anchor>
              </controlPr>
            </control>
          </mc:Choice>
        </mc:AlternateContent>
        <mc:AlternateContent>
          <mc:Choice Requires="x14">
            <control shapeId="79889" r:id="rId15" name="チェック 17">
              <controlPr defaultSize="0" autoFill="0" autoLine="0" autoPict="0">
                <anchor moveWithCells="1">
                  <from xmlns:xdr="http://schemas.openxmlformats.org/drawingml/2006/spreadsheetDrawing">
                    <xdr:col>6</xdr:col>
                    <xdr:colOff>111760</xdr:colOff>
                    <xdr:row>11</xdr:row>
                    <xdr:rowOff>171450</xdr:rowOff>
                  </from>
                  <to xmlns:xdr="http://schemas.openxmlformats.org/drawingml/2006/spreadsheetDrawing">
                    <xdr:col>6</xdr:col>
                    <xdr:colOff>483235</xdr:colOff>
                    <xdr:row>13</xdr:row>
                    <xdr:rowOff>113665</xdr:rowOff>
                  </to>
                </anchor>
              </controlPr>
            </control>
          </mc:Choice>
        </mc:AlternateContent>
        <mc:AlternateContent>
          <mc:Choice Requires="x14">
            <control shapeId="79890" r:id="rId16" name="チェック 18">
              <controlPr defaultSize="0" autoFill="0" autoLine="0" autoPict="0">
                <anchor moveWithCells="1">
                  <from xmlns:xdr="http://schemas.openxmlformats.org/drawingml/2006/spreadsheetDrawing">
                    <xdr:col>7</xdr:col>
                    <xdr:colOff>1054100</xdr:colOff>
                    <xdr:row>11</xdr:row>
                    <xdr:rowOff>209550</xdr:rowOff>
                  </from>
                  <to xmlns:xdr="http://schemas.openxmlformats.org/drawingml/2006/spreadsheetDrawing">
                    <xdr:col>8</xdr:col>
                    <xdr:colOff>238125</xdr:colOff>
                    <xdr:row>13</xdr:row>
                    <xdr:rowOff>95250</xdr:rowOff>
                  </to>
                </anchor>
              </controlPr>
            </control>
          </mc:Choice>
        </mc:AlternateContent>
        <mc:AlternateContent>
          <mc:Choice Requires="x14">
            <control shapeId="79891" r:id="rId17" name="チェック 19">
              <controlPr defaultSize="0" autoFill="0" autoLine="0" autoPict="0">
                <anchor moveWithCells="1">
                  <from xmlns:xdr="http://schemas.openxmlformats.org/drawingml/2006/spreadsheetDrawing">
                    <xdr:col>9</xdr:col>
                    <xdr:colOff>1508760</xdr:colOff>
                    <xdr:row>11</xdr:row>
                    <xdr:rowOff>209550</xdr:rowOff>
                  </from>
                  <to xmlns:xdr="http://schemas.openxmlformats.org/drawingml/2006/spreadsheetDrawing">
                    <xdr:col>9</xdr:col>
                    <xdr:colOff>1870710</xdr:colOff>
                    <xdr:row>13</xdr:row>
                    <xdr:rowOff>95250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1:AE34"/>
  <sheetViews>
    <sheetView showGridLines="0" view="pageBreakPreview" topLeftCell="A4" zoomScale="80" zoomScaleNormal="55" zoomScaleSheetLayoutView="80" workbookViewId="0">
      <selection activeCell="B35" sqref="B35"/>
    </sheetView>
  </sheetViews>
  <sheetFormatPr defaultColWidth="5.625" defaultRowHeight="14"/>
  <cols>
    <col min="1" max="1" width="3.875" style="337" customWidth="1"/>
    <col min="2" max="2" width="5.625" style="337"/>
    <col min="3" max="3" width="12.875" style="337" customWidth="1"/>
    <col min="4" max="4" width="5.625" style="337"/>
    <col min="5" max="5" width="18" style="337" customWidth="1"/>
    <col min="6" max="21" width="5.625" style="337"/>
    <col min="22" max="22" width="3.875" style="337" customWidth="1"/>
    <col min="23" max="23" width="2.75" style="337" customWidth="1"/>
    <col min="24" max="16384" width="5.625" style="337"/>
  </cols>
  <sheetData>
    <row r="1" spans="1:23" ht="16.5">
      <c r="A1" s="301" t="s">
        <v>657</v>
      </c>
      <c r="W1" s="934"/>
    </row>
    <row r="2" spans="1:23" ht="24.95" customHeight="1">
      <c r="A2" s="337" t="s">
        <v>235</v>
      </c>
      <c r="C2" s="935"/>
      <c r="D2" s="935"/>
      <c r="E2" s="935"/>
      <c r="F2" s="935"/>
      <c r="G2" s="935"/>
      <c r="H2" s="935"/>
      <c r="I2" s="935"/>
      <c r="J2" s="935"/>
      <c r="K2" s="935"/>
      <c r="L2" s="935"/>
      <c r="M2" s="935"/>
      <c r="N2" s="935"/>
      <c r="O2" s="935"/>
      <c r="P2" s="935"/>
      <c r="Q2" s="935"/>
      <c r="R2" s="935"/>
      <c r="S2" s="935"/>
      <c r="T2" s="935"/>
      <c r="U2" s="935"/>
    </row>
    <row r="3" spans="1:23" s="57" customFormat="1" ht="13" customHeight="1">
      <c r="A3" s="920"/>
      <c r="B3" s="922"/>
      <c r="C3" s="922"/>
      <c r="D3" s="922"/>
      <c r="E3" s="922"/>
      <c r="F3" s="922"/>
      <c r="G3" s="922"/>
      <c r="H3" s="922"/>
      <c r="I3" s="922"/>
      <c r="J3" s="922"/>
      <c r="K3" s="922"/>
      <c r="L3" s="922"/>
      <c r="M3" s="922"/>
      <c r="N3" s="922"/>
      <c r="O3" s="922"/>
      <c r="P3" s="922"/>
      <c r="Q3" s="922"/>
      <c r="R3" s="922"/>
      <c r="S3" s="922"/>
      <c r="T3" s="922"/>
      <c r="U3" s="922"/>
      <c r="V3" s="922"/>
    </row>
    <row r="4" spans="1:23" s="57" customFormat="1" ht="23.5">
      <c r="A4" s="920"/>
      <c r="B4" s="922"/>
      <c r="C4" s="922"/>
      <c r="D4" s="922"/>
      <c r="E4" s="922" t="s">
        <v>474</v>
      </c>
      <c r="F4" s="921"/>
      <c r="G4" s="921"/>
      <c r="H4" s="921"/>
      <c r="I4" s="921"/>
      <c r="J4" s="921"/>
      <c r="K4" s="921"/>
      <c r="L4" s="921"/>
      <c r="M4" s="921"/>
      <c r="N4" s="921"/>
      <c r="O4" s="921"/>
      <c r="P4" s="921"/>
      <c r="Q4" s="921"/>
      <c r="R4" s="921"/>
      <c r="S4" s="921"/>
      <c r="T4" s="921"/>
      <c r="U4" s="921"/>
      <c r="V4" s="921"/>
    </row>
    <row r="5" spans="1:23" s="337" customFormat="1" ht="23.5">
      <c r="A5" s="56"/>
      <c r="B5" s="922" t="s">
        <v>683</v>
      </c>
      <c r="C5" s="640"/>
      <c r="D5" s="403"/>
      <c r="E5" s="403"/>
      <c r="F5" s="403"/>
      <c r="G5" s="403"/>
      <c r="H5" s="646"/>
      <c r="I5" s="647"/>
      <c r="J5" s="647"/>
      <c r="K5" s="56"/>
      <c r="L5" s="56"/>
      <c r="M5" s="56"/>
      <c r="N5" s="56"/>
      <c r="O5" s="56"/>
      <c r="P5" s="56"/>
      <c r="Q5" s="56"/>
      <c r="R5" s="56"/>
      <c r="S5" s="56"/>
      <c r="T5" s="56"/>
      <c r="U5" s="56"/>
      <c r="V5" s="56"/>
      <c r="W5" s="56"/>
    </row>
    <row r="6" spans="1:23" ht="24.95" customHeight="1">
      <c r="B6" s="935"/>
      <c r="C6" s="935"/>
      <c r="D6" s="935"/>
      <c r="E6" s="935"/>
      <c r="F6" s="935"/>
      <c r="G6" s="935"/>
      <c r="H6" s="935"/>
      <c r="I6" s="935"/>
      <c r="J6" s="935"/>
      <c r="K6" s="935"/>
      <c r="L6" s="935"/>
      <c r="M6" s="935"/>
      <c r="N6" s="935"/>
      <c r="O6" s="935"/>
      <c r="P6" s="935"/>
      <c r="Q6" s="935"/>
      <c r="R6" s="935"/>
      <c r="S6" s="935"/>
      <c r="T6" s="935"/>
      <c r="U6" s="935"/>
    </row>
    <row r="7" spans="1:23" ht="14.75">
      <c r="C7" s="61" t="s">
        <v>189</v>
      </c>
    </row>
    <row r="8" spans="1:23" ht="23.1" customHeight="1">
      <c r="C8" s="552" t="s">
        <v>193</v>
      </c>
      <c r="D8" s="871"/>
      <c r="E8" s="873"/>
      <c r="F8" s="873"/>
      <c r="G8" s="873"/>
      <c r="H8" s="873"/>
      <c r="I8" s="873"/>
      <c r="J8" s="873"/>
      <c r="K8" s="877"/>
    </row>
    <row r="9" spans="1:23" ht="23.1" customHeight="1">
      <c r="C9" s="555" t="s">
        <v>194</v>
      </c>
      <c r="D9" s="936"/>
      <c r="E9" s="938"/>
      <c r="F9" s="938"/>
      <c r="G9" s="938"/>
      <c r="H9" s="938"/>
      <c r="I9" s="938"/>
      <c r="J9" s="938"/>
      <c r="K9" s="941"/>
    </row>
    <row r="10" spans="1:23" ht="9.9499999999999993" customHeight="1"/>
    <row r="11" spans="1:23" ht="20.100000000000001" customHeight="1">
      <c r="B11" s="228" t="s">
        <v>396</v>
      </c>
      <c r="C11" s="228"/>
      <c r="D11" s="228"/>
      <c r="E11" s="576">
        <f>$C$15+$E$15-$G$15</f>
        <v>0</v>
      </c>
      <c r="F11" s="582"/>
      <c r="G11" s="582"/>
      <c r="H11" s="582"/>
      <c r="I11" s="582"/>
      <c r="J11" s="263" t="s">
        <v>31</v>
      </c>
      <c r="K11" s="263"/>
      <c r="M11" s="337"/>
      <c r="N11" s="337"/>
      <c r="O11" s="337"/>
      <c r="P11" s="337"/>
      <c r="Q11" s="337"/>
      <c r="R11" s="337"/>
      <c r="T11" s="57"/>
      <c r="U11" s="57"/>
    </row>
    <row r="12" spans="1:23" ht="20.100000000000001" customHeight="1">
      <c r="B12" s="228"/>
      <c r="C12" s="228"/>
      <c r="D12" s="228"/>
      <c r="E12" s="939"/>
      <c r="F12" s="939"/>
      <c r="G12" s="939"/>
      <c r="H12" s="939"/>
      <c r="I12" s="939"/>
      <c r="J12" s="263"/>
      <c r="K12" s="263"/>
      <c r="M12" s="337"/>
      <c r="N12" s="337"/>
      <c r="O12" s="337"/>
      <c r="P12" s="337"/>
      <c r="Q12" s="337"/>
      <c r="R12" s="337"/>
      <c r="T12" s="57"/>
      <c r="U12" s="57"/>
    </row>
    <row r="13" spans="1:23" ht="9.9499999999999993" customHeight="1"/>
    <row r="14" spans="1:23" ht="39.950000000000003" customHeight="1">
      <c r="C14" s="544" t="s">
        <v>202</v>
      </c>
      <c r="D14" s="544"/>
      <c r="E14" s="940" t="s">
        <v>312</v>
      </c>
      <c r="F14" s="583"/>
      <c r="G14" s="940" t="s">
        <v>108</v>
      </c>
      <c r="H14" s="583"/>
      <c r="I14" s="410"/>
      <c r="J14" s="410"/>
    </row>
    <row r="15" spans="1:23" ht="20.100000000000001" customHeight="1">
      <c r="C15" s="545">
        <f>$P$28</f>
        <v>0</v>
      </c>
      <c r="D15" s="558"/>
      <c r="E15" s="579">
        <f>$S$28</f>
        <v>0</v>
      </c>
      <c r="F15" s="584"/>
      <c r="G15" s="260"/>
      <c r="H15" s="261"/>
      <c r="I15" s="262"/>
      <c r="J15" s="262"/>
    </row>
    <row r="16" spans="1:23" ht="9.9499999999999993" customHeight="1"/>
    <row r="17" spans="2:31" s="410" customFormat="1" ht="20.100000000000001" customHeight="1">
      <c r="B17" s="542" t="s">
        <v>226</v>
      </c>
      <c r="C17" s="542" t="s">
        <v>314</v>
      </c>
      <c r="D17" s="542"/>
      <c r="E17" s="542"/>
      <c r="F17" s="542"/>
      <c r="G17" s="542"/>
      <c r="H17" s="542"/>
      <c r="I17" s="542"/>
      <c r="J17" s="542"/>
      <c r="K17" s="542" t="s">
        <v>316</v>
      </c>
      <c r="L17" s="542"/>
      <c r="M17" s="542" t="s">
        <v>319</v>
      </c>
      <c r="N17" s="542"/>
      <c r="O17" s="542"/>
      <c r="P17" s="542" t="s">
        <v>321</v>
      </c>
      <c r="Q17" s="542"/>
      <c r="R17" s="542"/>
      <c r="S17" s="544" t="s">
        <v>322</v>
      </c>
      <c r="T17" s="544"/>
      <c r="U17" s="544"/>
    </row>
    <row r="18" spans="2:31" ht="20.100000000000001" customHeight="1">
      <c r="B18" s="230">
        <v>1</v>
      </c>
      <c r="C18" s="282"/>
      <c r="D18" s="282"/>
      <c r="E18" s="282"/>
      <c r="F18" s="282"/>
      <c r="G18" s="282"/>
      <c r="H18" s="282"/>
      <c r="I18" s="282"/>
      <c r="J18" s="282"/>
      <c r="K18" s="268"/>
      <c r="L18" s="269"/>
      <c r="M18" s="270"/>
      <c r="N18" s="270"/>
      <c r="O18" s="270"/>
      <c r="P18" s="601">
        <f t="shared" ref="P18:P27" si="0">K18*M18</f>
        <v>0</v>
      </c>
      <c r="Q18" s="601"/>
      <c r="R18" s="601"/>
      <c r="S18" s="270"/>
      <c r="T18" s="270"/>
      <c r="U18" s="270"/>
    </row>
    <row r="19" spans="2:31" ht="20.100000000000001" customHeight="1">
      <c r="B19" s="230">
        <v>2</v>
      </c>
      <c r="C19" s="282"/>
      <c r="D19" s="282"/>
      <c r="E19" s="282"/>
      <c r="F19" s="282"/>
      <c r="G19" s="282"/>
      <c r="H19" s="282"/>
      <c r="I19" s="282"/>
      <c r="J19" s="282"/>
      <c r="K19" s="268"/>
      <c r="L19" s="269"/>
      <c r="M19" s="270"/>
      <c r="N19" s="270"/>
      <c r="O19" s="270"/>
      <c r="P19" s="601">
        <f t="shared" si="0"/>
        <v>0</v>
      </c>
      <c r="Q19" s="601"/>
      <c r="R19" s="601"/>
      <c r="S19" s="270"/>
      <c r="T19" s="270"/>
      <c r="U19" s="270"/>
      <c r="AE19" s="337" t="s">
        <v>343</v>
      </c>
    </row>
    <row r="20" spans="2:31" ht="20.100000000000001" customHeight="1">
      <c r="B20" s="230">
        <v>3</v>
      </c>
      <c r="C20" s="282"/>
      <c r="D20" s="282"/>
      <c r="E20" s="282"/>
      <c r="F20" s="282"/>
      <c r="G20" s="282"/>
      <c r="H20" s="282"/>
      <c r="I20" s="282"/>
      <c r="J20" s="282"/>
      <c r="K20" s="268"/>
      <c r="L20" s="269"/>
      <c r="M20" s="270"/>
      <c r="N20" s="270"/>
      <c r="O20" s="270"/>
      <c r="P20" s="601">
        <f t="shared" si="0"/>
        <v>0</v>
      </c>
      <c r="Q20" s="601"/>
      <c r="R20" s="601"/>
      <c r="S20" s="270"/>
      <c r="T20" s="270"/>
      <c r="U20" s="270"/>
    </row>
    <row r="21" spans="2:31" ht="20.100000000000001" customHeight="1">
      <c r="B21" s="230">
        <v>4</v>
      </c>
      <c r="C21" s="282"/>
      <c r="D21" s="282"/>
      <c r="E21" s="282"/>
      <c r="F21" s="282"/>
      <c r="G21" s="282"/>
      <c r="H21" s="282"/>
      <c r="I21" s="282"/>
      <c r="J21" s="282"/>
      <c r="K21" s="268"/>
      <c r="L21" s="269"/>
      <c r="M21" s="270"/>
      <c r="N21" s="270"/>
      <c r="O21" s="270"/>
      <c r="P21" s="601">
        <f t="shared" si="0"/>
        <v>0</v>
      </c>
      <c r="Q21" s="601"/>
      <c r="R21" s="601"/>
      <c r="S21" s="270"/>
      <c r="T21" s="270"/>
      <c r="U21" s="270"/>
    </row>
    <row r="22" spans="2:31" ht="20.100000000000001" customHeight="1">
      <c r="B22" s="230">
        <v>5</v>
      </c>
      <c r="C22" s="282"/>
      <c r="D22" s="282"/>
      <c r="E22" s="282"/>
      <c r="F22" s="282"/>
      <c r="G22" s="282"/>
      <c r="H22" s="282"/>
      <c r="I22" s="282"/>
      <c r="J22" s="282"/>
      <c r="K22" s="268"/>
      <c r="L22" s="269"/>
      <c r="M22" s="270"/>
      <c r="N22" s="270"/>
      <c r="O22" s="270"/>
      <c r="P22" s="601">
        <f t="shared" si="0"/>
        <v>0</v>
      </c>
      <c r="Q22" s="601"/>
      <c r="R22" s="601"/>
      <c r="S22" s="270"/>
      <c r="T22" s="270"/>
      <c r="U22" s="270"/>
    </row>
    <row r="23" spans="2:31" ht="20.100000000000001" customHeight="1">
      <c r="B23" s="230">
        <v>6</v>
      </c>
      <c r="C23" s="282"/>
      <c r="D23" s="282"/>
      <c r="E23" s="282"/>
      <c r="F23" s="282"/>
      <c r="G23" s="282"/>
      <c r="H23" s="282"/>
      <c r="I23" s="282"/>
      <c r="J23" s="282"/>
      <c r="K23" s="268"/>
      <c r="L23" s="269"/>
      <c r="M23" s="270"/>
      <c r="N23" s="270"/>
      <c r="O23" s="270"/>
      <c r="P23" s="601">
        <f t="shared" si="0"/>
        <v>0</v>
      </c>
      <c r="Q23" s="601"/>
      <c r="R23" s="601"/>
      <c r="S23" s="270"/>
      <c r="T23" s="270"/>
      <c r="U23" s="270"/>
    </row>
    <row r="24" spans="2:31" ht="20.100000000000001" customHeight="1">
      <c r="B24" s="230">
        <v>7</v>
      </c>
      <c r="C24" s="282"/>
      <c r="D24" s="282"/>
      <c r="E24" s="282"/>
      <c r="F24" s="282"/>
      <c r="G24" s="282"/>
      <c r="H24" s="282"/>
      <c r="I24" s="282"/>
      <c r="J24" s="282"/>
      <c r="K24" s="268"/>
      <c r="L24" s="269"/>
      <c r="M24" s="270"/>
      <c r="N24" s="270"/>
      <c r="O24" s="270"/>
      <c r="P24" s="601">
        <f t="shared" si="0"/>
        <v>0</v>
      </c>
      <c r="Q24" s="601"/>
      <c r="R24" s="601"/>
      <c r="S24" s="270"/>
      <c r="T24" s="270"/>
      <c r="U24" s="270"/>
    </row>
    <row r="25" spans="2:31" ht="20.100000000000001" customHeight="1">
      <c r="B25" s="230">
        <v>8</v>
      </c>
      <c r="C25" s="282"/>
      <c r="D25" s="282"/>
      <c r="E25" s="282"/>
      <c r="F25" s="282"/>
      <c r="G25" s="282"/>
      <c r="H25" s="282"/>
      <c r="I25" s="282"/>
      <c r="J25" s="282"/>
      <c r="K25" s="268"/>
      <c r="L25" s="269"/>
      <c r="M25" s="270"/>
      <c r="N25" s="270"/>
      <c r="O25" s="270"/>
      <c r="P25" s="601">
        <f t="shared" si="0"/>
        <v>0</v>
      </c>
      <c r="Q25" s="601"/>
      <c r="R25" s="601"/>
      <c r="S25" s="270"/>
      <c r="T25" s="270"/>
      <c r="U25" s="270"/>
    </row>
    <row r="26" spans="2:31" ht="20.100000000000001" customHeight="1">
      <c r="B26" s="230">
        <v>9</v>
      </c>
      <c r="C26" s="282"/>
      <c r="D26" s="282"/>
      <c r="E26" s="282"/>
      <c r="F26" s="282"/>
      <c r="G26" s="282"/>
      <c r="H26" s="282"/>
      <c r="I26" s="282"/>
      <c r="J26" s="282"/>
      <c r="K26" s="268"/>
      <c r="L26" s="269"/>
      <c r="M26" s="270"/>
      <c r="N26" s="270"/>
      <c r="O26" s="270"/>
      <c r="P26" s="601">
        <f t="shared" si="0"/>
        <v>0</v>
      </c>
      <c r="Q26" s="601"/>
      <c r="R26" s="601"/>
      <c r="S26" s="270"/>
      <c r="T26" s="270"/>
      <c r="U26" s="270"/>
    </row>
    <row r="27" spans="2:31" ht="20.100000000000001" customHeight="1">
      <c r="B27" s="230">
        <v>10</v>
      </c>
      <c r="C27" s="282"/>
      <c r="D27" s="282"/>
      <c r="E27" s="282"/>
      <c r="F27" s="282"/>
      <c r="G27" s="282"/>
      <c r="H27" s="282"/>
      <c r="I27" s="282"/>
      <c r="J27" s="282"/>
      <c r="K27" s="268"/>
      <c r="L27" s="269"/>
      <c r="M27" s="270"/>
      <c r="N27" s="270"/>
      <c r="O27" s="270"/>
      <c r="P27" s="601">
        <f t="shared" si="0"/>
        <v>0</v>
      </c>
      <c r="Q27" s="601"/>
      <c r="R27" s="601"/>
      <c r="S27" s="270"/>
      <c r="T27" s="270"/>
      <c r="U27" s="270"/>
    </row>
    <row r="28" spans="2:31" ht="20.100000000000001" customHeight="1">
      <c r="M28" s="542" t="s">
        <v>323</v>
      </c>
      <c r="N28" s="542"/>
      <c r="O28" s="542"/>
      <c r="P28" s="602">
        <f>SUM(P18:R27)</f>
        <v>0</v>
      </c>
      <c r="Q28" s="603"/>
      <c r="R28" s="604"/>
      <c r="S28" s="602">
        <f>SUM(S18:U27)</f>
        <v>0</v>
      </c>
      <c r="T28" s="603"/>
      <c r="U28" s="604"/>
    </row>
    <row r="29" spans="2:31" ht="49.5" customHeight="1"/>
    <row r="30" spans="2:31" ht="20.100000000000001" customHeight="1">
      <c r="B30" s="551" t="s">
        <v>85</v>
      </c>
      <c r="C30" s="542"/>
      <c r="D30" s="245"/>
      <c r="E30" s="245"/>
      <c r="F30" s="245"/>
      <c r="G30" s="245"/>
      <c r="H30" s="245"/>
      <c r="I30" s="245"/>
      <c r="J30" s="245"/>
      <c r="K30" s="245"/>
      <c r="L30" s="245"/>
      <c r="M30" s="245"/>
      <c r="N30" s="245"/>
      <c r="O30" s="245"/>
      <c r="P30" s="245"/>
      <c r="Q30" s="245"/>
      <c r="R30" s="245"/>
      <c r="S30" s="245"/>
      <c r="T30" s="245"/>
      <c r="U30" s="245"/>
    </row>
    <row r="31" spans="2:31" ht="20.100000000000001" customHeight="1">
      <c r="B31" s="542"/>
      <c r="C31" s="542"/>
      <c r="D31" s="245"/>
      <c r="E31" s="245"/>
      <c r="F31" s="245"/>
      <c r="G31" s="245"/>
      <c r="H31" s="245"/>
      <c r="I31" s="245"/>
      <c r="J31" s="245"/>
      <c r="K31" s="245"/>
      <c r="L31" s="245"/>
      <c r="M31" s="245"/>
      <c r="N31" s="245"/>
      <c r="O31" s="245"/>
      <c r="P31" s="245"/>
      <c r="Q31" s="245"/>
      <c r="R31" s="245"/>
      <c r="S31" s="245"/>
      <c r="T31" s="245"/>
      <c r="U31" s="245"/>
    </row>
    <row r="32" spans="2:31" ht="20.100000000000001" customHeight="1">
      <c r="B32" s="542"/>
      <c r="C32" s="542"/>
      <c r="D32" s="245"/>
      <c r="E32" s="245"/>
      <c r="F32" s="245"/>
      <c r="G32" s="245"/>
      <c r="H32" s="245"/>
      <c r="I32" s="245"/>
      <c r="J32" s="245"/>
      <c r="K32" s="245"/>
      <c r="L32" s="245"/>
      <c r="M32" s="245"/>
      <c r="N32" s="245"/>
      <c r="O32" s="245"/>
      <c r="P32" s="245"/>
      <c r="Q32" s="245"/>
      <c r="R32" s="245"/>
      <c r="S32" s="245"/>
      <c r="T32" s="245"/>
      <c r="U32" s="245"/>
    </row>
    <row r="33" spans="2:21" ht="105" customHeight="1">
      <c r="B33" s="542"/>
      <c r="C33" s="542"/>
      <c r="D33" s="245"/>
      <c r="E33" s="245"/>
      <c r="F33" s="245"/>
      <c r="G33" s="245"/>
      <c r="H33" s="245"/>
      <c r="I33" s="245"/>
      <c r="J33" s="245"/>
      <c r="K33" s="245"/>
      <c r="L33" s="245"/>
      <c r="M33" s="245"/>
      <c r="N33" s="245"/>
      <c r="O33" s="245"/>
      <c r="P33" s="245"/>
      <c r="Q33" s="245"/>
      <c r="R33" s="245"/>
      <c r="S33" s="245"/>
      <c r="T33" s="245"/>
      <c r="U33" s="245"/>
    </row>
    <row r="34" spans="2:21" ht="30" customHeight="1">
      <c r="B34" s="227" t="s">
        <v>339</v>
      </c>
      <c r="C34" s="411"/>
      <c r="D34" s="937"/>
    </row>
    <row r="35" spans="2:21" ht="30" customHeight="1"/>
    <row r="36" spans="2:21" ht="30" customHeight="1"/>
    <row r="37" spans="2:21" ht="30" customHeight="1"/>
    <row r="38" spans="2:21" ht="20.100000000000001" customHeight="1"/>
    <row r="39" spans="2:21" ht="20.100000000000001" customHeight="1"/>
    <row r="40" spans="2:21" ht="20.100000000000001" customHeight="1"/>
    <row r="41" spans="2:21" ht="20.100000000000001" customHeight="1"/>
    <row r="42" spans="2:21" ht="20.100000000000001" customHeight="1"/>
    <row r="43" spans="2:21" ht="20.100000000000001" customHeight="1"/>
    <row r="44" spans="2:21" ht="20.100000000000001" customHeight="1"/>
    <row r="45" spans="2:21" ht="20.100000000000001" customHeight="1"/>
    <row r="46" spans="2:21" ht="20.100000000000001" customHeight="1"/>
    <row r="47" spans="2:21" ht="20.100000000000001" customHeight="1"/>
    <row r="48" spans="2:21" ht="20.100000000000001" customHeight="1"/>
    <row r="49" ht="20.100000000000001" customHeight="1"/>
  </sheetData>
  <mergeCells count="63">
    <mergeCell ref="D8:K8"/>
    <mergeCell ref="D9:K9"/>
    <mergeCell ref="M11:R11"/>
    <mergeCell ref="M12:R12"/>
    <mergeCell ref="C14:D14"/>
    <mergeCell ref="E14:F14"/>
    <mergeCell ref="G14:H14"/>
    <mergeCell ref="C15:D15"/>
    <mergeCell ref="E15:F15"/>
    <mergeCell ref="G15:H15"/>
    <mergeCell ref="C17:J17"/>
    <mergeCell ref="K17:L17"/>
    <mergeCell ref="M17:O17"/>
    <mergeCell ref="P17:R17"/>
    <mergeCell ref="S17:U17"/>
    <mergeCell ref="C18:J18"/>
    <mergeCell ref="M18:O18"/>
    <mergeCell ref="P18:R18"/>
    <mergeCell ref="S18:U18"/>
    <mergeCell ref="C19:J19"/>
    <mergeCell ref="M19:O19"/>
    <mergeCell ref="P19:R19"/>
    <mergeCell ref="S19:U19"/>
    <mergeCell ref="C20:J20"/>
    <mergeCell ref="M20:O20"/>
    <mergeCell ref="P20:R20"/>
    <mergeCell ref="S20:U20"/>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M28:O28"/>
    <mergeCell ref="P28:R28"/>
    <mergeCell ref="S28:U28"/>
    <mergeCell ref="B11:D12"/>
    <mergeCell ref="E11:I12"/>
    <mergeCell ref="J11:K12"/>
    <mergeCell ref="B30:C33"/>
    <mergeCell ref="D30:U33"/>
  </mergeCells>
  <phoneticPr fontId="22"/>
  <dataValidations count="3">
    <dataValidation type="whole" allowBlank="1" showDropDown="0" showInputMessage="1" showErrorMessage="1" sqref="K18:K27">
      <formula1>1</formula1>
      <formula2>100</formula2>
    </dataValidation>
    <dataValidation imeMode="halfAlpha" allowBlank="1" showDropDown="0" showInputMessage="1" showErrorMessage="1" sqref="M18:R27"/>
    <dataValidation type="list" allowBlank="1" showDropDown="0" showInputMessage="1" showErrorMessage="1" sqref="L18:L27">
      <formula1>"式,台"</formula1>
    </dataValidation>
  </dataValidations>
  <printOptions horizontalCentered="1"/>
  <pageMargins left="0.23622047244094491" right="0.23622047244094491" top="0.74803149606299213" bottom="0.74803149606299213" header="0.31496062992125984" footer="0.31496062992125984"/>
  <pageSetup paperSize="9" scale="70"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A1:AR50"/>
  <sheetViews>
    <sheetView showGridLines="0" view="pageBreakPreview" topLeftCell="A13" zoomScale="82" zoomScaleSheetLayoutView="82" workbookViewId="0">
      <selection activeCell="B35" sqref="B35"/>
    </sheetView>
  </sheetViews>
  <sheetFormatPr defaultRowHeight="13"/>
  <cols>
    <col min="1" max="1" width="3.375" style="699" customWidth="1"/>
    <col min="2" max="2" width="26" style="699" customWidth="1"/>
    <col min="3" max="3" width="16" style="699" customWidth="1"/>
    <col min="4" max="4" width="14.625" style="699" customWidth="1"/>
    <col min="5" max="7" width="12.625" style="699" customWidth="1"/>
    <col min="8" max="8" width="17.25" style="699" customWidth="1"/>
    <col min="9" max="9" width="12" style="699" customWidth="1"/>
    <col min="10" max="10" width="40" style="699" customWidth="1"/>
    <col min="11" max="11" width="2.875" style="699" customWidth="1"/>
    <col min="12" max="12" width="15" style="699" customWidth="1"/>
    <col min="13" max="13" width="2.25" style="699" customWidth="1"/>
    <col min="14" max="43" width="9" style="699" customWidth="1"/>
    <col min="44" max="44" width="8.7265625" style="699" hidden="1" customWidth="1"/>
    <col min="45" max="16384" width="9" style="699" customWidth="1"/>
  </cols>
  <sheetData>
    <row r="1" spans="1:44" ht="16.5">
      <c r="A1" s="701" t="s">
        <v>589</v>
      </c>
      <c r="B1" s="702"/>
    </row>
    <row r="2" spans="1:44" ht="33" customHeight="1">
      <c r="B2" s="703" t="s">
        <v>623</v>
      </c>
      <c r="C2" s="703"/>
      <c r="D2" s="703"/>
      <c r="E2" s="703"/>
      <c r="F2" s="703"/>
      <c r="G2" s="703"/>
      <c r="H2" s="703"/>
      <c r="I2" s="703"/>
      <c r="J2" s="703"/>
    </row>
    <row r="3" spans="1:44" ht="20.100000000000001" customHeight="1">
      <c r="B3" s="704"/>
      <c r="C3" s="704"/>
      <c r="D3" s="704"/>
      <c r="E3" s="704"/>
      <c r="F3" s="704"/>
      <c r="G3" s="704"/>
      <c r="H3" s="704"/>
      <c r="I3" s="704"/>
      <c r="J3" s="704"/>
    </row>
    <row r="4" spans="1:44" ht="14.75">
      <c r="B4" s="705" t="s">
        <v>189</v>
      </c>
    </row>
    <row r="5" spans="1:44" ht="30" customHeight="1">
      <c r="B5" s="942" t="s">
        <v>192</v>
      </c>
      <c r="C5" s="958"/>
      <c r="D5" s="968"/>
      <c r="E5" s="968"/>
      <c r="F5" s="968"/>
      <c r="G5" s="968"/>
      <c r="H5" s="978"/>
    </row>
    <row r="6" spans="1:44" ht="30" customHeight="1">
      <c r="B6" s="943" t="s">
        <v>193</v>
      </c>
      <c r="C6" s="959"/>
      <c r="D6" s="969"/>
      <c r="E6" s="969"/>
      <c r="F6" s="969"/>
      <c r="G6" s="969"/>
      <c r="H6" s="979"/>
      <c r="I6" s="982" t="s">
        <v>365</v>
      </c>
      <c r="J6" s="985"/>
      <c r="AR6" s="699" t="s">
        <v>207</v>
      </c>
    </row>
    <row r="7" spans="1:44" ht="30" customHeight="1">
      <c r="B7" s="944" t="s">
        <v>192</v>
      </c>
      <c r="C7" s="960"/>
      <c r="D7" s="970"/>
      <c r="E7" s="970"/>
      <c r="F7" s="970"/>
      <c r="G7" s="970"/>
      <c r="H7" s="980"/>
      <c r="I7" s="983" t="s">
        <v>620</v>
      </c>
      <c r="J7" s="986"/>
      <c r="AR7" s="699" t="s">
        <v>616</v>
      </c>
    </row>
    <row r="8" spans="1:44" ht="30" customHeight="1">
      <c r="B8" s="945" t="s">
        <v>194</v>
      </c>
      <c r="C8" s="961"/>
      <c r="D8" s="971"/>
      <c r="E8" s="971"/>
      <c r="F8" s="971"/>
      <c r="G8" s="971"/>
      <c r="H8" s="981"/>
      <c r="I8" s="984" t="s">
        <v>615</v>
      </c>
      <c r="J8" s="987"/>
      <c r="AR8" s="699" t="s">
        <v>617</v>
      </c>
    </row>
    <row r="9" spans="1:44" ht="23.1" customHeight="1">
      <c r="B9" s="946" t="s">
        <v>81</v>
      </c>
      <c r="C9" s="962"/>
      <c r="D9" s="962"/>
      <c r="E9" s="962"/>
      <c r="F9" s="962"/>
      <c r="G9" s="962"/>
      <c r="H9" s="962"/>
      <c r="I9" s="962"/>
      <c r="J9" s="988"/>
      <c r="AR9" s="699" t="s">
        <v>618</v>
      </c>
    </row>
    <row r="10" spans="1:44" ht="30" customHeight="1">
      <c r="B10" s="711"/>
      <c r="C10" s="731"/>
      <c r="D10" s="731"/>
      <c r="E10" s="731"/>
      <c r="F10" s="731"/>
      <c r="G10" s="731"/>
      <c r="H10" s="731"/>
      <c r="I10" s="731"/>
      <c r="J10" s="768"/>
      <c r="O10" s="777" t="s">
        <v>154</v>
      </c>
    </row>
    <row r="11" spans="1:44" ht="22.5" customHeight="1">
      <c r="B11" s="947" t="s">
        <v>591</v>
      </c>
      <c r="C11" s="963"/>
      <c r="D11" s="963"/>
      <c r="E11" s="963"/>
      <c r="F11" s="963"/>
      <c r="G11" s="963"/>
      <c r="H11" s="963"/>
      <c r="I11" s="963"/>
      <c r="J11" s="989"/>
    </row>
    <row r="12" spans="1:44" ht="30" customHeight="1">
      <c r="B12" s="948"/>
      <c r="C12" s="964"/>
      <c r="D12" s="964"/>
      <c r="E12" s="964"/>
      <c r="F12" s="964"/>
      <c r="G12" s="964"/>
      <c r="H12" s="964"/>
      <c r="I12" s="964"/>
      <c r="J12" s="990"/>
    </row>
    <row r="13" spans="1:44" ht="23.1" customHeight="1">
      <c r="B13" s="716"/>
      <c r="C13" s="736"/>
      <c r="D13" s="716"/>
      <c r="E13" s="716"/>
      <c r="F13" s="736"/>
      <c r="G13" s="736"/>
      <c r="H13" s="736"/>
      <c r="I13" s="736"/>
      <c r="J13" s="736"/>
    </row>
    <row r="14" spans="1:44" s="773" customFormat="1" ht="18" customHeight="1">
      <c r="B14" s="949" t="s">
        <v>605</v>
      </c>
      <c r="C14" s="737"/>
      <c r="D14" s="737"/>
      <c r="E14" s="737"/>
      <c r="F14" s="737"/>
      <c r="G14" s="737"/>
      <c r="H14" s="737"/>
      <c r="I14" s="737"/>
    </row>
    <row r="15" spans="1:44" s="773" customFormat="1" ht="23.25" customHeight="1">
      <c r="B15" s="773" t="s">
        <v>375</v>
      </c>
      <c r="C15" s="737"/>
      <c r="D15" s="737"/>
      <c r="E15" s="737"/>
      <c r="F15" s="737"/>
      <c r="G15" s="737"/>
      <c r="H15" s="737"/>
      <c r="I15" s="737"/>
    </row>
    <row r="16" spans="1:44" s="773" customFormat="1" ht="22.5" customHeight="1">
      <c r="B16" s="796" t="s">
        <v>606</v>
      </c>
      <c r="G16" s="796"/>
      <c r="H16" s="796"/>
    </row>
    <row r="17" spans="2:11" s="773" customFormat="1" ht="24.75" customHeight="1">
      <c r="B17" s="950" t="s">
        <v>536</v>
      </c>
      <c r="C17" s="950"/>
      <c r="D17" s="950"/>
      <c r="E17" s="950"/>
      <c r="F17" s="950"/>
      <c r="G17" s="950"/>
      <c r="H17" s="950"/>
      <c r="I17" s="950"/>
      <c r="J17" s="950"/>
    </row>
    <row r="18" spans="2:11" s="773" customFormat="1" ht="23.25" customHeight="1">
      <c r="B18" s="796" t="s">
        <v>607</v>
      </c>
      <c r="C18" s="796"/>
      <c r="J18" s="796"/>
      <c r="K18" s="796"/>
    </row>
    <row r="19" spans="2:11" s="773" customFormat="1" ht="33" customHeight="1">
      <c r="B19" s="951" t="s">
        <v>578</v>
      </c>
      <c r="C19" s="965"/>
      <c r="D19" s="965"/>
      <c r="E19" s="965"/>
      <c r="F19" s="965"/>
      <c r="G19" s="965"/>
      <c r="H19" s="965"/>
      <c r="I19" s="965"/>
      <c r="J19" s="965"/>
    </row>
    <row r="20" spans="2:11" s="700" customFormat="1" ht="10.5" customHeight="1">
      <c r="B20" s="951"/>
      <c r="C20" s="965"/>
      <c r="D20" s="965"/>
      <c r="E20" s="965"/>
      <c r="F20" s="965"/>
      <c r="G20" s="965"/>
      <c r="H20" s="965"/>
      <c r="I20" s="965"/>
      <c r="J20" s="965"/>
    </row>
    <row r="21" spans="2:11" ht="14">
      <c r="B21" s="788" t="s">
        <v>402</v>
      </c>
    </row>
    <row r="22" spans="2:11" ht="16.5">
      <c r="B22" s="952" t="s">
        <v>378</v>
      </c>
      <c r="D22" s="972"/>
      <c r="E22" s="974"/>
      <c r="F22" s="976"/>
      <c r="G22" s="699" t="s">
        <v>31</v>
      </c>
    </row>
    <row r="23" spans="2:11" ht="20.100000000000001" customHeight="1">
      <c r="B23" s="953" t="s">
        <v>586</v>
      </c>
      <c r="D23" s="748"/>
      <c r="E23" s="748"/>
      <c r="F23" s="748"/>
      <c r="G23" s="748"/>
      <c r="H23" s="748"/>
    </row>
    <row r="24" spans="2:11" ht="16.5">
      <c r="B24" s="952" t="s">
        <v>625</v>
      </c>
      <c r="D24" s="972"/>
      <c r="E24" s="974"/>
      <c r="F24" s="976"/>
      <c r="G24" s="699" t="s">
        <v>31</v>
      </c>
    </row>
    <row r="25" spans="2:11" ht="20.100000000000001" customHeight="1">
      <c r="B25" s="953" t="s">
        <v>707</v>
      </c>
      <c r="D25" s="748"/>
      <c r="E25" s="748"/>
      <c r="F25" s="748"/>
      <c r="G25" s="748"/>
      <c r="H25" s="748"/>
    </row>
    <row r="26" spans="2:11" ht="17.25">
      <c r="B26" s="952" t="s">
        <v>336</v>
      </c>
      <c r="D26" s="973">
        <f>ROUNDDOWN($D$24*3/4,-3)</f>
        <v>0</v>
      </c>
      <c r="E26" s="975"/>
      <c r="F26" s="977"/>
      <c r="G26" s="699" t="s">
        <v>31</v>
      </c>
    </row>
    <row r="27" spans="2:11" ht="20.100000000000001" customHeight="1">
      <c r="B27" s="953" t="s">
        <v>708</v>
      </c>
      <c r="D27" s="748"/>
      <c r="E27" s="748"/>
      <c r="F27" s="748"/>
      <c r="G27" s="748"/>
      <c r="H27" s="748"/>
    </row>
    <row r="29" spans="2:11" ht="14">
      <c r="B29" s="788" t="s">
        <v>88</v>
      </c>
    </row>
    <row r="30" spans="2:11" ht="18.75" customHeight="1">
      <c r="B30" s="952" t="s">
        <v>611</v>
      </c>
    </row>
    <row r="31" spans="2:11" ht="22.5" customHeight="1">
      <c r="B31" s="953"/>
      <c r="C31" s="702" t="s">
        <v>205</v>
      </c>
    </row>
    <row r="32" spans="2:11" ht="22.5" customHeight="1">
      <c r="B32" s="953"/>
      <c r="C32" s="702" t="s">
        <v>195</v>
      </c>
    </row>
    <row r="33" spans="2:11" ht="22.5" customHeight="1">
      <c r="B33" s="953"/>
      <c r="C33" s="702" t="s">
        <v>182</v>
      </c>
    </row>
    <row r="34" spans="2:11" ht="22.5" customHeight="1">
      <c r="B34" s="953"/>
      <c r="C34" s="702" t="s">
        <v>292</v>
      </c>
    </row>
    <row r="35" spans="2:11" ht="22.5" customHeight="1">
      <c r="B35" s="953"/>
      <c r="C35" s="702" t="s">
        <v>612</v>
      </c>
    </row>
    <row r="36" spans="2:11" ht="22.5" customHeight="1">
      <c r="B36" s="953"/>
      <c r="C36" s="702" t="s">
        <v>354</v>
      </c>
    </row>
    <row r="37" spans="2:11" ht="17.25" customHeight="1">
      <c r="B37" s="954" t="s">
        <v>626</v>
      </c>
    </row>
    <row r="38" spans="2:11" ht="102.75" customHeight="1">
      <c r="B38" s="955"/>
      <c r="C38" s="955"/>
      <c r="D38" s="955"/>
      <c r="E38" s="955"/>
      <c r="F38" s="955"/>
      <c r="G38" s="955"/>
      <c r="H38" s="955"/>
      <c r="I38" s="955"/>
      <c r="J38" s="955"/>
    </row>
    <row r="39" spans="2:11" ht="20.100000000000001" customHeight="1">
      <c r="D39" s="748"/>
      <c r="E39" s="748"/>
      <c r="F39" s="748"/>
      <c r="G39" s="748"/>
      <c r="H39" s="748"/>
    </row>
    <row r="40" spans="2:11" ht="16.5" customHeight="1">
      <c r="B40" s="953" t="s">
        <v>419</v>
      </c>
    </row>
    <row r="41" spans="2:11" ht="102" customHeight="1">
      <c r="B41" s="955"/>
      <c r="C41" s="955"/>
      <c r="D41" s="955"/>
      <c r="E41" s="955"/>
      <c r="F41" s="955"/>
      <c r="G41" s="955"/>
      <c r="H41" s="955"/>
      <c r="I41" s="955"/>
      <c r="J41" s="955"/>
    </row>
    <row r="43" spans="2:11" s="699" customFormat="1" ht="18.75" customHeight="1">
      <c r="B43" s="953" t="s">
        <v>127</v>
      </c>
    </row>
    <row r="44" spans="2:11" s="699" customFormat="1" ht="129" customHeight="1">
      <c r="B44" s="956"/>
      <c r="C44" s="966"/>
      <c r="D44" s="966"/>
      <c r="E44" s="966"/>
      <c r="F44" s="966"/>
      <c r="G44" s="966"/>
      <c r="H44" s="966"/>
      <c r="I44" s="966"/>
      <c r="J44" s="991"/>
    </row>
    <row r="46" spans="2:11">
      <c r="B46" s="953" t="s">
        <v>366</v>
      </c>
    </row>
    <row r="47" spans="2:11" ht="120.75" customHeight="1">
      <c r="B47" s="957"/>
      <c r="C47" s="967"/>
      <c r="D47" s="967"/>
      <c r="E47" s="967"/>
      <c r="F47" s="967"/>
      <c r="G47" s="967"/>
      <c r="H47" s="967"/>
      <c r="I47" s="967"/>
      <c r="J47" s="992"/>
      <c r="K47" s="993"/>
    </row>
    <row r="48" spans="2:11" ht="14.25" customHeight="1"/>
    <row r="49" spans="2:11">
      <c r="B49" s="953" t="s">
        <v>448</v>
      </c>
    </row>
    <row r="50" spans="2:11" ht="120.75" customHeight="1">
      <c r="B50" s="957"/>
      <c r="C50" s="967"/>
      <c r="D50" s="967"/>
      <c r="E50" s="967"/>
      <c r="F50" s="967"/>
      <c r="G50" s="967"/>
      <c r="H50" s="967"/>
      <c r="I50" s="967"/>
      <c r="J50" s="992"/>
      <c r="K50" s="993"/>
    </row>
  </sheetData>
  <mergeCells count="19">
    <mergeCell ref="B2:J2"/>
    <mergeCell ref="C5:H5"/>
    <mergeCell ref="C6:H6"/>
    <mergeCell ref="C7:H7"/>
    <mergeCell ref="C8:H8"/>
    <mergeCell ref="B9:J9"/>
    <mergeCell ref="B10:J10"/>
    <mergeCell ref="B11:J11"/>
    <mergeCell ref="B12:J12"/>
    <mergeCell ref="B17:J17"/>
    <mergeCell ref="B19:J19"/>
    <mergeCell ref="D22:F22"/>
    <mergeCell ref="D24:F24"/>
    <mergeCell ref="D26:F26"/>
    <mergeCell ref="B38:J38"/>
    <mergeCell ref="B41:J41"/>
    <mergeCell ref="B44:J44"/>
    <mergeCell ref="B47:J47"/>
    <mergeCell ref="B50:J50"/>
  </mergeCells>
  <phoneticPr fontId="22"/>
  <conditionalFormatting sqref="C13">
    <cfRule type="containsText" dxfId="4" priority="3" text="あり">
      <formula>NOT(ISERROR(SEARCH("あり",C13)))</formula>
    </cfRule>
    <cfRule type="containsText" dxfId="3" priority="4" text="なし">
      <formula>NOT(ISERROR(SEARCH("なし",C13)))</formula>
    </cfRule>
    <cfRule type="containsText" dxfId="2" priority="5" text="あり">
      <formula>NOT(ISERROR(SEARCH("あり",C13)))</formula>
    </cfRule>
  </conditionalFormatting>
  <conditionalFormatting sqref="D26">
    <cfRule type="cellIs" dxfId="1" priority="1" operator="greaterThan">
      <formula>666000</formula>
    </cfRule>
    <cfRule type="cellIs" dxfId="0" priority="2" operator="greaterThan">
      <formula>1000000</formula>
    </cfRule>
  </conditionalFormatting>
  <dataValidations count="4">
    <dataValidation type="list" allowBlank="1" showDropDown="0" showInputMessage="1" showErrorMessage="1" sqref="C13">
      <formula1>"あり,なし"</formula1>
    </dataValidation>
    <dataValidation type="list" allowBlank="1" showDropDown="0" showInputMessage="1" showErrorMessage="1" sqref="B10:J10">
      <formula1>$AR$6:$AR$9</formula1>
    </dataValidation>
    <dataValidation imeMode="halfKatakana" allowBlank="1" showDropDown="0" showInputMessage="1" showErrorMessage="1" sqref="C5 C7"/>
    <dataValidation imeMode="halfAlpha" allowBlank="1" showDropDown="0" showInputMessage="1" showErrorMessage="1" sqref="B12:J12"/>
  </dataValidations>
  <printOptions horizontalCentered="1"/>
  <pageMargins left="0.70866141732283472" right="0.70866141732283472" top="0.74803149606299213" bottom="0.74803149606299213" header="0.31496062992125984" footer="0.31496062992125984"/>
  <pageSetup paperSize="9" scale="50" fitToWidth="1" fitToHeight="0" orientation="portrait" usePrinterDefaults="1" r:id="rId1"/>
  <drawing r:id="rId2"/>
  <legacyDrawing r:id="rId3"/>
  <mc:AlternateContent>
    <mc:Choice xmlns:x14="http://schemas.microsoft.com/office/spreadsheetml/2009/9/main" Requires="x14">
      <controls>
        <mc:AlternateContent>
          <mc:Choice Requires="x14">
            <control shapeId="98305" r:id="rId4" name="チェック 1">
              <controlPr defaultSize="0" autoFill="0" autoLine="0" autoPict="0">
                <anchor moveWithCells="1">
                  <from xmlns:xdr="http://schemas.openxmlformats.org/drawingml/2006/spreadsheetDrawing">
                    <xdr:col>1</xdr:col>
                    <xdr:colOff>1576705</xdr:colOff>
                    <xdr:row>32</xdr:row>
                    <xdr:rowOff>146685</xdr:rowOff>
                  </from>
                  <to xmlns:xdr="http://schemas.openxmlformats.org/drawingml/2006/spreadsheetDrawing">
                    <xdr:col>2</xdr:col>
                    <xdr:colOff>92710</xdr:colOff>
                    <xdr:row>34</xdr:row>
                    <xdr:rowOff>108585</xdr:rowOff>
                  </to>
                </anchor>
              </controlPr>
            </control>
          </mc:Choice>
        </mc:AlternateContent>
        <mc:AlternateContent>
          <mc:Choice Requires="x14">
            <control shapeId="98306" r:id="rId5" name="チェック 2">
              <controlPr defaultSize="0" autoFill="0" autoLine="0" autoPict="0">
                <anchor moveWithCells="1">
                  <from xmlns:xdr="http://schemas.openxmlformats.org/drawingml/2006/spreadsheetDrawing">
                    <xdr:col>1</xdr:col>
                    <xdr:colOff>1585595</xdr:colOff>
                    <xdr:row>34</xdr:row>
                    <xdr:rowOff>276860</xdr:rowOff>
                  </from>
                  <to xmlns:xdr="http://schemas.openxmlformats.org/drawingml/2006/spreadsheetDrawing">
                    <xdr:col>2</xdr:col>
                    <xdr:colOff>73025</xdr:colOff>
                    <xdr:row>36</xdr:row>
                    <xdr:rowOff>9525</xdr:rowOff>
                  </to>
                </anchor>
              </controlPr>
            </control>
          </mc:Choice>
        </mc:AlternateContent>
        <mc:AlternateContent>
          <mc:Choice Requires="x14">
            <control shapeId="98307" r:id="rId6" name="チェック 3">
              <controlPr defaultSize="0" autoFill="0" autoLine="0" autoPict="0">
                <anchor moveWithCells="1">
                  <from xmlns:xdr="http://schemas.openxmlformats.org/drawingml/2006/spreadsheetDrawing">
                    <xdr:col>1</xdr:col>
                    <xdr:colOff>1585595</xdr:colOff>
                    <xdr:row>34</xdr:row>
                    <xdr:rowOff>10160</xdr:rowOff>
                  </from>
                  <to xmlns:xdr="http://schemas.openxmlformats.org/drawingml/2006/spreadsheetDrawing">
                    <xdr:col>2</xdr:col>
                    <xdr:colOff>73025</xdr:colOff>
                    <xdr:row>34</xdr:row>
                    <xdr:rowOff>257810</xdr:rowOff>
                  </to>
                </anchor>
              </controlPr>
            </control>
          </mc:Choice>
        </mc:AlternateContent>
        <mc:AlternateContent>
          <mc:Choice Requires="x14">
            <control shapeId="98308" r:id="rId7" name="チェック 4">
              <controlPr defaultSize="0" autoFill="0" autoLine="0" autoPict="0">
                <anchor moveWithCells="1">
                  <from xmlns:xdr="http://schemas.openxmlformats.org/drawingml/2006/spreadsheetDrawing">
                    <xdr:col>0</xdr:col>
                    <xdr:colOff>180975</xdr:colOff>
                    <xdr:row>15</xdr:row>
                    <xdr:rowOff>266700</xdr:rowOff>
                  </from>
                  <to xmlns:xdr="http://schemas.openxmlformats.org/drawingml/2006/spreadsheetDrawing">
                    <xdr:col>1</xdr:col>
                    <xdr:colOff>152400</xdr:colOff>
                    <xdr:row>17</xdr:row>
                    <xdr:rowOff>38100</xdr:rowOff>
                  </to>
                </anchor>
              </controlPr>
            </control>
          </mc:Choice>
        </mc:AlternateContent>
        <mc:AlternateContent>
          <mc:Choice Requires="x14">
            <control shapeId="98309" r:id="rId8" name="チェック 5">
              <controlPr defaultSize="0" autoFill="0" autoLine="0" autoPict="0">
                <anchor moveWithCells="1">
                  <from xmlns:xdr="http://schemas.openxmlformats.org/drawingml/2006/spreadsheetDrawing">
                    <xdr:col>0</xdr:col>
                    <xdr:colOff>171450</xdr:colOff>
                    <xdr:row>13</xdr:row>
                    <xdr:rowOff>171450</xdr:rowOff>
                  </from>
                  <to xmlns:xdr="http://schemas.openxmlformats.org/drawingml/2006/spreadsheetDrawing">
                    <xdr:col>1</xdr:col>
                    <xdr:colOff>266065</xdr:colOff>
                    <xdr:row>15</xdr:row>
                    <xdr:rowOff>57150</xdr:rowOff>
                  </to>
                </anchor>
              </controlPr>
            </control>
          </mc:Choice>
        </mc:AlternateContent>
        <mc:AlternateContent>
          <mc:Choice Requires="x14">
            <control shapeId="98310" r:id="rId9" name="チェック 6">
              <controlPr defaultSize="0" autoFill="0" autoLine="0" autoPict="0">
                <anchor moveWithCells="1">
                  <from xmlns:xdr="http://schemas.openxmlformats.org/drawingml/2006/spreadsheetDrawing">
                    <xdr:col>0</xdr:col>
                    <xdr:colOff>180975</xdr:colOff>
                    <xdr:row>16</xdr:row>
                    <xdr:rowOff>285750</xdr:rowOff>
                  </from>
                  <to xmlns:xdr="http://schemas.openxmlformats.org/drawingml/2006/spreadsheetDrawing">
                    <xdr:col>1</xdr:col>
                    <xdr:colOff>248285</xdr:colOff>
                    <xdr:row>18</xdr:row>
                    <xdr:rowOff>19685</xdr:rowOff>
                  </to>
                </anchor>
              </controlPr>
            </control>
          </mc:Choice>
        </mc:AlternateContent>
        <mc:AlternateContent>
          <mc:Choice Requires="x14">
            <control shapeId="98311" r:id="rId10" name="チェック 7">
              <controlPr defaultSize="0" autoFill="0" autoLine="0" autoPict="0">
                <anchor moveWithCells="1">
                  <from xmlns:xdr="http://schemas.openxmlformats.org/drawingml/2006/spreadsheetDrawing">
                    <xdr:col>0</xdr:col>
                    <xdr:colOff>180975</xdr:colOff>
                    <xdr:row>17</xdr:row>
                    <xdr:rowOff>276860</xdr:rowOff>
                  </from>
                  <to xmlns:xdr="http://schemas.openxmlformats.org/drawingml/2006/spreadsheetDrawing">
                    <xdr:col>1</xdr:col>
                    <xdr:colOff>152400</xdr:colOff>
                    <xdr:row>19</xdr:row>
                    <xdr:rowOff>19050</xdr:rowOff>
                  </to>
                </anchor>
              </controlPr>
            </control>
          </mc:Choice>
        </mc:AlternateContent>
        <mc:AlternateContent>
          <mc:Choice Requires="x14">
            <control shapeId="98312" r:id="rId11" name="チェック 8">
              <controlPr defaultSize="0" autoFill="0" autoLine="0" autoPict="0">
                <anchor moveWithCells="1">
                  <from xmlns:xdr="http://schemas.openxmlformats.org/drawingml/2006/spreadsheetDrawing">
                    <xdr:col>1</xdr:col>
                    <xdr:colOff>1592580</xdr:colOff>
                    <xdr:row>30</xdr:row>
                    <xdr:rowOff>250825</xdr:rowOff>
                  </from>
                  <to xmlns:xdr="http://schemas.openxmlformats.org/drawingml/2006/spreadsheetDrawing">
                    <xdr:col>2</xdr:col>
                    <xdr:colOff>80645</xdr:colOff>
                    <xdr:row>32</xdr:row>
                    <xdr:rowOff>3175</xdr:rowOff>
                  </to>
                </anchor>
              </controlPr>
            </control>
          </mc:Choice>
        </mc:AlternateContent>
        <mc:AlternateContent>
          <mc:Choice Requires="x14">
            <control shapeId="98313" r:id="rId12" name="チェック 9">
              <controlPr defaultSize="0" autoFill="0" autoLine="0" autoPict="0">
                <anchor moveWithCells="1">
                  <from xmlns:xdr="http://schemas.openxmlformats.org/drawingml/2006/spreadsheetDrawing">
                    <xdr:col>1</xdr:col>
                    <xdr:colOff>1585595</xdr:colOff>
                    <xdr:row>32</xdr:row>
                    <xdr:rowOff>19050</xdr:rowOff>
                  </from>
                  <to xmlns:xdr="http://schemas.openxmlformats.org/drawingml/2006/spreadsheetDrawing">
                    <xdr:col>2</xdr:col>
                    <xdr:colOff>73025</xdr:colOff>
                    <xdr:row>32</xdr:row>
                    <xdr:rowOff>257810</xdr:rowOff>
                  </to>
                </anchor>
              </controlPr>
            </control>
          </mc:Choice>
        </mc:AlternateContent>
        <mc:AlternateContent>
          <mc:Choice Requires="x14">
            <control shapeId="98314" r:id="rId13" name="チェック 10">
              <controlPr defaultSize="0" autoFill="0" autoLine="0" autoPict="0">
                <anchor moveWithCells="1">
                  <from xmlns:xdr="http://schemas.openxmlformats.org/drawingml/2006/spreadsheetDrawing">
                    <xdr:col>1</xdr:col>
                    <xdr:colOff>1592580</xdr:colOff>
                    <xdr:row>29</xdr:row>
                    <xdr:rowOff>221615</xdr:rowOff>
                  </from>
                  <to xmlns:xdr="http://schemas.openxmlformats.org/drawingml/2006/spreadsheetDrawing">
                    <xdr:col>2</xdr:col>
                    <xdr:colOff>80645</xdr:colOff>
                    <xdr:row>30</xdr:row>
                    <xdr:rowOff>269875</xdr:rowOff>
                  </to>
                </anchor>
              </controlPr>
            </control>
          </mc:Choice>
        </mc:AlternateContent>
        <mc:AlternateContent>
          <mc:Choice Requires="x14">
            <control shapeId="98315" r:id="rId14" name="チェック 11">
              <controlPr defaultSize="0" autoFill="0" autoLine="0" autoPict="0">
                <anchor moveWithCells="1">
                  <from xmlns:xdr="http://schemas.openxmlformats.org/drawingml/2006/spreadsheetDrawing">
                    <xdr:col>0</xdr:col>
                    <xdr:colOff>171450</xdr:colOff>
                    <xdr:row>14</xdr:row>
                    <xdr:rowOff>200025</xdr:rowOff>
                  </from>
                  <to xmlns:xdr="http://schemas.openxmlformats.org/drawingml/2006/spreadsheetDrawing">
                    <xdr:col>1</xdr:col>
                    <xdr:colOff>457835</xdr:colOff>
                    <xdr:row>16</xdr:row>
                    <xdr:rowOff>48260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A1:V35"/>
  <sheetViews>
    <sheetView showGridLines="0" view="pageBreakPreview" zoomScale="80" zoomScaleNormal="70" zoomScaleSheetLayoutView="80" workbookViewId="0">
      <selection activeCell="B35" sqref="B35"/>
    </sheetView>
  </sheetViews>
  <sheetFormatPr defaultColWidth="5.625" defaultRowHeight="14"/>
  <cols>
    <col min="1" max="1" width="5" style="773" customWidth="1"/>
    <col min="2" max="2" width="5.625" style="773"/>
    <col min="3" max="3" width="12.875" style="773" customWidth="1"/>
    <col min="4" max="4" width="5.625" style="773"/>
    <col min="5" max="5" width="18" style="773" customWidth="1"/>
    <col min="6" max="20" width="5.625" style="773"/>
    <col min="21" max="21" width="8.625" style="773" customWidth="1"/>
    <col min="22" max="22" width="3.875" style="773" customWidth="1"/>
    <col min="23" max="23" width="2.75" style="773" customWidth="1"/>
    <col min="24" max="16384" width="5.625" style="773"/>
  </cols>
  <sheetData>
    <row r="1" spans="1:22" ht="16.5">
      <c r="A1" s="718" t="s">
        <v>627</v>
      </c>
    </row>
    <row r="2" spans="1:22" ht="24.95" customHeight="1">
      <c r="B2" s="779" t="s">
        <v>628</v>
      </c>
      <c r="C2" s="780"/>
      <c r="D2" s="780"/>
      <c r="E2" s="780"/>
      <c r="F2" s="780"/>
      <c r="G2" s="780"/>
      <c r="H2" s="780"/>
      <c r="I2" s="780"/>
      <c r="J2" s="780"/>
      <c r="K2" s="780"/>
      <c r="L2" s="780"/>
      <c r="M2" s="780"/>
      <c r="N2" s="780"/>
      <c r="O2" s="780"/>
      <c r="P2" s="780"/>
      <c r="Q2" s="780"/>
      <c r="R2" s="780"/>
      <c r="S2" s="780"/>
      <c r="T2" s="780"/>
      <c r="U2" s="780"/>
    </row>
    <row r="3" spans="1:22" ht="34.5" customHeight="1">
      <c r="B3" s="780"/>
      <c r="C3" s="780"/>
      <c r="D3" s="780"/>
      <c r="E3" s="780"/>
      <c r="F3" s="780"/>
      <c r="G3" s="780"/>
      <c r="H3" s="780"/>
      <c r="I3" s="780"/>
      <c r="J3" s="780"/>
      <c r="K3" s="780"/>
      <c r="L3" s="780"/>
      <c r="M3" s="780"/>
      <c r="N3" s="780"/>
      <c r="O3" s="780"/>
      <c r="P3" s="780"/>
      <c r="Q3" s="780"/>
      <c r="R3" s="780"/>
      <c r="S3" s="780"/>
      <c r="T3" s="780"/>
      <c r="U3" s="780"/>
    </row>
    <row r="4" spans="1:22" s="699" customFormat="1" ht="9.75" customHeight="1">
      <c r="B4" s="704"/>
      <c r="C4" s="704"/>
      <c r="D4" s="704"/>
      <c r="E4" s="704"/>
      <c r="F4" s="704"/>
      <c r="G4" s="704"/>
      <c r="H4" s="704"/>
      <c r="I4" s="704"/>
      <c r="J4" s="704"/>
    </row>
    <row r="5" spans="1:22" s="700" customFormat="1" ht="19">
      <c r="B5" s="781"/>
      <c r="C5" s="781"/>
      <c r="D5" s="781"/>
      <c r="E5" s="781"/>
      <c r="F5" s="781"/>
      <c r="G5" s="781"/>
      <c r="P5" s="838"/>
      <c r="Q5" s="838"/>
      <c r="R5" s="838"/>
      <c r="S5" s="844"/>
      <c r="T5" s="844"/>
      <c r="U5" s="844"/>
      <c r="V5" s="844"/>
    </row>
    <row r="6" spans="1:22" s="699" customFormat="1" ht="14.75">
      <c r="C6" s="788" t="s">
        <v>189</v>
      </c>
    </row>
    <row r="7" spans="1:22" s="699" customFormat="1" ht="24.95" customHeight="1">
      <c r="C7" s="789" t="s">
        <v>193</v>
      </c>
      <c r="D7" s="997"/>
      <c r="E7" s="1001"/>
      <c r="F7" s="1001"/>
      <c r="G7" s="1001"/>
      <c r="H7" s="1001"/>
      <c r="I7" s="1001"/>
      <c r="J7" s="1001"/>
      <c r="K7" s="1003"/>
      <c r="M7" s="789" t="s">
        <v>365</v>
      </c>
      <c r="N7" s="833"/>
      <c r="O7" s="836"/>
      <c r="P7" s="836"/>
      <c r="Q7" s="836"/>
      <c r="R7" s="836"/>
      <c r="S7" s="836"/>
      <c r="T7" s="836"/>
      <c r="U7" s="845"/>
    </row>
    <row r="8" spans="1:22" s="699" customFormat="1" ht="24.95" customHeight="1">
      <c r="C8" s="790" t="s">
        <v>194</v>
      </c>
      <c r="D8" s="998"/>
      <c r="E8" s="1002"/>
      <c r="F8" s="1002"/>
      <c r="G8" s="1002"/>
      <c r="H8" s="1002"/>
      <c r="I8" s="1002"/>
      <c r="J8" s="1002"/>
      <c r="K8" s="1004"/>
      <c r="M8" s="830" t="s">
        <v>620</v>
      </c>
      <c r="N8" s="834"/>
      <c r="O8" s="837"/>
      <c r="P8" s="837"/>
      <c r="Q8" s="837"/>
      <c r="R8" s="837"/>
      <c r="S8" s="837"/>
      <c r="T8" s="837"/>
      <c r="U8" s="846"/>
    </row>
    <row r="9" spans="1:22" s="699" customFormat="1" ht="24.95" customHeight="1">
      <c r="C9" s="791" t="s">
        <v>95</v>
      </c>
      <c r="D9" s="799"/>
      <c r="E9" s="807"/>
      <c r="F9" s="813" t="s">
        <v>310</v>
      </c>
      <c r="G9" s="813"/>
      <c r="H9" s="813"/>
      <c r="I9" s="813"/>
      <c r="J9" s="813"/>
      <c r="K9" s="826"/>
      <c r="M9" s="831" t="s">
        <v>372</v>
      </c>
      <c r="N9" s="835"/>
      <c r="O9" s="835"/>
      <c r="P9" s="1005"/>
      <c r="Q9" s="1005"/>
      <c r="R9" s="1005"/>
      <c r="S9" s="1005"/>
      <c r="T9" s="1005"/>
      <c r="U9" s="1006"/>
    </row>
    <row r="10" spans="1:22" s="699" customFormat="1" ht="24.95" customHeight="1">
      <c r="C10" s="792" t="s">
        <v>41</v>
      </c>
      <c r="D10" s="800"/>
      <c r="E10" s="808"/>
      <c r="F10" s="814" t="s">
        <v>310</v>
      </c>
      <c r="G10" s="814"/>
      <c r="H10" s="814"/>
      <c r="I10" s="814"/>
      <c r="J10" s="814"/>
      <c r="K10" s="827"/>
    </row>
    <row r="11" spans="1:22" ht="9.9499999999999993" customHeight="1"/>
    <row r="12" spans="1:22" ht="20.100000000000001" customHeight="1">
      <c r="B12" s="782" t="s">
        <v>396</v>
      </c>
      <c r="C12" s="782"/>
      <c r="D12" s="782"/>
      <c r="E12" s="809">
        <f>$C$16+$E$16-$G$16</f>
        <v>0</v>
      </c>
      <c r="F12" s="815"/>
      <c r="G12" s="815"/>
      <c r="H12" s="815"/>
      <c r="I12" s="815"/>
      <c r="J12" s="823" t="s">
        <v>31</v>
      </c>
      <c r="K12" s="823"/>
      <c r="M12" s="773"/>
      <c r="N12" s="773"/>
      <c r="O12" s="773"/>
      <c r="P12" s="773"/>
      <c r="Q12" s="773"/>
      <c r="R12" s="773"/>
      <c r="T12" s="700"/>
      <c r="U12" s="700"/>
    </row>
    <row r="13" spans="1:22" ht="20.100000000000001" customHeight="1">
      <c r="B13" s="782"/>
      <c r="C13" s="782"/>
      <c r="D13" s="782"/>
      <c r="E13" s="810"/>
      <c r="F13" s="810"/>
      <c r="G13" s="810"/>
      <c r="H13" s="810"/>
      <c r="I13" s="810"/>
      <c r="J13" s="823"/>
      <c r="K13" s="823"/>
      <c r="M13" s="773"/>
      <c r="N13" s="773"/>
      <c r="O13" s="773"/>
      <c r="P13" s="773"/>
      <c r="Q13" s="773"/>
      <c r="R13" s="773"/>
      <c r="T13" s="700"/>
      <c r="U13" s="700"/>
    </row>
    <row r="14" spans="1:22" ht="9.9499999999999993" customHeight="1"/>
    <row r="15" spans="1:22" ht="39.950000000000003" customHeight="1">
      <c r="C15" s="793" t="s">
        <v>619</v>
      </c>
      <c r="D15" s="801"/>
      <c r="E15" s="811" t="s">
        <v>559</v>
      </c>
      <c r="F15" s="816"/>
      <c r="G15" s="818" t="s">
        <v>561</v>
      </c>
      <c r="H15" s="820"/>
      <c r="I15" s="778"/>
      <c r="J15" s="778"/>
    </row>
    <row r="16" spans="1:22" ht="24.95" customHeight="1">
      <c r="C16" s="794">
        <f>$P$29</f>
        <v>0</v>
      </c>
      <c r="D16" s="802"/>
      <c r="E16" s="812">
        <f>$S$29</f>
        <v>0</v>
      </c>
      <c r="F16" s="817"/>
      <c r="G16" s="819"/>
      <c r="H16" s="821"/>
      <c r="I16" s="822"/>
      <c r="J16" s="822"/>
    </row>
    <row r="17" spans="2:21" ht="9.9499999999999993" customHeight="1"/>
    <row r="18" spans="2:21" s="778" customFormat="1" ht="24.95" customHeight="1">
      <c r="B18" s="783" t="s">
        <v>226</v>
      </c>
      <c r="C18" s="783" t="s">
        <v>314</v>
      </c>
      <c r="D18" s="783"/>
      <c r="E18" s="783"/>
      <c r="F18" s="783"/>
      <c r="G18" s="783"/>
      <c r="H18" s="783"/>
      <c r="I18" s="783"/>
      <c r="J18" s="783"/>
      <c r="K18" s="783" t="s">
        <v>629</v>
      </c>
      <c r="L18" s="783"/>
      <c r="M18" s="783" t="s">
        <v>630</v>
      </c>
      <c r="N18" s="783"/>
      <c r="O18" s="783"/>
      <c r="P18" s="783" t="s">
        <v>622</v>
      </c>
      <c r="Q18" s="783"/>
      <c r="R18" s="783"/>
      <c r="S18" s="801" t="s">
        <v>322</v>
      </c>
      <c r="T18" s="801"/>
      <c r="U18" s="801"/>
    </row>
    <row r="19" spans="2:21" ht="24.95" customHeight="1">
      <c r="B19" s="784">
        <v>1</v>
      </c>
      <c r="C19" s="795"/>
      <c r="D19" s="795"/>
      <c r="E19" s="795"/>
      <c r="F19" s="795"/>
      <c r="G19" s="795"/>
      <c r="H19" s="795"/>
      <c r="I19" s="795"/>
      <c r="J19" s="795"/>
      <c r="K19" s="828"/>
      <c r="L19" s="829"/>
      <c r="M19" s="832"/>
      <c r="N19" s="832"/>
      <c r="O19" s="832"/>
      <c r="P19" s="840">
        <f t="shared" ref="P19:P28" si="0">K19*M19</f>
        <v>0</v>
      </c>
      <c r="Q19" s="840"/>
      <c r="R19" s="840"/>
      <c r="S19" s="832"/>
      <c r="T19" s="832"/>
      <c r="U19" s="832"/>
    </row>
    <row r="20" spans="2:21" ht="24.95" customHeight="1">
      <c r="B20" s="784">
        <v>2</v>
      </c>
      <c r="C20" s="795"/>
      <c r="D20" s="795"/>
      <c r="E20" s="795"/>
      <c r="F20" s="795"/>
      <c r="G20" s="795"/>
      <c r="H20" s="795"/>
      <c r="I20" s="795"/>
      <c r="J20" s="795"/>
      <c r="K20" s="828"/>
      <c r="L20" s="829"/>
      <c r="M20" s="832"/>
      <c r="N20" s="832"/>
      <c r="O20" s="832"/>
      <c r="P20" s="840">
        <f t="shared" si="0"/>
        <v>0</v>
      </c>
      <c r="Q20" s="840"/>
      <c r="R20" s="840"/>
      <c r="S20" s="832"/>
      <c r="T20" s="832"/>
      <c r="U20" s="832"/>
    </row>
    <row r="21" spans="2:21" ht="24.95" customHeight="1">
      <c r="B21" s="784">
        <v>3</v>
      </c>
      <c r="C21" s="795"/>
      <c r="D21" s="795"/>
      <c r="E21" s="795"/>
      <c r="F21" s="795"/>
      <c r="G21" s="795"/>
      <c r="H21" s="795"/>
      <c r="I21" s="795"/>
      <c r="J21" s="795"/>
      <c r="K21" s="828"/>
      <c r="L21" s="829"/>
      <c r="M21" s="832"/>
      <c r="N21" s="832"/>
      <c r="O21" s="832"/>
      <c r="P21" s="840">
        <f t="shared" si="0"/>
        <v>0</v>
      </c>
      <c r="Q21" s="840"/>
      <c r="R21" s="840"/>
      <c r="S21" s="832"/>
      <c r="T21" s="832"/>
      <c r="U21" s="832"/>
    </row>
    <row r="22" spans="2:21" ht="24.95" customHeight="1">
      <c r="B22" s="784">
        <v>4</v>
      </c>
      <c r="C22" s="795"/>
      <c r="D22" s="795"/>
      <c r="E22" s="795"/>
      <c r="F22" s="795"/>
      <c r="G22" s="795"/>
      <c r="H22" s="795"/>
      <c r="I22" s="795"/>
      <c r="J22" s="795"/>
      <c r="K22" s="828"/>
      <c r="L22" s="829"/>
      <c r="M22" s="832"/>
      <c r="N22" s="832"/>
      <c r="O22" s="832"/>
      <c r="P22" s="840">
        <f t="shared" si="0"/>
        <v>0</v>
      </c>
      <c r="Q22" s="840"/>
      <c r="R22" s="840"/>
      <c r="S22" s="832"/>
      <c r="T22" s="832"/>
      <c r="U22" s="832"/>
    </row>
    <row r="23" spans="2:21" ht="24.95" customHeight="1">
      <c r="B23" s="784">
        <v>5</v>
      </c>
      <c r="C23" s="795"/>
      <c r="D23" s="795"/>
      <c r="E23" s="795"/>
      <c r="F23" s="795"/>
      <c r="G23" s="795"/>
      <c r="H23" s="795"/>
      <c r="I23" s="795"/>
      <c r="J23" s="795"/>
      <c r="K23" s="828"/>
      <c r="L23" s="829"/>
      <c r="M23" s="832"/>
      <c r="N23" s="832"/>
      <c r="O23" s="832"/>
      <c r="P23" s="840">
        <f t="shared" si="0"/>
        <v>0</v>
      </c>
      <c r="Q23" s="840"/>
      <c r="R23" s="840"/>
      <c r="S23" s="832"/>
      <c r="T23" s="832"/>
      <c r="U23" s="832"/>
    </row>
    <row r="24" spans="2:21" ht="24.95" customHeight="1">
      <c r="B24" s="784">
        <v>6</v>
      </c>
      <c r="C24" s="795"/>
      <c r="D24" s="795"/>
      <c r="E24" s="795"/>
      <c r="F24" s="795"/>
      <c r="G24" s="795"/>
      <c r="H24" s="795"/>
      <c r="I24" s="795"/>
      <c r="J24" s="795"/>
      <c r="K24" s="828"/>
      <c r="L24" s="829"/>
      <c r="M24" s="832"/>
      <c r="N24" s="832"/>
      <c r="O24" s="832"/>
      <c r="P24" s="840">
        <f t="shared" si="0"/>
        <v>0</v>
      </c>
      <c r="Q24" s="840"/>
      <c r="R24" s="840"/>
      <c r="S24" s="832"/>
      <c r="T24" s="832"/>
      <c r="U24" s="832"/>
    </row>
    <row r="25" spans="2:21" ht="24.95" customHeight="1">
      <c r="B25" s="784">
        <v>7</v>
      </c>
      <c r="C25" s="795"/>
      <c r="D25" s="795"/>
      <c r="E25" s="795"/>
      <c r="F25" s="795"/>
      <c r="G25" s="795"/>
      <c r="H25" s="795"/>
      <c r="I25" s="795"/>
      <c r="J25" s="795"/>
      <c r="K25" s="828"/>
      <c r="L25" s="829"/>
      <c r="M25" s="832"/>
      <c r="N25" s="832"/>
      <c r="O25" s="832"/>
      <c r="P25" s="840">
        <f t="shared" si="0"/>
        <v>0</v>
      </c>
      <c r="Q25" s="840"/>
      <c r="R25" s="840"/>
      <c r="S25" s="832"/>
      <c r="T25" s="832"/>
      <c r="U25" s="832"/>
    </row>
    <row r="26" spans="2:21" ht="24.95" customHeight="1">
      <c r="B26" s="784">
        <v>8</v>
      </c>
      <c r="C26" s="795"/>
      <c r="D26" s="795"/>
      <c r="E26" s="795"/>
      <c r="F26" s="795"/>
      <c r="G26" s="795"/>
      <c r="H26" s="795"/>
      <c r="I26" s="795"/>
      <c r="J26" s="795"/>
      <c r="K26" s="828"/>
      <c r="L26" s="829"/>
      <c r="M26" s="832"/>
      <c r="N26" s="832"/>
      <c r="O26" s="832"/>
      <c r="P26" s="840">
        <f t="shared" si="0"/>
        <v>0</v>
      </c>
      <c r="Q26" s="840"/>
      <c r="R26" s="840"/>
      <c r="S26" s="832"/>
      <c r="T26" s="832"/>
      <c r="U26" s="832"/>
    </row>
    <row r="27" spans="2:21" ht="24.95" customHeight="1">
      <c r="B27" s="784">
        <v>9</v>
      </c>
      <c r="C27" s="795"/>
      <c r="D27" s="795"/>
      <c r="E27" s="795"/>
      <c r="F27" s="795"/>
      <c r="G27" s="795"/>
      <c r="H27" s="795"/>
      <c r="I27" s="795"/>
      <c r="J27" s="795"/>
      <c r="K27" s="828"/>
      <c r="L27" s="829"/>
      <c r="M27" s="832"/>
      <c r="N27" s="832"/>
      <c r="O27" s="832"/>
      <c r="P27" s="840">
        <f t="shared" si="0"/>
        <v>0</v>
      </c>
      <c r="Q27" s="840"/>
      <c r="R27" s="840"/>
      <c r="S27" s="832"/>
      <c r="T27" s="832"/>
      <c r="U27" s="832"/>
    </row>
    <row r="28" spans="2:21" ht="24.95" customHeight="1">
      <c r="B28" s="784">
        <v>10</v>
      </c>
      <c r="C28" s="795"/>
      <c r="D28" s="795"/>
      <c r="E28" s="795"/>
      <c r="F28" s="795"/>
      <c r="G28" s="795"/>
      <c r="H28" s="795"/>
      <c r="I28" s="795"/>
      <c r="J28" s="795"/>
      <c r="K28" s="828"/>
      <c r="L28" s="829"/>
      <c r="M28" s="832"/>
      <c r="N28" s="832"/>
      <c r="O28" s="832"/>
      <c r="P28" s="840">
        <f t="shared" si="0"/>
        <v>0</v>
      </c>
      <c r="Q28" s="840"/>
      <c r="R28" s="840"/>
      <c r="S28" s="832"/>
      <c r="T28" s="832"/>
      <c r="U28" s="832"/>
    </row>
    <row r="29" spans="2:21" ht="24.95" customHeight="1">
      <c r="M29" s="783" t="s">
        <v>282</v>
      </c>
      <c r="N29" s="783"/>
      <c r="O29" s="783"/>
      <c r="P29" s="841">
        <f>SUM(P19:R28)</f>
        <v>0</v>
      </c>
      <c r="Q29" s="842"/>
      <c r="R29" s="843"/>
      <c r="S29" s="841">
        <f>SUM(S19:U28)</f>
        <v>0</v>
      </c>
      <c r="T29" s="842"/>
      <c r="U29" s="843"/>
    </row>
    <row r="30" spans="2:21" ht="49.5" customHeight="1"/>
    <row r="31" spans="2:21" ht="20.100000000000001" customHeight="1">
      <c r="B31" s="994" t="s">
        <v>36</v>
      </c>
      <c r="C31" s="783"/>
      <c r="D31" s="999"/>
      <c r="E31" s="999"/>
      <c r="F31" s="999"/>
      <c r="G31" s="999"/>
      <c r="H31" s="999"/>
      <c r="I31" s="999"/>
      <c r="J31" s="999"/>
      <c r="K31" s="999"/>
      <c r="L31" s="999"/>
      <c r="M31" s="999"/>
      <c r="N31" s="999"/>
      <c r="O31" s="999"/>
      <c r="P31" s="999"/>
      <c r="Q31" s="999"/>
      <c r="R31" s="999"/>
      <c r="S31" s="999"/>
      <c r="T31" s="999"/>
      <c r="U31" s="999"/>
    </row>
    <row r="32" spans="2:21" ht="20.100000000000001" customHeight="1">
      <c r="B32" s="783"/>
      <c r="C32" s="783"/>
      <c r="D32" s="999"/>
      <c r="E32" s="999"/>
      <c r="F32" s="999"/>
      <c r="G32" s="999"/>
      <c r="H32" s="999"/>
      <c r="I32" s="999"/>
      <c r="J32" s="999"/>
      <c r="K32" s="999"/>
      <c r="L32" s="999"/>
      <c r="M32" s="999"/>
      <c r="N32" s="999"/>
      <c r="O32" s="999"/>
      <c r="P32" s="999"/>
      <c r="Q32" s="999"/>
      <c r="R32" s="999"/>
      <c r="S32" s="999"/>
      <c r="T32" s="999"/>
      <c r="U32" s="999"/>
    </row>
    <row r="33" spans="2:21" ht="20.100000000000001" customHeight="1">
      <c r="B33" s="783"/>
      <c r="C33" s="783"/>
      <c r="D33" s="999"/>
      <c r="E33" s="999"/>
      <c r="F33" s="999"/>
      <c r="G33" s="999"/>
      <c r="H33" s="999"/>
      <c r="I33" s="999"/>
      <c r="J33" s="999"/>
      <c r="K33" s="999"/>
      <c r="L33" s="999"/>
      <c r="M33" s="999"/>
      <c r="N33" s="999"/>
      <c r="O33" s="999"/>
      <c r="P33" s="999"/>
      <c r="Q33" s="999"/>
      <c r="R33" s="999"/>
      <c r="S33" s="999"/>
      <c r="T33" s="999"/>
      <c r="U33" s="999"/>
    </row>
    <row r="34" spans="2:21" ht="105" customHeight="1">
      <c r="B34" s="783"/>
      <c r="C34" s="783"/>
      <c r="D34" s="999"/>
      <c r="E34" s="999"/>
      <c r="F34" s="999"/>
      <c r="G34" s="999"/>
      <c r="H34" s="999"/>
      <c r="I34" s="999"/>
      <c r="J34" s="999"/>
      <c r="K34" s="999"/>
      <c r="L34" s="999"/>
      <c r="M34" s="999"/>
      <c r="N34" s="999"/>
      <c r="O34" s="999"/>
      <c r="P34" s="999"/>
      <c r="Q34" s="999"/>
      <c r="R34" s="999"/>
      <c r="S34" s="999"/>
      <c r="T34" s="999"/>
      <c r="U34" s="999"/>
    </row>
    <row r="35" spans="2:21" ht="20.100000000000001" customHeight="1">
      <c r="B35" s="995" t="s">
        <v>75</v>
      </c>
      <c r="C35" s="996" t="s">
        <v>449</v>
      </c>
      <c r="D35" s="1000"/>
    </row>
    <row r="36" spans="2:21" ht="20.100000000000001" customHeight="1"/>
    <row r="37" spans="2:21" ht="20.100000000000001" customHeight="1"/>
    <row r="38" spans="2:21" ht="20.100000000000001" customHeight="1"/>
    <row r="39" spans="2:21" ht="20.100000000000001" customHeight="1"/>
    <row r="40" spans="2:21" ht="20.100000000000001" customHeight="1"/>
    <row r="41" spans="2:21" ht="20.100000000000001" customHeight="1"/>
    <row r="42" spans="2:21" ht="20.100000000000001" customHeight="1"/>
    <row r="43" spans="2:21" ht="20.100000000000001" customHeight="1"/>
    <row r="44" spans="2:21" ht="20.100000000000001" customHeight="1"/>
    <row r="45" spans="2:21" ht="20.100000000000001" customHeight="1"/>
    <row r="46" spans="2:21" ht="20.100000000000001" customHeight="1"/>
    <row r="47" spans="2:21" ht="20.100000000000001" customHeight="1"/>
    <row r="48" spans="2:21" ht="20.100000000000001" customHeight="1"/>
    <row r="49" ht="20.100000000000001" customHeight="1"/>
    <row r="50" ht="20.100000000000001" customHeight="1"/>
  </sheetData>
  <mergeCells count="74">
    <mergeCell ref="D7:K7"/>
    <mergeCell ref="M7:N7"/>
    <mergeCell ref="O7:U7"/>
    <mergeCell ref="D8:K8"/>
    <mergeCell ref="M8:N8"/>
    <mergeCell ref="O8:U8"/>
    <mergeCell ref="D9:E9"/>
    <mergeCell ref="F9:K9"/>
    <mergeCell ref="M9:O9"/>
    <mergeCell ref="P9:U9"/>
    <mergeCell ref="D10:E10"/>
    <mergeCell ref="F10:K10"/>
    <mergeCell ref="M12:R12"/>
    <mergeCell ref="M13:R13"/>
    <mergeCell ref="C15:D15"/>
    <mergeCell ref="E15:F15"/>
    <mergeCell ref="G15:H15"/>
    <mergeCell ref="C16:D16"/>
    <mergeCell ref="E16:F16"/>
    <mergeCell ref="G16:H16"/>
    <mergeCell ref="C18:J18"/>
    <mergeCell ref="K18:L18"/>
    <mergeCell ref="M18:O18"/>
    <mergeCell ref="P18:R18"/>
    <mergeCell ref="S18:U18"/>
    <mergeCell ref="C19:J19"/>
    <mergeCell ref="M19:O19"/>
    <mergeCell ref="P19:R19"/>
    <mergeCell ref="S19:U19"/>
    <mergeCell ref="C20:J20"/>
    <mergeCell ref="M20:O20"/>
    <mergeCell ref="P20:R20"/>
    <mergeCell ref="S20:U20"/>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M29:O29"/>
    <mergeCell ref="P29:R29"/>
    <mergeCell ref="S29:U29"/>
    <mergeCell ref="B2:U3"/>
    <mergeCell ref="B12:D13"/>
    <mergeCell ref="E12:I13"/>
    <mergeCell ref="J12:K13"/>
    <mergeCell ref="B31:C34"/>
    <mergeCell ref="D31:U34"/>
  </mergeCells>
  <phoneticPr fontId="22"/>
  <dataValidations count="4">
    <dataValidation type="whole" allowBlank="1" showDropDown="0" showInputMessage="1" showErrorMessage="1" sqref="D9:D10">
      <formula1>0</formula1>
      <formula2>9999</formula2>
    </dataValidation>
    <dataValidation imeMode="halfAlpha" allowBlank="1" showDropDown="0" showInputMessage="1" showErrorMessage="1" sqref="M19:R28"/>
    <dataValidation type="whole" allowBlank="1" showDropDown="0" showInputMessage="1" showErrorMessage="1" sqref="K19:K28">
      <formula1>1</formula1>
      <formula2>100</formula2>
    </dataValidation>
    <dataValidation type="list" allowBlank="1" showDropDown="0" showInputMessage="1" showErrorMessage="1" sqref="L19:L28">
      <formula1>"式,台"</formula1>
    </dataValidation>
  </dataValidations>
  <printOptions horizontalCentered="1"/>
  <pageMargins left="0.23622047244094491" right="0.23622047244094491" top="0.74803149606299213" bottom="0.74803149606299213" header="0.31496062992125984" footer="0.31496062992125984"/>
  <pageSetup paperSize="9" scale="68" fitToWidth="1" fitToHeight="1" orientation="portrait" usePrinterDefaults="1"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dimension ref="A1:AK38"/>
  <sheetViews>
    <sheetView showGridLines="0" view="pageBreakPreview" zoomScale="90" zoomScaleNormal="55" zoomScaleSheetLayoutView="90" workbookViewId="0">
      <selection activeCell="B35" sqref="B35"/>
    </sheetView>
  </sheetViews>
  <sheetFormatPr defaultColWidth="8.875" defaultRowHeight="13"/>
  <cols>
    <col min="1" max="46" width="2.375" style="5" customWidth="1"/>
    <col min="47" max="47" width="8.875" style="5" bestFit="1" customWidth="0"/>
    <col min="48" max="16384" width="8.875" style="5"/>
  </cols>
  <sheetData>
    <row r="1" spans="1:37" s="5" customFormat="1" ht="20.100000000000001" customHeight="1">
      <c r="A1" s="50" t="s">
        <v>360</v>
      </c>
    </row>
    <row r="2" spans="1:37" ht="20.100000000000001" customHeight="1">
      <c r="A2" s="50"/>
    </row>
    <row r="3" spans="1:37" ht="20.100000000000001" customHeight="1">
      <c r="A3" s="6" t="s">
        <v>232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7" ht="20.100000000000001" customHeight="1">
      <c r="A4" s="50"/>
    </row>
    <row r="5" spans="1:37" ht="20.100000000000001" customHeight="1">
      <c r="A5" s="50"/>
      <c r="B5" s="1007" t="s">
        <v>262</v>
      </c>
      <c r="C5" s="1007"/>
      <c r="D5" s="1007"/>
      <c r="E5" s="1007"/>
      <c r="F5" s="1007"/>
      <c r="G5" s="1007"/>
      <c r="H5" s="1007"/>
      <c r="I5" s="1007"/>
      <c r="J5" s="1007"/>
      <c r="K5" s="1007"/>
      <c r="L5" s="1007"/>
      <c r="M5" s="1007"/>
      <c r="N5" s="1007"/>
      <c r="O5" s="1007"/>
    </row>
    <row r="6" spans="1:37" ht="20.100000000000001" customHeight="1">
      <c r="A6" s="50"/>
      <c r="C6" s="5" t="s">
        <v>408</v>
      </c>
    </row>
    <row r="7" spans="1:37" ht="20.100000000000001" customHeight="1">
      <c r="A7" s="51" t="s">
        <v>9</v>
      </c>
      <c r="C7" s="5" t="s">
        <v>411</v>
      </c>
    </row>
    <row r="8" spans="1:37" ht="20.100000000000001" customHeight="1">
      <c r="C8" s="5" t="s">
        <v>333</v>
      </c>
    </row>
    <row r="9" spans="1:37" ht="20.100000000000001" customHeight="1">
      <c r="A9" s="51"/>
    </row>
    <row r="10" spans="1:37" ht="20.100000000000001" customHeight="1">
      <c r="A10" s="50"/>
    </row>
    <row r="11" spans="1:37" ht="20.100000000000001" customHeight="1">
      <c r="A11" s="50" t="s">
        <v>412</v>
      </c>
    </row>
    <row r="12" spans="1:37" ht="20.100000000000001" customHeight="1">
      <c r="A12" s="50"/>
    </row>
    <row r="13" spans="1:37" ht="20.100000000000001" customHeight="1">
      <c r="A13" s="50"/>
      <c r="C13" s="5" t="s">
        <v>414</v>
      </c>
    </row>
    <row r="14" spans="1:37" ht="20.100000000000001" customHeight="1">
      <c r="A14" s="50"/>
      <c r="L14" s="5" t="s">
        <v>173</v>
      </c>
    </row>
    <row r="15" spans="1:37" ht="20.100000000000001" customHeight="1">
      <c r="A15" s="50"/>
      <c r="L15" s="5" t="s">
        <v>417</v>
      </c>
    </row>
    <row r="16" spans="1:37" ht="20.100000000000001" customHeight="1">
      <c r="A16" s="50"/>
      <c r="L16" s="5" t="s">
        <v>418</v>
      </c>
      <c r="AD16" s="52"/>
    </row>
    <row r="17" spans="1:34" ht="20.100000000000001" customHeight="1"/>
    <row r="18" spans="1:34" ht="20.100000000000001" customHeight="1">
      <c r="C18" s="5" t="s">
        <v>263</v>
      </c>
    </row>
    <row r="19" spans="1:34" ht="20.100000000000001" customHeight="1"/>
    <row r="20" spans="1:34" ht="20.100000000000001" customHeight="1"/>
    <row r="21" spans="1:34" ht="20.100000000000001" customHeight="1">
      <c r="A21" s="50"/>
      <c r="C21" s="5" t="s">
        <v>335</v>
      </c>
    </row>
    <row r="22" spans="1:34" ht="20.100000000000001" customHeight="1">
      <c r="A22" s="50" t="s">
        <v>154</v>
      </c>
      <c r="B22" s="5" t="s">
        <v>45</v>
      </c>
      <c r="C22" s="5" t="s">
        <v>659</v>
      </c>
    </row>
    <row r="23" spans="1:34" ht="20.100000000000001" customHeight="1">
      <c r="A23" s="50" t="s">
        <v>154</v>
      </c>
      <c r="B23" s="5" t="s">
        <v>461</v>
      </c>
      <c r="C23" s="5" t="s">
        <v>660</v>
      </c>
    </row>
    <row r="24" spans="1:34" ht="20.45" customHeight="1">
      <c r="A24" s="50"/>
      <c r="B24" s="5" t="s">
        <v>55</v>
      </c>
      <c r="C24" s="5" t="s">
        <v>691</v>
      </c>
    </row>
    <row r="25" spans="1:34" ht="20.45" customHeight="1">
      <c r="A25" s="50"/>
    </row>
    <row r="26" spans="1:34" ht="20.100000000000001" customHeight="1">
      <c r="A26" s="50"/>
      <c r="C26" s="5" t="s">
        <v>106</v>
      </c>
    </row>
    <row r="27" spans="1:34" ht="20.100000000000001" customHeight="1">
      <c r="A27" s="50"/>
      <c r="C27" s="1008" t="s">
        <v>94</v>
      </c>
      <c r="D27" s="1008"/>
      <c r="E27" s="1008"/>
      <c r="F27" s="1008"/>
      <c r="G27" s="1008"/>
      <c r="H27" s="1008"/>
      <c r="I27" s="1008"/>
      <c r="J27" s="1008"/>
      <c r="K27" s="1008" t="s">
        <v>11</v>
      </c>
      <c r="L27" s="1008"/>
      <c r="M27" s="1008"/>
      <c r="N27" s="1008"/>
      <c r="O27" s="1008"/>
      <c r="P27" s="1008"/>
      <c r="Q27" s="1008"/>
      <c r="R27" s="1008"/>
      <c r="S27" s="1008" t="s">
        <v>270</v>
      </c>
      <c r="T27" s="1008"/>
      <c r="U27" s="1008"/>
      <c r="V27" s="1008"/>
      <c r="W27" s="1008"/>
      <c r="X27" s="1008"/>
      <c r="Y27" s="1008"/>
      <c r="Z27" s="1008"/>
      <c r="AA27" s="1008" t="s">
        <v>420</v>
      </c>
      <c r="AB27" s="1008"/>
      <c r="AC27" s="1008"/>
      <c r="AD27" s="1008"/>
      <c r="AE27" s="1008"/>
      <c r="AF27" s="1008"/>
      <c r="AG27" s="1008"/>
      <c r="AH27" s="1008"/>
    </row>
    <row r="28" spans="1:34" ht="20.100000000000001" customHeight="1">
      <c r="A28" s="50"/>
      <c r="C28" s="1009" t="s">
        <v>86</v>
      </c>
      <c r="D28" s="1009"/>
      <c r="E28" s="1009"/>
      <c r="F28" s="1009"/>
      <c r="G28" s="1009"/>
      <c r="H28" s="1009"/>
      <c r="I28" s="1009"/>
      <c r="J28" s="1009"/>
      <c r="K28" s="1009" t="s">
        <v>15</v>
      </c>
      <c r="L28" s="1009"/>
      <c r="M28" s="1009"/>
      <c r="N28" s="1009"/>
      <c r="O28" s="1009"/>
      <c r="P28" s="1009"/>
      <c r="Q28" s="1009"/>
      <c r="R28" s="1009"/>
      <c r="S28" s="1009" t="s">
        <v>24</v>
      </c>
      <c r="T28" s="1009"/>
      <c r="U28" s="1009"/>
      <c r="V28" s="1009"/>
      <c r="W28" s="1009"/>
      <c r="X28" s="1009"/>
      <c r="Y28" s="1009"/>
      <c r="Z28" s="1009"/>
      <c r="AA28" s="1009" t="s">
        <v>424</v>
      </c>
      <c r="AB28" s="1009"/>
      <c r="AC28" s="1009"/>
      <c r="AD28" s="1009"/>
      <c r="AE28" s="1009"/>
      <c r="AF28" s="1009"/>
      <c r="AG28" s="1009"/>
      <c r="AH28" s="1009"/>
    </row>
    <row r="29" spans="1:34" ht="20.100000000000001" customHeight="1">
      <c r="A29" s="50"/>
      <c r="C29" s="1010" t="s">
        <v>31</v>
      </c>
      <c r="D29" s="1016"/>
      <c r="E29" s="1016"/>
      <c r="F29" s="1016"/>
      <c r="G29" s="1016"/>
      <c r="H29" s="1016"/>
      <c r="I29" s="1016"/>
      <c r="J29" s="1022"/>
      <c r="K29" s="1010" t="s">
        <v>31</v>
      </c>
      <c r="L29" s="1016"/>
      <c r="M29" s="1016"/>
      <c r="N29" s="1016"/>
      <c r="O29" s="1016"/>
      <c r="P29" s="1016"/>
      <c r="Q29" s="1016"/>
      <c r="R29" s="1022"/>
      <c r="S29" s="1010" t="s">
        <v>31</v>
      </c>
      <c r="T29" s="1016"/>
      <c r="U29" s="1016"/>
      <c r="V29" s="1016"/>
      <c r="W29" s="1016"/>
      <c r="X29" s="1016"/>
      <c r="Y29" s="1016"/>
      <c r="Z29" s="1022"/>
      <c r="AA29" s="1010" t="s">
        <v>31</v>
      </c>
      <c r="AB29" s="1016"/>
      <c r="AC29" s="1016"/>
      <c r="AD29" s="1016"/>
      <c r="AE29" s="1016"/>
      <c r="AF29" s="1016"/>
      <c r="AG29" s="1016"/>
      <c r="AH29" s="1022"/>
    </row>
    <row r="30" spans="1:34" ht="20.100000000000001" customHeight="1">
      <c r="A30" s="50"/>
      <c r="C30" s="1010"/>
      <c r="D30" s="1016"/>
      <c r="E30" s="1016"/>
      <c r="F30" s="1016"/>
      <c r="G30" s="1016"/>
      <c r="H30" s="1016"/>
      <c r="I30" s="1016"/>
      <c r="J30" s="1022"/>
      <c r="K30" s="1010"/>
      <c r="L30" s="1016"/>
      <c r="M30" s="1016"/>
      <c r="N30" s="1016"/>
      <c r="O30" s="1016"/>
      <c r="P30" s="1016"/>
      <c r="Q30" s="1016"/>
      <c r="R30" s="1022"/>
      <c r="S30" s="1010"/>
      <c r="T30" s="1016"/>
      <c r="U30" s="1016"/>
      <c r="V30" s="1016"/>
      <c r="W30" s="1016"/>
      <c r="X30" s="1016"/>
      <c r="Y30" s="1016"/>
      <c r="Z30" s="1022"/>
      <c r="AA30" s="1010"/>
      <c r="AB30" s="1016"/>
      <c r="AC30" s="1016"/>
      <c r="AD30" s="1016"/>
      <c r="AE30" s="1016"/>
      <c r="AF30" s="1016"/>
      <c r="AG30" s="1016"/>
      <c r="AH30" s="1022"/>
    </row>
    <row r="31" spans="1:34" ht="20.100000000000001" customHeight="1">
      <c r="A31" s="50"/>
      <c r="C31" s="1011"/>
      <c r="D31" s="1015"/>
      <c r="E31" s="1015"/>
      <c r="F31" s="1015"/>
      <c r="G31" s="1015"/>
      <c r="H31" s="1015"/>
      <c r="I31" s="1015"/>
      <c r="J31" s="1023"/>
      <c r="K31" s="1011"/>
      <c r="L31" s="1015"/>
      <c r="M31" s="1015"/>
      <c r="N31" s="1015"/>
      <c r="O31" s="1015"/>
      <c r="P31" s="1015"/>
      <c r="Q31" s="1015"/>
      <c r="R31" s="1023"/>
      <c r="S31" s="1011"/>
      <c r="T31" s="1015"/>
      <c r="U31" s="1015"/>
      <c r="V31" s="1015"/>
      <c r="W31" s="1015"/>
      <c r="X31" s="1015"/>
      <c r="Y31" s="1015"/>
      <c r="Z31" s="1023"/>
      <c r="AA31" s="1011"/>
      <c r="AB31" s="1015"/>
      <c r="AC31" s="1015"/>
      <c r="AD31" s="1015"/>
      <c r="AE31" s="1015"/>
      <c r="AF31" s="1015"/>
      <c r="AG31" s="1015"/>
      <c r="AH31" s="1023"/>
    </row>
    <row r="32" spans="1:34" ht="20.100000000000001" customHeight="1">
      <c r="A32" s="50"/>
    </row>
    <row r="33" spans="1:34" ht="20.100000000000001" customHeight="1">
      <c r="A33" s="50"/>
      <c r="C33" s="5" t="s">
        <v>425</v>
      </c>
    </row>
    <row r="34" spans="1:34" ht="20.100000000000001" customHeight="1">
      <c r="A34" s="50"/>
      <c r="C34" s="7" t="s">
        <v>83</v>
      </c>
      <c r="D34" s="7"/>
      <c r="E34" s="7"/>
      <c r="F34" s="7"/>
      <c r="G34" s="7"/>
      <c r="H34" s="7"/>
      <c r="I34" s="7"/>
      <c r="J34" s="7" t="s">
        <v>23</v>
      </c>
      <c r="K34" s="7"/>
      <c r="L34" s="7"/>
      <c r="M34" s="7"/>
      <c r="N34" s="7"/>
      <c r="O34" s="7"/>
      <c r="P34" s="7"/>
      <c r="Q34" s="7" t="s">
        <v>175</v>
      </c>
      <c r="R34" s="7"/>
      <c r="S34" s="7"/>
      <c r="T34" s="7"/>
      <c r="U34" s="20" t="s">
        <v>23</v>
      </c>
      <c r="V34" s="31"/>
      <c r="W34" s="31"/>
      <c r="X34" s="31"/>
      <c r="Y34" s="31"/>
      <c r="Z34" s="31"/>
      <c r="AA34" s="31"/>
      <c r="AB34" s="7" t="s">
        <v>23</v>
      </c>
      <c r="AC34" s="7"/>
      <c r="AD34" s="7"/>
      <c r="AE34" s="7"/>
      <c r="AF34" s="7"/>
      <c r="AG34" s="7"/>
      <c r="AH34" s="7"/>
    </row>
    <row r="35" spans="1:34" ht="20.100000000000001" customHeight="1">
      <c r="A35" s="50"/>
      <c r="C35" s="1012"/>
      <c r="D35" s="1017"/>
      <c r="E35" s="1017"/>
      <c r="F35" s="1017"/>
      <c r="G35" s="1017"/>
      <c r="H35" s="1017"/>
      <c r="I35" s="1019"/>
      <c r="J35" s="1012"/>
      <c r="K35" s="1017"/>
      <c r="L35" s="1017"/>
      <c r="M35" s="1017"/>
      <c r="N35" s="1017"/>
      <c r="O35" s="1017"/>
      <c r="P35" s="1019"/>
      <c r="Q35" s="1012"/>
      <c r="R35" s="1017"/>
      <c r="S35" s="1017"/>
      <c r="T35" s="1019"/>
      <c r="U35" s="1012"/>
      <c r="V35" s="1017"/>
      <c r="W35" s="1017"/>
      <c r="X35" s="1017"/>
      <c r="Y35" s="1017"/>
      <c r="Z35" s="1017"/>
      <c r="AA35" s="1019"/>
      <c r="AB35" s="1012"/>
      <c r="AC35" s="1017"/>
      <c r="AD35" s="1017"/>
      <c r="AE35" s="1017"/>
      <c r="AF35" s="1017"/>
      <c r="AG35" s="1017"/>
      <c r="AH35" s="1019"/>
    </row>
    <row r="36" spans="1:34" ht="15" customHeight="1">
      <c r="A36" s="50"/>
      <c r="C36" s="1013"/>
      <c r="D36" s="6"/>
      <c r="E36" s="6"/>
      <c r="F36" s="6"/>
      <c r="G36" s="6"/>
      <c r="H36" s="6"/>
      <c r="I36" s="1020"/>
      <c r="J36" s="1013"/>
      <c r="K36" s="6"/>
      <c r="L36" s="6"/>
      <c r="M36" s="6"/>
      <c r="N36" s="6"/>
      <c r="O36" s="6"/>
      <c r="P36" s="1020"/>
      <c r="Q36" s="1013"/>
      <c r="R36" s="6"/>
      <c r="S36" s="6"/>
      <c r="T36" s="1020"/>
      <c r="U36" s="1013"/>
      <c r="V36" s="6"/>
      <c r="W36" s="6"/>
      <c r="X36" s="6"/>
      <c r="Y36" s="6"/>
      <c r="Z36" s="6"/>
      <c r="AA36" s="1020"/>
      <c r="AB36" s="1013"/>
      <c r="AC36" s="6"/>
      <c r="AD36" s="6"/>
      <c r="AE36" s="6"/>
      <c r="AF36" s="6"/>
      <c r="AG36" s="6"/>
      <c r="AH36" s="1020"/>
    </row>
    <row r="37" spans="1:34" ht="15" customHeight="1">
      <c r="A37" s="50"/>
      <c r="C37" s="1014"/>
      <c r="D37" s="1018"/>
      <c r="E37" s="1018"/>
      <c r="F37" s="1018"/>
      <c r="G37" s="1018"/>
      <c r="H37" s="1018"/>
      <c r="I37" s="1021"/>
      <c r="J37" s="1014"/>
      <c r="K37" s="1018"/>
      <c r="L37" s="1018"/>
      <c r="M37" s="1018"/>
      <c r="N37" s="1018"/>
      <c r="O37" s="1018"/>
      <c r="P37" s="1021"/>
      <c r="Q37" s="1014"/>
      <c r="R37" s="1018"/>
      <c r="S37" s="1018"/>
      <c r="T37" s="1021"/>
      <c r="U37" s="1014"/>
      <c r="V37" s="1018"/>
      <c r="W37" s="1018"/>
      <c r="X37" s="1018"/>
      <c r="Y37" s="1018"/>
      <c r="Z37" s="1018"/>
      <c r="AA37" s="1021"/>
      <c r="AB37" s="1014"/>
      <c r="AC37" s="1018"/>
      <c r="AD37" s="1018"/>
      <c r="AE37" s="1018"/>
      <c r="AF37" s="1018"/>
      <c r="AG37" s="1018"/>
      <c r="AH37" s="1021"/>
    </row>
    <row r="38" spans="1:34" ht="15" customHeight="1">
      <c r="C38" s="5" t="s">
        <v>43</v>
      </c>
    </row>
    <row r="39" spans="1:34" ht="15" customHeight="1"/>
    <row r="40" spans="1:34" ht="15" customHeight="1"/>
    <row r="41" spans="1:34" ht="15" customHeight="1"/>
    <row r="42" spans="1:34" ht="15" customHeight="1"/>
    <row r="43" spans="1:34" ht="15" customHeight="1"/>
    <row r="44" spans="1:34" ht="15" customHeight="1"/>
    <row r="45" spans="1:34" ht="15" customHeight="1"/>
    <row r="46" spans="1:34" ht="15" customHeight="1"/>
    <row r="47" spans="1:34" ht="15" customHeight="1"/>
    <row r="48" spans="1:34" ht="15" customHeight="1"/>
    <row r="49" ht="15" customHeight="1"/>
    <row r="50" ht="15" customHeight="1"/>
    <row r="51" ht="15" customHeight="1"/>
    <row r="52" ht="15" customHeight="1"/>
  </sheetData>
  <mergeCells count="24">
    <mergeCell ref="A3:AK3"/>
    <mergeCell ref="B5:O5"/>
    <mergeCell ref="C27:J27"/>
    <mergeCell ref="K27:R27"/>
    <mergeCell ref="S27:Z27"/>
    <mergeCell ref="AA27:AH27"/>
    <mergeCell ref="C28:J28"/>
    <mergeCell ref="K28:R28"/>
    <mergeCell ref="S28:Z28"/>
    <mergeCell ref="AA28:AH28"/>
    <mergeCell ref="C34:I34"/>
    <mergeCell ref="J34:P34"/>
    <mergeCell ref="Q34:T34"/>
    <mergeCell ref="U34:AA34"/>
    <mergeCell ref="AB34:AH34"/>
    <mergeCell ref="C29:J31"/>
    <mergeCell ref="K29:R31"/>
    <mergeCell ref="S29:Z31"/>
    <mergeCell ref="AA29:AH31"/>
    <mergeCell ref="C35:I37"/>
    <mergeCell ref="J35:P37"/>
    <mergeCell ref="Q35:T37"/>
    <mergeCell ref="U35:AA37"/>
    <mergeCell ref="AB35:AH37"/>
  </mergeCells>
  <phoneticPr fontId="22"/>
  <pageMargins left="0.7" right="0.7" top="0.75" bottom="0.75" header="0.3" footer="0.3"/>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A1:AK29"/>
  <sheetViews>
    <sheetView showGridLines="0" view="pageBreakPreview" zoomScaleNormal="70" zoomScaleSheetLayoutView="100" workbookViewId="0">
      <selection activeCell="B35" sqref="B35"/>
    </sheetView>
  </sheetViews>
  <sheetFormatPr defaultColWidth="8.875" defaultRowHeight="13"/>
  <cols>
    <col min="1" max="46" width="2.375" style="5" customWidth="1"/>
    <col min="47" max="47" width="8.875" style="5" bestFit="1" customWidth="0"/>
    <col min="48" max="16384" width="8.875" style="5"/>
  </cols>
  <sheetData>
    <row r="1" spans="1:37" s="5" customFormat="1" ht="19.5" customHeight="1">
      <c r="A1" s="50" t="s">
        <v>518</v>
      </c>
      <c r="B1" s="1024"/>
      <c r="C1" s="1024"/>
      <c r="D1" s="1024"/>
      <c r="E1" s="1024"/>
    </row>
    <row r="2" spans="1:37" ht="19.5" customHeight="1">
      <c r="A2" s="50"/>
    </row>
    <row r="3" spans="1:37" ht="19.5" customHeight="1">
      <c r="A3" s="50"/>
      <c r="AC3" s="5" t="s">
        <v>414</v>
      </c>
    </row>
    <row r="4" spans="1:37" ht="19.5" customHeight="1">
      <c r="A4" s="50"/>
    </row>
    <row r="5" spans="1:37" ht="19.5" customHeight="1">
      <c r="A5" s="50"/>
      <c r="D5" s="5" t="s">
        <v>341</v>
      </c>
    </row>
    <row r="6" spans="1:37" ht="19.5" customHeight="1">
      <c r="A6" s="50"/>
    </row>
    <row r="7" spans="1:37" ht="19.5" customHeight="1">
      <c r="A7" s="50"/>
      <c r="S7" s="5" t="s">
        <v>173</v>
      </c>
    </row>
    <row r="8" spans="1:37" ht="19.5" customHeight="1">
      <c r="A8" s="50"/>
      <c r="S8" s="5" t="s">
        <v>417</v>
      </c>
    </row>
    <row r="9" spans="1:37" ht="19.5" customHeight="1">
      <c r="A9" s="50"/>
      <c r="S9" s="5" t="s">
        <v>418</v>
      </c>
    </row>
    <row r="10" spans="1:37" ht="19.5" customHeight="1">
      <c r="A10" s="50"/>
    </row>
    <row r="11" spans="1:37" ht="19.5" customHeight="1">
      <c r="A11" s="6" t="s">
        <v>416</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ht="19.5" customHeight="1">
      <c r="A12" s="50"/>
    </row>
    <row r="13" spans="1:37" ht="19.5" customHeight="1">
      <c r="A13" s="50"/>
      <c r="D13" s="5" t="s">
        <v>158</v>
      </c>
    </row>
    <row r="14" spans="1:37" ht="19.5" customHeight="1">
      <c r="A14" s="51" t="s">
        <v>9</v>
      </c>
      <c r="C14" s="5" t="s">
        <v>699</v>
      </c>
    </row>
    <row r="15" spans="1:37" s="5" customFormat="1" ht="19.5" customHeight="1">
      <c r="C15" s="5" t="s">
        <v>457</v>
      </c>
    </row>
    <row r="16" spans="1:37" ht="19.5" customHeight="1">
      <c r="A16" s="50"/>
    </row>
    <row r="17" spans="3:16" ht="19.5" customHeight="1">
      <c r="C17" s="5" t="s">
        <v>3</v>
      </c>
    </row>
    <row r="18" spans="3:16" ht="19.5" customHeight="1">
      <c r="C18" s="5" t="s">
        <v>153</v>
      </c>
    </row>
    <row r="19" spans="3:16" ht="19.5" customHeight="1"/>
    <row r="20" spans="3:16" ht="19.5" customHeight="1">
      <c r="H20" s="1025" t="s">
        <v>284</v>
      </c>
      <c r="P20" s="5" t="s">
        <v>31</v>
      </c>
    </row>
    <row r="21" spans="3:16" ht="19.5" customHeight="1"/>
    <row r="22" spans="3:16" ht="19.5" customHeight="1">
      <c r="C22" s="5" t="s">
        <v>159</v>
      </c>
    </row>
    <row r="23" spans="3:16" ht="19.5" customHeight="1">
      <c r="C23" s="5" t="s">
        <v>233</v>
      </c>
    </row>
    <row r="24" spans="3:16" ht="19.5" customHeight="1"/>
    <row r="25" spans="3:16" ht="19.5" customHeight="1">
      <c r="H25" s="1025" t="s">
        <v>284</v>
      </c>
      <c r="P25" s="5" t="s">
        <v>31</v>
      </c>
    </row>
    <row r="26" spans="3:16" ht="19.5" customHeight="1"/>
    <row r="27" spans="3:16" ht="19.5" customHeight="1">
      <c r="C27" s="5" t="s">
        <v>46</v>
      </c>
    </row>
    <row r="28" spans="3:16" ht="19.5" customHeight="1">
      <c r="D28" s="5" t="s">
        <v>442</v>
      </c>
    </row>
    <row r="29" spans="3:16" ht="19.5" customHeight="1">
      <c r="C29" s="5" t="s">
        <v>356</v>
      </c>
    </row>
    <row r="30" spans="3:16" ht="19.5" customHeight="1"/>
    <row r="31" spans="3:16" ht="19.5" customHeight="1"/>
    <row r="32" spans="3:16" ht="19.5" customHeight="1"/>
  </sheetData>
  <mergeCells count="1">
    <mergeCell ref="A11:AK11"/>
  </mergeCells>
  <phoneticPr fontId="2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32</vt:i4>
      </vt:variant>
    </vt:vector>
  </HeadingPairs>
  <TitlesOfParts>
    <vt:vector size="32" baseType="lpstr">
      <vt:lpstr>本文</vt:lpstr>
      <vt:lpstr>別表</vt:lpstr>
      <vt:lpstr>様式第1号（申請書）</vt:lpstr>
      <vt:lpstr xml:space="preserve">様式第２号の１（介護ロボット等導入事業計画書) </vt:lpstr>
      <vt:lpstr>様式第２号の２（介護ロボット等導入積算内訳）</vt:lpstr>
      <vt:lpstr>様式第２号の３（介護ロボット等導入補助基本額算定シート）</vt:lpstr>
      <vt:lpstr>様式第３号の１（ＩＣＴの導入事業計画書）</vt:lpstr>
      <vt:lpstr>様式第３号の２（ＩＣＴの導入積算内訳）</vt:lpstr>
      <vt:lpstr>様式第４号の１（パッケージ型導入支援事業計画）</vt:lpstr>
      <vt:lpstr>様式第４号の２（パッケージ型導入支援積算内訳）</vt:lpstr>
      <vt:lpstr xml:space="preserve">様式第５号の１（ＩＣＴ導入モデル事業計画書） </vt:lpstr>
      <vt:lpstr>様式第５号の２（ＩＣＴ導入モデル事業積算内訳）</vt:lpstr>
      <vt:lpstr>様式第６号の１（オンライン環境整備事業計画書）</vt:lpstr>
      <vt:lpstr>様式第６号の２（オンライン環境整備事業積算内訳）</vt:lpstr>
      <vt:lpstr xml:space="preserve">様式第７号の１　生産活動効率化ICT導入支援事業計画書 </vt:lpstr>
      <vt:lpstr>様式第７号の２　生産活動効率化ICT導入支援事業積算内訳書</vt:lpstr>
      <vt:lpstr>様式第８号（実績報告書）</vt:lpstr>
      <vt:lpstr xml:space="preserve">様式第９号の１（介護ロボット導入事実績報告書)  </vt:lpstr>
      <vt:lpstr xml:space="preserve">様式第９号の２（介護ロボット導入経費報告） </vt:lpstr>
      <vt:lpstr>様式第９号の３（介護ロボット等導入補助基本額算定シート</vt:lpstr>
      <vt:lpstr xml:space="preserve">様式第10号の１(ＩＣＴの導入経費報告) </vt:lpstr>
      <vt:lpstr xml:space="preserve">様式第10号の２（ＩＣＴの導入経費報告） </vt:lpstr>
      <vt:lpstr>様式第11号の１（パッケージ型導入実績報告書）</vt:lpstr>
      <vt:lpstr>様式第11号の２（パッケージ型導入経費報告）</vt:lpstr>
      <vt:lpstr xml:space="preserve">様式第12号の１(ＩＣＴ導入モデル実績報告書) </vt:lpstr>
      <vt:lpstr>様式第12号の２（ＩＣＴ導入モデル事業経費報告）</vt:lpstr>
      <vt:lpstr xml:space="preserve">様式第13号の１（オンライン環境整備事業実績報告書） </vt:lpstr>
      <vt:lpstr xml:space="preserve">様式第13号の２（オンライン環境整備事業経費報告） </vt:lpstr>
      <vt:lpstr xml:space="preserve">様式第14号の１　生産活動効率化ICT導入支援実績報告書 </vt:lpstr>
      <vt:lpstr>様式第14号の２　生産活動効率化ICT導入支援事業報告書</vt:lpstr>
      <vt:lpstr xml:space="preserve">様式第15号（概算払請求書） </vt:lpstr>
      <vt:lpstr>様式第16号（仕入控除税額報告書）</vt:lpstr>
    </vt:vector>
  </TitlesOfParts>
  <Company>厚生労働省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下垣内 奈々海</cp:lastModifiedBy>
  <cp:lastPrinted>2024-12-04T07:23:24Z</cp:lastPrinted>
  <dcterms:created xsi:type="dcterms:W3CDTF">2006-08-28T05:03:08Z</dcterms:created>
  <dcterms:modified xsi:type="dcterms:W3CDTF">2025-03-27T06:10:33Z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2025-03-27T06:10:33Z</vt:filetime>
  </property>
</Properties>
</file>