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384\Desktop\消費税及び地方消費税の仕入控除税額の報告について\"/>
    </mc:Choice>
  </mc:AlternateContent>
  <bookViews>
    <workbookView xWindow="480" yWindow="90" windowWidth="19400" windowHeight="8970"/>
  </bookViews>
  <sheets>
    <sheet name="計算書【１０％】" sheetId="4" r:id="rId1"/>
  </sheets>
  <calcPr calcId="152511"/>
</workbook>
</file>

<file path=xl/calcChain.xml><?xml version="1.0" encoding="utf-8"?>
<calcChain xmlns="http://schemas.openxmlformats.org/spreadsheetml/2006/main">
  <c r="J37" i="4" l="1"/>
  <c r="J33" i="4" l="1"/>
  <c r="I40" i="4"/>
  <c r="I43" i="4" s="1"/>
  <c r="I37" i="4"/>
  <c r="I33" i="4"/>
  <c r="H37" i="4"/>
  <c r="H33" i="4"/>
  <c r="G40" i="4"/>
  <c r="G37" i="4"/>
  <c r="G43" i="4" s="1"/>
  <c r="G33" i="4"/>
  <c r="F37" i="4"/>
  <c r="F33" i="4"/>
  <c r="E33" i="4"/>
  <c r="E28" i="4"/>
  <c r="E37" i="4" s="1"/>
</calcChain>
</file>

<file path=xl/sharedStrings.xml><?xml version="1.0" encoding="utf-8"?>
<sst xmlns="http://schemas.openxmlformats.org/spreadsheetml/2006/main" count="102" uniqueCount="73">
  <si>
    <t>一括比例配分</t>
    <rPh sb="0" eb="2">
      <t>イッカツ</t>
    </rPh>
    <rPh sb="2" eb="4">
      <t>ヒレイ</t>
    </rPh>
    <rPh sb="4" eb="6">
      <t>ハイブン</t>
    </rPh>
    <phoneticPr fontId="2"/>
  </si>
  <si>
    <t>個別対応</t>
    <rPh sb="0" eb="2">
      <t>コベツ</t>
    </rPh>
    <rPh sb="2" eb="4">
      <t>タイオウ</t>
    </rPh>
    <phoneticPr fontId="2"/>
  </si>
  <si>
    <t>補助金の使途が明確</t>
    <rPh sb="0" eb="3">
      <t>ホジョキン</t>
    </rPh>
    <rPh sb="4" eb="6">
      <t>シト</t>
    </rPh>
    <rPh sb="7" eb="9">
      <t>メイカク</t>
    </rPh>
    <phoneticPr fontId="2"/>
  </si>
  <si>
    <t>補助金の使途が明確でない</t>
    <rPh sb="0" eb="3">
      <t>ホジョキン</t>
    </rPh>
    <rPh sb="4" eb="6">
      <t>シト</t>
    </rPh>
    <rPh sb="7" eb="9">
      <t>メイカク</t>
    </rPh>
    <phoneticPr fontId="2"/>
  </si>
  <si>
    <t>○</t>
    <phoneticPr fontId="2"/>
  </si>
  <si>
    <t>－</t>
    <phoneticPr fontId="2"/>
  </si>
  <si>
    <t>個別</t>
    <rPh sb="0" eb="2">
      <t>コベツ</t>
    </rPh>
    <phoneticPr fontId="2"/>
  </si>
  <si>
    <t>一括</t>
    <rPh sb="0" eb="2">
      <t>イッカツ</t>
    </rPh>
    <phoneticPr fontId="2"/>
  </si>
  <si>
    <t>補助金確定額</t>
    <rPh sb="0" eb="3">
      <t>ホジョキン</t>
    </rPh>
    <rPh sb="3" eb="5">
      <t>カクテイ</t>
    </rPh>
    <rPh sb="5" eb="6">
      <t>ガク</t>
    </rPh>
    <phoneticPr fontId="2"/>
  </si>
  <si>
    <t>非課税仕入れ・不課税仕入れ</t>
    <rPh sb="0" eb="1">
      <t>ヒ</t>
    </rPh>
    <rPh sb="1" eb="3">
      <t>カゼイ</t>
    </rPh>
    <rPh sb="3" eb="5">
      <t>シイ</t>
    </rPh>
    <rPh sb="7" eb="10">
      <t>フカゼイ</t>
    </rPh>
    <rPh sb="10" eb="12">
      <t>シイ</t>
    </rPh>
    <phoneticPr fontId="2"/>
  </si>
  <si>
    <t>課税仕入れ／課税売上対応分</t>
    <rPh sb="0" eb="2">
      <t>カゼイ</t>
    </rPh>
    <rPh sb="2" eb="4">
      <t>シイ</t>
    </rPh>
    <rPh sb="6" eb="8">
      <t>カゼイ</t>
    </rPh>
    <rPh sb="8" eb="10">
      <t>ウリアゲ</t>
    </rPh>
    <rPh sb="10" eb="12">
      <t>タイオウ</t>
    </rPh>
    <rPh sb="12" eb="13">
      <t>ブン</t>
    </rPh>
    <phoneticPr fontId="2"/>
  </si>
  <si>
    <t>課税仕入れ／非課税売上対応分</t>
    <rPh sb="0" eb="2">
      <t>カゼイ</t>
    </rPh>
    <rPh sb="2" eb="4">
      <t>シイ</t>
    </rPh>
    <rPh sb="6" eb="7">
      <t>ヒ</t>
    </rPh>
    <rPh sb="7" eb="9">
      <t>カゼイ</t>
    </rPh>
    <rPh sb="9" eb="11">
      <t>ウリアゲ</t>
    </rPh>
    <rPh sb="11" eb="13">
      <t>タイオウ</t>
    </rPh>
    <rPh sb="13" eb="14">
      <t>ブン</t>
    </rPh>
    <phoneticPr fontId="2"/>
  </si>
  <si>
    <t>課税仕入れ／共通対応分</t>
    <rPh sb="0" eb="2">
      <t>カゼイ</t>
    </rPh>
    <rPh sb="2" eb="4">
      <t>シイ</t>
    </rPh>
    <rPh sb="6" eb="8">
      <t>キョウツウ</t>
    </rPh>
    <rPh sb="8" eb="10">
      <t>タイオウ</t>
    </rPh>
    <rPh sb="10" eb="11">
      <t>ブン</t>
    </rPh>
    <phoneticPr fontId="2"/>
  </si>
  <si>
    <t>合計</t>
    <rPh sb="0" eb="2">
      <t>ゴウケイ</t>
    </rPh>
    <phoneticPr fontId="2"/>
  </si>
  <si>
    <t>《 補助対象経費の内訳 》</t>
    <rPh sb="2" eb="4">
      <t>ホジョ</t>
    </rPh>
    <rPh sb="4" eb="6">
      <t>タイショウ</t>
    </rPh>
    <rPh sb="6" eb="8">
      <t>ケイヒ</t>
    </rPh>
    <rPh sb="9" eb="11">
      <t>ウチワケ</t>
    </rPh>
    <phoneticPr fontId="2"/>
  </si>
  <si>
    <t>全額</t>
    <rPh sb="0" eb="2">
      <t>ゼンガク</t>
    </rPh>
    <phoneticPr fontId="2"/>
  </si>
  <si>
    <t>《 仕入控除税額の概要 》</t>
    <rPh sb="2" eb="4">
      <t>シイレ</t>
    </rPh>
    <rPh sb="4" eb="6">
      <t>コウジョ</t>
    </rPh>
    <rPh sb="6" eb="8">
      <t>ゼイガク</t>
    </rPh>
    <rPh sb="9" eb="11">
      <t>ガイヨウ</t>
    </rPh>
    <phoneticPr fontId="2"/>
  </si>
  <si>
    <t>《 補助金の使途 》</t>
    <rPh sb="2" eb="5">
      <t>ホジョキン</t>
    </rPh>
    <rPh sb="6" eb="8">
      <t>シト</t>
    </rPh>
    <phoneticPr fontId="2"/>
  </si>
  <si>
    <t>《 補助金額等 》</t>
    <rPh sb="2" eb="5">
      <t>ホジョキン</t>
    </rPh>
    <rPh sb="5" eb="6">
      <t>ガク</t>
    </rPh>
    <rPh sb="6" eb="7">
      <t>トウ</t>
    </rPh>
    <phoneticPr fontId="2"/>
  </si>
  <si>
    <t>消費税率</t>
    <rPh sb="0" eb="2">
      <t>ショウヒ</t>
    </rPh>
    <rPh sb="2" eb="4">
      <t>ゼイリツ</t>
    </rPh>
    <phoneticPr fontId="2"/>
  </si>
  <si>
    <t>（消費税率）</t>
    <rPh sb="1" eb="3">
      <t>ショウヒ</t>
    </rPh>
    <rPh sb="3" eb="5">
      <t>ゼイリツ</t>
    </rPh>
    <phoneticPr fontId="2"/>
  </si>
  <si>
    <t>《 課税売上割合 》</t>
    <rPh sb="2" eb="4">
      <t>カゼイ</t>
    </rPh>
    <rPh sb="4" eb="6">
      <t>ウリアゲ</t>
    </rPh>
    <rPh sb="6" eb="8">
      <t>ワリアイ</t>
    </rPh>
    <phoneticPr fontId="2"/>
  </si>
  <si>
    <t>課税資産譲渡等の対価の額</t>
    <rPh sb="0" eb="2">
      <t>カゼイ</t>
    </rPh>
    <rPh sb="2" eb="4">
      <t>シサン</t>
    </rPh>
    <rPh sb="4" eb="6">
      <t>ジョウト</t>
    </rPh>
    <rPh sb="6" eb="7">
      <t>トウ</t>
    </rPh>
    <rPh sb="8" eb="10">
      <t>タイカ</t>
    </rPh>
    <rPh sb="11" eb="12">
      <t>ガク</t>
    </rPh>
    <phoneticPr fontId="2"/>
  </si>
  <si>
    <t>資産の譲渡等の対価の額</t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phoneticPr fontId="2"/>
  </si>
  <si>
    <t>課税売上割合</t>
  </si>
  <si>
    <t>《 仕入控除税額 》</t>
    <rPh sb="2" eb="4">
      <t>シイ</t>
    </rPh>
    <rPh sb="4" eb="6">
      <t>コウジョ</t>
    </rPh>
    <rPh sb="6" eb="8">
      <t>ゼイガク</t>
    </rPh>
    <phoneticPr fontId="2"/>
  </si>
  <si>
    <t>→95％以上</t>
    <rPh sb="4" eb="6">
      <t>イジョウ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</si>
  <si>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</si>
  <si>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</si>
  <si>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</si>
  <si>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</si>
  <si>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</si>
  <si>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</si>
  <si>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</si>
  <si>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</si>
  <si>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</si>
  <si>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</si>
  <si>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</si>
  <si>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</si>
  <si>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=a*b/c*((d+e+f)/h)</t>
    <phoneticPr fontId="2"/>
  </si>
  <si>
    <t>仕入控除税額＝返還額</t>
    <rPh sb="6" eb="8">
      <t>ヘンカン</t>
    </rPh>
    <rPh sb="8" eb="9">
      <t>ガク</t>
    </rPh>
    <phoneticPr fontId="2"/>
  </si>
  <si>
    <t>全額</t>
    <rPh sb="0" eb="1">
      <t>ゼン</t>
    </rPh>
    <rPh sb="1" eb="2">
      <t>ガク</t>
    </rPh>
    <phoneticPr fontId="2"/>
  </si>
  <si>
    <t>全額控除</t>
    <rPh sb="0" eb="2">
      <t>ゼンガク</t>
    </rPh>
    <rPh sb="2" eb="4">
      <t>コウジョ</t>
    </rPh>
    <phoneticPr fontId="2"/>
  </si>
  <si>
    <t>記号</t>
    <rPh sb="0" eb="2">
      <t>キゴウ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</si>
  <si>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</si>
  <si>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</si>
  <si>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=a*b/c*(d/h)</t>
    <phoneticPr fontId="2"/>
  </si>
  <si>
    <t>=a*b/c*(f/h*i/j)</t>
    <phoneticPr fontId="2"/>
  </si>
  <si>
    <t>計</t>
    <rPh sb="0" eb="1">
      <t>ケイ</t>
    </rPh>
    <phoneticPr fontId="2"/>
  </si>
  <si>
    <t>=a*b/c*(d+e+f)/h*i/j</t>
    <phoneticPr fontId="2"/>
  </si>
  <si>
    <t>課税売上割合95%以上</t>
    <rPh sb="0" eb="2">
      <t>カゼイ</t>
    </rPh>
    <rPh sb="2" eb="4">
      <t>ウリアゲ</t>
    </rPh>
    <rPh sb="4" eb="6">
      <t>ワリアイ</t>
    </rPh>
    <rPh sb="9" eb="11">
      <t>イジョウ</t>
    </rPh>
    <phoneticPr fontId="2"/>
  </si>
  <si>
    <t>課税売上割合95%未満</t>
    <rPh sb="0" eb="2">
      <t>カゼイ</t>
    </rPh>
    <rPh sb="2" eb="4">
      <t>ウリアゲ</t>
    </rPh>
    <rPh sb="4" eb="6">
      <t>ワリアイ</t>
    </rPh>
    <rPh sb="9" eb="11">
      <t>ミマン</t>
    </rPh>
    <phoneticPr fontId="2"/>
  </si>
  <si>
    <t>□</t>
    <phoneticPr fontId="2"/>
  </si>
  <si>
    <t>◆</t>
    <phoneticPr fontId="2"/>
  </si>
  <si>
    <t>▲</t>
    <phoneticPr fontId="2"/>
  </si>
  <si>
    <t>○or▲</t>
    <phoneticPr fontId="2"/>
  </si>
  <si>
    <t>全額or一括</t>
    <rPh sb="0" eb="2">
      <t>ゼンガク</t>
    </rPh>
    <rPh sb="4" eb="6">
      <t>イッカツ</t>
    </rPh>
    <phoneticPr fontId="2"/>
  </si>
  <si>
    <t>個別or一括</t>
    <rPh sb="0" eb="2">
      <t>コベツ</t>
    </rPh>
    <rPh sb="4" eb="6">
      <t>イッカツ</t>
    </rPh>
    <phoneticPr fontId="2"/>
  </si>
  <si>
    <t>摘要</t>
    <rPh sb="0" eb="2">
      <t>テキヨウ</t>
    </rPh>
    <phoneticPr fontId="2"/>
  </si>
  <si>
    <t>ケース1 （記入例2）</t>
    <rPh sb="6" eb="8">
      <t>キニュウ</t>
    </rPh>
    <rPh sb="8" eb="9">
      <t>レイ</t>
    </rPh>
    <phoneticPr fontId="2"/>
  </si>
  <si>
    <t>ケース2 （例3）</t>
    <rPh sb="6" eb="7">
      <t>レイ</t>
    </rPh>
    <phoneticPr fontId="2"/>
  </si>
  <si>
    <t>ケース3 （例4）</t>
    <phoneticPr fontId="2"/>
  </si>
  <si>
    <t>ケース4 （例5）</t>
    <phoneticPr fontId="2"/>
  </si>
  <si>
    <t>ケース5 （例6）</t>
    <phoneticPr fontId="2"/>
  </si>
  <si>
    <t>ケース6 （例7）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</si>
  <si>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</si>
  <si>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</si>
  <si>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</si>
  <si>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</si>
  <si>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</si>
  <si>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</si>
  <si>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※計算表の活用方法：　Ａ欄及びＢ欄の組み合わせから，該当するケースの計算式を用いて，Ｃ欄，Ｄ欄，Ｅ欄に金額を入力すると，自動計算で，Ｆ欄の仕入控除税額が求められる。</t>
    <rPh sb="1" eb="3">
      <t>ケイサン</t>
    </rPh>
    <rPh sb="3" eb="4">
      <t>ヒョウ</t>
    </rPh>
    <rPh sb="5" eb="7">
      <t>カツヨウ</t>
    </rPh>
    <rPh sb="7" eb="9">
      <t>ホウホウ</t>
    </rPh>
    <rPh sb="12" eb="13">
      <t>ラン</t>
    </rPh>
    <rPh sb="13" eb="14">
      <t>オヨ</t>
    </rPh>
    <rPh sb="16" eb="17">
      <t>ラン</t>
    </rPh>
    <rPh sb="18" eb="19">
      <t>ク</t>
    </rPh>
    <rPh sb="20" eb="21">
      <t>ア</t>
    </rPh>
    <rPh sb="26" eb="28">
      <t>ガイトウ</t>
    </rPh>
    <rPh sb="34" eb="37">
      <t>ケイサンシキ</t>
    </rPh>
    <rPh sb="38" eb="39">
      <t>モチ</t>
    </rPh>
    <rPh sb="43" eb="44">
      <t>ラン</t>
    </rPh>
    <rPh sb="46" eb="47">
      <t>ラン</t>
    </rPh>
    <rPh sb="49" eb="50">
      <t>ラン</t>
    </rPh>
    <rPh sb="51" eb="53">
      <t>キンガク</t>
    </rPh>
    <rPh sb="54" eb="56">
      <t>ニュウリョク</t>
    </rPh>
    <rPh sb="60" eb="62">
      <t>ジドウ</t>
    </rPh>
    <rPh sb="62" eb="64">
      <t>ケイサン</t>
    </rPh>
    <rPh sb="67" eb="68">
      <t>ラン</t>
    </rPh>
    <rPh sb="76" eb="77">
      <t>モト</t>
    </rPh>
    <phoneticPr fontId="2"/>
  </si>
  <si>
    <r>
      <t>要返還相当額の計算例　【</t>
    </r>
    <r>
      <rPr>
        <sz val="16"/>
        <color rgb="FFFF0000"/>
        <rFont val="ＭＳ Ｐゴシック"/>
        <family val="3"/>
        <charset val="128"/>
        <scheme val="minor"/>
      </rPr>
      <t>税率１０％</t>
    </r>
    <r>
      <rPr>
        <sz val="16"/>
        <color theme="1"/>
        <rFont val="ＭＳ Ｐゴシック"/>
        <family val="2"/>
        <charset val="128"/>
        <scheme val="minor"/>
      </rPr>
      <t>】　の計算表　（記入例２～７に対応）</t>
    </r>
    <rPh sb="0" eb="1">
      <t>ヨウ</t>
    </rPh>
    <rPh sb="1" eb="3">
      <t>ヘンカン</t>
    </rPh>
    <rPh sb="3" eb="5">
      <t>ソウトウ</t>
    </rPh>
    <rPh sb="5" eb="6">
      <t>ガク</t>
    </rPh>
    <rPh sb="7" eb="9">
      <t>ケイサン</t>
    </rPh>
    <rPh sb="9" eb="10">
      <t>レイ</t>
    </rPh>
    <rPh sb="12" eb="14">
      <t>ゼイリツ</t>
    </rPh>
    <rPh sb="20" eb="22">
      <t>ケイサン</t>
    </rPh>
    <rPh sb="22" eb="23">
      <t>ヒョウ</t>
    </rPh>
    <rPh sb="25" eb="27">
      <t>キニュウ</t>
    </rPh>
    <rPh sb="27" eb="28">
      <t>レイ</t>
    </rPh>
    <rPh sb="32" eb="34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</si>
</sst>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00000000%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center" vertical="center"/>
    </xf>
    <xf numFmtId="176" fontId="0" fillId="7" borderId="1" xfId="1" applyNumberFormat="1" applyFont="1" applyFill="1" applyBorder="1">
      <alignment vertical="center"/>
    </xf>
    <xf numFmtId="176" fontId="0" fillId="6" borderId="1" xfId="1" applyNumberFormat="1" applyFont="1" applyFill="1" applyBorder="1">
      <alignment vertical="center"/>
    </xf>
    <xf numFmtId="176" fontId="0" fillId="5" borderId="1" xfId="1" applyNumberFormat="1" applyFont="1" applyFill="1" applyBorder="1">
      <alignment vertical="center"/>
    </xf>
    <xf numFmtId="176" fontId="0" fillId="4" borderId="1" xfId="1" applyNumberFormat="1" applyFont="1" applyFill="1" applyBorder="1">
      <alignment vertical="center"/>
    </xf>
    <xf numFmtId="176" fontId="0" fillId="2" borderId="1" xfId="1" applyNumberFormat="1" applyFont="1" applyFill="1" applyBorder="1">
      <alignment vertical="center"/>
    </xf>
    <xf numFmtId="176" fontId="0" fillId="3" borderId="1" xfId="1" applyNumberFormat="1" applyFont="1" applyFill="1" applyBorder="1">
      <alignment vertical="center"/>
    </xf>
    <xf numFmtId="176" fontId="0" fillId="0" borderId="2" xfId="1" applyNumberFormat="1" applyFont="1" applyBorder="1" applyAlignment="1">
      <alignment horizontal="center" vertical="center"/>
    </xf>
    <xf numFmtId="176" fontId="0" fillId="7" borderId="2" xfId="1" applyNumberFormat="1" applyFont="1" applyFill="1" applyBorder="1" applyAlignment="1">
      <alignment horizontal="center" vertical="center"/>
    </xf>
    <xf numFmtId="176" fontId="0" fillId="6" borderId="2" xfId="1" applyNumberFormat="1" applyFont="1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horizontal="center" vertical="center"/>
    </xf>
    <xf numFmtId="176" fontId="0" fillId="4" borderId="2" xfId="1" applyNumberFormat="1" applyFont="1" applyFill="1" applyBorder="1" applyAlignment="1">
      <alignment horizontal="center" vertical="center"/>
    </xf>
    <xf numFmtId="176" fontId="0" fillId="3" borderId="2" xfId="1" applyNumberFormat="1" applyFont="1" applyFill="1" applyBorder="1" applyAlignment="1">
      <alignment horizontal="center" vertical="center"/>
    </xf>
    <xf numFmtId="176" fontId="0" fillId="2" borderId="2" xfId="1" applyNumberFormat="1" applyFont="1" applyFill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176" fontId="0" fillId="5" borderId="0" xfId="1" applyNumberFormat="1" applyFont="1" applyFill="1" applyBorder="1">
      <alignment vertical="center"/>
    </xf>
    <xf numFmtId="176" fontId="0" fillId="3" borderId="0" xfId="1" applyNumberFormat="1" applyFont="1" applyFill="1" applyBorder="1">
      <alignment vertical="center"/>
    </xf>
    <xf numFmtId="176" fontId="0" fillId="0" borderId="0" xfId="1" quotePrefix="1" applyNumberFormat="1" applyFont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2" xfId="1" applyNumberFormat="1" applyFont="1" applyBorder="1" applyAlignment="1">
      <alignment horizontal="center" vertical="center"/>
    </xf>
    <xf numFmtId="176" fontId="0" fillId="0" borderId="12" xfId="1" applyNumberFormat="1" applyFont="1" applyBorder="1">
      <alignment vertical="center"/>
    </xf>
    <xf numFmtId="176" fontId="0" fillId="0" borderId="13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7" borderId="12" xfId="1" applyNumberFormat="1" applyFont="1" applyFill="1" applyBorder="1">
      <alignment vertical="center"/>
    </xf>
    <xf numFmtId="176" fontId="0" fillId="6" borderId="12" xfId="1" applyNumberFormat="1" applyFont="1" applyFill="1" applyBorder="1">
      <alignment vertical="center"/>
    </xf>
    <xf numFmtId="176" fontId="0" fillId="5" borderId="12" xfId="1" applyNumberFormat="1" applyFont="1" applyFill="1" applyBorder="1">
      <alignment vertical="center"/>
    </xf>
    <xf numFmtId="176" fontId="0" fillId="4" borderId="12" xfId="1" applyNumberFormat="1" applyFont="1" applyFill="1" applyBorder="1">
      <alignment vertical="center"/>
    </xf>
    <xf numFmtId="176" fontId="0" fillId="3" borderId="12" xfId="1" applyNumberFormat="1" applyFont="1" applyFill="1" applyBorder="1">
      <alignment vertical="center"/>
    </xf>
    <xf numFmtId="176" fontId="0" fillId="2" borderId="12" xfId="1" applyNumberFormat="1" applyFont="1" applyFill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2" xfId="1" applyNumberFormat="1" applyFont="1" applyFill="1" applyBorder="1">
      <alignment vertical="center"/>
    </xf>
    <xf numFmtId="176" fontId="0" fillId="7" borderId="13" xfId="1" applyNumberFormat="1" applyFont="1" applyFill="1" applyBorder="1">
      <alignment vertical="center"/>
    </xf>
    <xf numFmtId="176" fontId="0" fillId="6" borderId="13" xfId="1" applyNumberFormat="1" applyFont="1" applyFill="1" applyBorder="1">
      <alignment vertical="center"/>
    </xf>
    <xf numFmtId="176" fontId="0" fillId="5" borderId="13" xfId="1" applyNumberFormat="1" applyFont="1" applyFill="1" applyBorder="1">
      <alignment vertical="center"/>
    </xf>
    <xf numFmtId="176" fontId="0" fillId="4" borderId="13" xfId="1" applyNumberFormat="1" applyFont="1" applyFill="1" applyBorder="1">
      <alignment vertical="center"/>
    </xf>
    <xf numFmtId="176" fontId="0" fillId="3" borderId="13" xfId="1" applyNumberFormat="1" applyFont="1" applyFill="1" applyBorder="1">
      <alignment vertical="center"/>
    </xf>
    <xf numFmtId="176" fontId="0" fillId="2" borderId="13" xfId="1" applyNumberFormat="1" applyFont="1" applyFill="1" applyBorder="1">
      <alignment vertical="center"/>
    </xf>
    <xf numFmtId="177" fontId="0" fillId="0" borderId="12" xfId="1" applyNumberFormat="1" applyFont="1" applyBorder="1">
      <alignment vertical="center"/>
    </xf>
    <xf numFmtId="176" fontId="0" fillId="0" borderId="13" xfId="1" applyNumberFormat="1" applyFont="1" applyBorder="1" applyAlignment="1">
      <alignment horizontal="right" vertical="center"/>
    </xf>
    <xf numFmtId="176" fontId="0" fillId="0" borderId="12" xfId="1" quotePrefix="1" applyNumberFormat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center" vertical="center"/>
    </xf>
    <xf numFmtId="176" fontId="4" fillId="0" borderId="0" xfId="1" applyNumberFormat="1" applyFont="1">
      <alignment vertical="center"/>
    </xf>
    <xf numFmtId="176" fontId="3" fillId="0" borderId="12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0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31749</xdr:rowOff>
    </xdr:from>
    <xdr:to>
      <xdr:col>6</xdr:col>
      <xdr:colOff>0</xdr:colOff>
      <xdr:row>31</xdr:row>
      <xdr:rowOff>148166</xdr:rowOff>
    </xdr:to>
    <xdr:sp macro="" textlink="">
      <xdr:nvSpPr>
        <xdr:cNvPr id="2" name="大かっこ 1"/>
        <xdr:cNvSpPr/>
      </xdr:nvSpPr>
      <xdr:spPr>
        <a:xfrm rot="5400000">
          <a:off x="3258608" y="1517650"/>
          <a:ext cx="3202517" cy="1259416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="90" zoomScaleNormal="90" workbookViewId="0">
      <selection activeCell="H50" sqref="H50"/>
    </sheetView>
  </sheetViews>
  <sheetFormatPr defaultColWidth="9" defaultRowHeight="13" x14ac:dyDescent="0.2"/>
  <cols>
    <col min="1" max="1" width="2.90625" style="55" customWidth="1"/>
    <col min="2" max="2" width="6" style="1" customWidth="1"/>
    <col min="3" max="3" width="28.90625" style="1" customWidth="1"/>
    <col min="4" max="4" width="6.7265625" style="1" customWidth="1"/>
    <col min="5" max="10" width="20.26953125" style="1" customWidth="1"/>
    <col min="11" max="11" width="10.26953125" style="1" customWidth="1"/>
    <col min="12" max="16384" width="9" style="1"/>
  </cols>
  <sheetData>
    <row r="1" spans="1:11" ht="19" x14ac:dyDescent="0.2">
      <c r="B1" s="52" t="s">
        <v>72</v>
      </c>
    </row>
    <row r="2" spans="1:11" ht="12.75" customHeight="1" x14ac:dyDescent="0.2">
      <c r="B2" s="52"/>
    </row>
    <row r="3" spans="1:11" x14ac:dyDescent="0.2">
      <c r="C3" s="1" t="s">
        <v>71</v>
      </c>
    </row>
    <row r="5" spans="1:11" x14ac:dyDescent="0.2">
      <c r="B5" s="9" t="s">
        <v>44</v>
      </c>
      <c r="C5" s="9" t="s">
        <v>45</v>
      </c>
      <c r="D5" s="9" t="s">
        <v>43</v>
      </c>
      <c r="E5" s="10" t="s">
        <v>59</v>
      </c>
      <c r="F5" s="11" t="s">
        <v>60</v>
      </c>
      <c r="G5" s="12" t="s">
        <v>61</v>
      </c>
      <c r="H5" s="13" t="s">
        <v>62</v>
      </c>
      <c r="I5" s="14" t="s">
        <v>63</v>
      </c>
      <c r="J5" s="15" t="s">
        <v>64</v>
      </c>
      <c r="K5" s="9" t="s">
        <v>58</v>
      </c>
    </row>
    <row r="7" spans="1:11" x14ac:dyDescent="0.2">
      <c r="A7" s="55" t="s">
        <v>65</v>
      </c>
      <c r="B7" s="17" t="s">
        <v>16</v>
      </c>
      <c r="C7" s="18"/>
      <c r="D7" s="29"/>
      <c r="E7" s="29"/>
      <c r="F7" s="29"/>
      <c r="G7" s="29"/>
      <c r="H7" s="29"/>
      <c r="I7" s="29"/>
      <c r="J7" s="29"/>
      <c r="K7" s="19"/>
    </row>
    <row r="8" spans="1:11" x14ac:dyDescent="0.2">
      <c r="B8" s="20"/>
      <c r="C8" s="16" t="s">
        <v>42</v>
      </c>
      <c r="D8" s="30" t="s">
        <v>41</v>
      </c>
      <c r="E8" s="30" t="s">
        <v>15</v>
      </c>
      <c r="F8" s="30" t="s">
        <v>15</v>
      </c>
      <c r="G8" s="30"/>
      <c r="H8" s="30"/>
      <c r="I8" s="30"/>
      <c r="J8" s="31"/>
      <c r="K8" s="21"/>
    </row>
    <row r="9" spans="1:11" x14ac:dyDescent="0.2">
      <c r="B9" s="20"/>
      <c r="C9" s="16" t="s">
        <v>1</v>
      </c>
      <c r="D9" s="30" t="s">
        <v>6</v>
      </c>
      <c r="E9" s="30"/>
      <c r="F9" s="30"/>
      <c r="G9" s="30" t="s">
        <v>6</v>
      </c>
      <c r="H9" s="30"/>
      <c r="I9" s="30" t="s">
        <v>6</v>
      </c>
      <c r="J9" s="31"/>
      <c r="K9" s="21"/>
    </row>
    <row r="10" spans="1:11" x14ac:dyDescent="0.2">
      <c r="B10" s="20"/>
      <c r="C10" s="16" t="s">
        <v>0</v>
      </c>
      <c r="D10" s="30" t="s">
        <v>7</v>
      </c>
      <c r="E10" s="30"/>
      <c r="F10" s="30"/>
      <c r="G10" s="30"/>
      <c r="H10" s="30" t="s">
        <v>7</v>
      </c>
      <c r="I10" s="30"/>
      <c r="J10" s="30" t="s">
        <v>7</v>
      </c>
      <c r="K10" s="21"/>
    </row>
    <row r="11" spans="1:11" x14ac:dyDescent="0.2">
      <c r="B11" s="20"/>
      <c r="C11" s="16" t="s">
        <v>50</v>
      </c>
      <c r="D11" s="30" t="s">
        <v>52</v>
      </c>
      <c r="E11" s="30" t="s">
        <v>52</v>
      </c>
      <c r="F11" s="30" t="s">
        <v>52</v>
      </c>
      <c r="G11" s="30"/>
      <c r="H11" s="30"/>
      <c r="I11" s="30"/>
      <c r="J11" s="30"/>
      <c r="K11" s="21"/>
    </row>
    <row r="12" spans="1:11" x14ac:dyDescent="0.2">
      <c r="B12" s="22"/>
      <c r="C12" s="23" t="s">
        <v>51</v>
      </c>
      <c r="D12" s="32" t="s">
        <v>53</v>
      </c>
      <c r="E12" s="32"/>
      <c r="F12" s="32"/>
      <c r="G12" s="32" t="s">
        <v>53</v>
      </c>
      <c r="H12" s="32" t="s">
        <v>53</v>
      </c>
      <c r="I12" s="32" t="s">
        <v>53</v>
      </c>
      <c r="J12" s="32" t="s">
        <v>53</v>
      </c>
      <c r="K12" s="25"/>
    </row>
    <row r="13" spans="1:11" x14ac:dyDescent="0.2">
      <c r="D13" s="2"/>
      <c r="E13" s="2"/>
      <c r="F13" s="2"/>
      <c r="G13" s="2"/>
      <c r="H13" s="2"/>
      <c r="I13" s="2"/>
    </row>
    <row r="14" spans="1:11" x14ac:dyDescent="0.2">
      <c r="A14" s="55" t="s">
        <v>66</v>
      </c>
      <c r="B14" s="17" t="s">
        <v>17</v>
      </c>
      <c r="C14" s="18"/>
      <c r="D14" s="33"/>
      <c r="E14" s="29"/>
      <c r="F14" s="29"/>
      <c r="G14" s="29"/>
      <c r="H14" s="29"/>
      <c r="I14" s="29"/>
      <c r="J14" s="29"/>
      <c r="K14" s="19"/>
    </row>
    <row r="15" spans="1:11" x14ac:dyDescent="0.2">
      <c r="B15" s="20"/>
      <c r="C15" s="16" t="s">
        <v>2</v>
      </c>
      <c r="D15" s="30" t="s">
        <v>4</v>
      </c>
      <c r="E15" s="30" t="s">
        <v>4</v>
      </c>
      <c r="F15" s="30"/>
      <c r="G15" s="30" t="s">
        <v>4</v>
      </c>
      <c r="H15" s="30" t="s">
        <v>4</v>
      </c>
      <c r="I15" s="30"/>
      <c r="J15" s="30"/>
      <c r="K15" s="21"/>
    </row>
    <row r="16" spans="1:11" x14ac:dyDescent="0.2">
      <c r="B16" s="22"/>
      <c r="C16" s="23" t="s">
        <v>3</v>
      </c>
      <c r="D16" s="32" t="s">
        <v>54</v>
      </c>
      <c r="E16" s="32"/>
      <c r="F16" s="32" t="s">
        <v>54</v>
      </c>
      <c r="G16" s="32"/>
      <c r="H16" s="32"/>
      <c r="I16" s="32" t="s">
        <v>54</v>
      </c>
      <c r="J16" s="32" t="s">
        <v>54</v>
      </c>
      <c r="K16" s="25"/>
    </row>
    <row r="17" spans="1:11" x14ac:dyDescent="0.2">
      <c r="D17" s="2"/>
      <c r="E17" s="2"/>
      <c r="F17" s="2"/>
      <c r="G17" s="2"/>
      <c r="H17" s="2"/>
      <c r="I17" s="2"/>
      <c r="J17" s="2"/>
    </row>
    <row r="18" spans="1:11" x14ac:dyDescent="0.2">
      <c r="A18" s="55" t="s">
        <v>67</v>
      </c>
      <c r="B18" s="17" t="s">
        <v>18</v>
      </c>
      <c r="C18" s="18"/>
      <c r="D18" s="33"/>
      <c r="E18" s="29"/>
      <c r="F18" s="29"/>
      <c r="G18" s="29"/>
      <c r="H18" s="29"/>
      <c r="I18" s="29"/>
      <c r="J18" s="33"/>
      <c r="K18" s="19"/>
    </row>
    <row r="19" spans="1:11" x14ac:dyDescent="0.2">
      <c r="B19" s="20"/>
      <c r="C19" s="16" t="s">
        <v>8</v>
      </c>
      <c r="D19" s="30" t="s">
        <v>27</v>
      </c>
      <c r="E19" s="34">
        <v>5000000</v>
      </c>
      <c r="F19" s="35">
        <v>5000000</v>
      </c>
      <c r="G19" s="36">
        <v>5000000</v>
      </c>
      <c r="H19" s="37">
        <v>5000000</v>
      </c>
      <c r="I19" s="38">
        <v>5000000</v>
      </c>
      <c r="J19" s="39">
        <v>5000000</v>
      </c>
      <c r="K19" s="21"/>
    </row>
    <row r="20" spans="1:11" x14ac:dyDescent="0.2">
      <c r="B20" s="20"/>
      <c r="C20" s="16" t="s">
        <v>19</v>
      </c>
      <c r="D20" s="30" t="s">
        <v>28</v>
      </c>
      <c r="E20" s="53">
        <v>10</v>
      </c>
      <c r="F20" s="53">
        <v>10</v>
      </c>
      <c r="G20" s="53">
        <v>10</v>
      </c>
      <c r="H20" s="53">
        <v>10</v>
      </c>
      <c r="I20" s="53">
        <v>10</v>
      </c>
      <c r="J20" s="53">
        <v>10</v>
      </c>
      <c r="K20" s="21"/>
    </row>
    <row r="21" spans="1:11" x14ac:dyDescent="0.2">
      <c r="B21" s="22"/>
      <c r="C21" s="23" t="s">
        <v>20</v>
      </c>
      <c r="D21" s="32" t="s">
        <v>29</v>
      </c>
      <c r="E21" s="54">
        <v>110</v>
      </c>
      <c r="F21" s="54">
        <v>110</v>
      </c>
      <c r="G21" s="54">
        <v>110</v>
      </c>
      <c r="H21" s="54">
        <v>110</v>
      </c>
      <c r="I21" s="54">
        <v>110</v>
      </c>
      <c r="J21" s="54">
        <v>110</v>
      </c>
      <c r="K21" s="25"/>
    </row>
    <row r="22" spans="1:11" x14ac:dyDescent="0.2">
      <c r="D22" s="2"/>
    </row>
    <row r="23" spans="1:11" x14ac:dyDescent="0.2">
      <c r="A23" s="55" t="s">
        <v>68</v>
      </c>
      <c r="B23" s="17" t="s">
        <v>14</v>
      </c>
      <c r="C23" s="18"/>
      <c r="D23" s="33"/>
      <c r="E23" s="29"/>
      <c r="F23" s="29"/>
      <c r="G23" s="29"/>
      <c r="H23" s="29"/>
      <c r="I23" s="29"/>
      <c r="J23" s="29"/>
      <c r="K23" s="29"/>
    </row>
    <row r="24" spans="1:11" x14ac:dyDescent="0.2">
      <c r="B24" s="20"/>
      <c r="C24" s="16" t="s">
        <v>10</v>
      </c>
      <c r="D24" s="30" t="s">
        <v>30</v>
      </c>
      <c r="E24" s="34">
        <v>1900000</v>
      </c>
      <c r="F24" s="35">
        <v>3000000</v>
      </c>
      <c r="G24" s="36">
        <v>1900000</v>
      </c>
      <c r="H24" s="37">
        <v>1900000</v>
      </c>
      <c r="I24" s="38">
        <v>3000000</v>
      </c>
      <c r="J24" s="39">
        <v>3000000</v>
      </c>
      <c r="K24" s="31"/>
    </row>
    <row r="25" spans="1:11" x14ac:dyDescent="0.2">
      <c r="B25" s="20"/>
      <c r="C25" s="16" t="s">
        <v>11</v>
      </c>
      <c r="D25" s="30" t="s">
        <v>31</v>
      </c>
      <c r="E25" s="34">
        <v>1300000</v>
      </c>
      <c r="F25" s="35">
        <v>1000000</v>
      </c>
      <c r="G25" s="31">
        <v>1300000</v>
      </c>
      <c r="H25" s="37">
        <v>1300000</v>
      </c>
      <c r="I25" s="31">
        <v>1000000</v>
      </c>
      <c r="J25" s="39">
        <v>1000000</v>
      </c>
      <c r="K25" s="30" t="s">
        <v>55</v>
      </c>
    </row>
    <row r="26" spans="1:11" x14ac:dyDescent="0.2">
      <c r="B26" s="20"/>
      <c r="C26" s="16" t="s">
        <v>12</v>
      </c>
      <c r="D26" s="30" t="s">
        <v>32</v>
      </c>
      <c r="E26" s="34">
        <v>1100000</v>
      </c>
      <c r="F26" s="35">
        <v>2000000</v>
      </c>
      <c r="G26" s="36">
        <v>1100000</v>
      </c>
      <c r="H26" s="37">
        <v>1100000</v>
      </c>
      <c r="I26" s="38">
        <v>2000000</v>
      </c>
      <c r="J26" s="39">
        <v>2000000</v>
      </c>
      <c r="K26" s="31"/>
    </row>
    <row r="27" spans="1:11" x14ac:dyDescent="0.2">
      <c r="B27" s="20"/>
      <c r="C27" s="16" t="s">
        <v>9</v>
      </c>
      <c r="D27" s="30" t="s">
        <v>33</v>
      </c>
      <c r="E27" s="31">
        <v>700000</v>
      </c>
      <c r="F27" s="41">
        <v>10000000</v>
      </c>
      <c r="G27" s="31">
        <v>700000</v>
      </c>
      <c r="H27" s="31">
        <v>700000</v>
      </c>
      <c r="I27" s="31">
        <v>10000000</v>
      </c>
      <c r="J27" s="31">
        <v>10000000</v>
      </c>
      <c r="K27" s="31"/>
    </row>
    <row r="28" spans="1:11" x14ac:dyDescent="0.2">
      <c r="B28" s="22"/>
      <c r="C28" s="24" t="s">
        <v>13</v>
      </c>
      <c r="D28" s="32" t="s">
        <v>34</v>
      </c>
      <c r="E28" s="42">
        <f>SUM(E24:E27)</f>
        <v>5000000</v>
      </c>
      <c r="F28" s="43">
        <v>16000000</v>
      </c>
      <c r="G28" s="44">
        <v>5000000</v>
      </c>
      <c r="H28" s="45">
        <v>5000000</v>
      </c>
      <c r="I28" s="46">
        <v>16000000</v>
      </c>
      <c r="J28" s="47">
        <v>16000000</v>
      </c>
      <c r="K28" s="32" t="s">
        <v>55</v>
      </c>
    </row>
    <row r="29" spans="1:11" x14ac:dyDescent="0.2">
      <c r="D29" s="2"/>
    </row>
    <row r="30" spans="1:11" x14ac:dyDescent="0.2">
      <c r="A30" s="55" t="s">
        <v>69</v>
      </c>
      <c r="B30" s="17" t="s">
        <v>21</v>
      </c>
      <c r="C30" s="18"/>
      <c r="D30" s="33"/>
      <c r="E30" s="29"/>
      <c r="F30" s="29"/>
      <c r="G30" s="29"/>
      <c r="H30" s="29"/>
      <c r="I30" s="29"/>
      <c r="J30" s="29"/>
      <c r="K30" s="29"/>
    </row>
    <row r="31" spans="1:11" x14ac:dyDescent="0.2">
      <c r="B31" s="20"/>
      <c r="C31" s="16" t="s">
        <v>22</v>
      </c>
      <c r="D31" s="30" t="s">
        <v>35</v>
      </c>
      <c r="E31" s="31">
        <v>27000000000</v>
      </c>
      <c r="F31" s="31">
        <v>27000000000</v>
      </c>
      <c r="G31" s="36">
        <v>3000000000</v>
      </c>
      <c r="H31" s="37">
        <v>3000000000</v>
      </c>
      <c r="I31" s="38">
        <v>3000000000</v>
      </c>
      <c r="J31" s="39">
        <v>3000000000</v>
      </c>
      <c r="K31" s="31" t="s">
        <v>57</v>
      </c>
    </row>
    <row r="32" spans="1:11" x14ac:dyDescent="0.2">
      <c r="B32" s="20"/>
      <c r="C32" s="16" t="s">
        <v>23</v>
      </c>
      <c r="D32" s="30" t="s">
        <v>36</v>
      </c>
      <c r="E32" s="31">
        <v>28000000000</v>
      </c>
      <c r="F32" s="31">
        <v>28000000000</v>
      </c>
      <c r="G32" s="36">
        <v>28000000000</v>
      </c>
      <c r="H32" s="37">
        <v>28000000000</v>
      </c>
      <c r="I32" s="38">
        <v>28000000000</v>
      </c>
      <c r="J32" s="39">
        <v>28000000000</v>
      </c>
      <c r="K32" s="31" t="s">
        <v>57</v>
      </c>
    </row>
    <row r="33" spans="1:11" x14ac:dyDescent="0.2">
      <c r="B33" s="20"/>
      <c r="C33" s="16" t="s">
        <v>24</v>
      </c>
      <c r="D33" s="30" t="s">
        <v>37</v>
      </c>
      <c r="E33" s="48">
        <f t="shared" ref="E33:J33" si="0">E31/E32</f>
        <v>0.9642857142857143</v>
      </c>
      <c r="F33" s="48">
        <f t="shared" si="0"/>
        <v>0.9642857142857143</v>
      </c>
      <c r="G33" s="48">
        <f t="shared" si="0"/>
        <v>0.10714285714285714</v>
      </c>
      <c r="H33" s="48">
        <f t="shared" si="0"/>
        <v>0.10714285714285714</v>
      </c>
      <c r="I33" s="48">
        <f t="shared" si="0"/>
        <v>0.10714285714285714</v>
      </c>
      <c r="J33" s="48">
        <f t="shared" si="0"/>
        <v>0.10714285714285714</v>
      </c>
      <c r="K33" s="31"/>
    </row>
    <row r="34" spans="1:11" x14ac:dyDescent="0.2">
      <c r="B34" s="22"/>
      <c r="C34" s="23"/>
      <c r="D34" s="32" t="s">
        <v>38</v>
      </c>
      <c r="E34" s="49" t="s">
        <v>26</v>
      </c>
      <c r="F34" s="49" t="s">
        <v>26</v>
      </c>
      <c r="G34" s="32" t="s">
        <v>5</v>
      </c>
      <c r="H34" s="32" t="s">
        <v>5</v>
      </c>
      <c r="I34" s="32" t="s">
        <v>5</v>
      </c>
      <c r="J34" s="32" t="s">
        <v>5</v>
      </c>
      <c r="K34" s="40"/>
    </row>
    <row r="35" spans="1:11" x14ac:dyDescent="0.2">
      <c r="D35" s="2"/>
    </row>
    <row r="36" spans="1:11" ht="13.5" thickBot="1" x14ac:dyDescent="0.25">
      <c r="A36" s="55" t="s">
        <v>70</v>
      </c>
      <c r="B36" s="17" t="s">
        <v>25</v>
      </c>
      <c r="C36" s="18"/>
      <c r="D36" s="33"/>
      <c r="E36" s="29"/>
      <c r="F36" s="29"/>
      <c r="G36" s="29"/>
      <c r="H36" s="29"/>
      <c r="I36" s="29"/>
      <c r="J36" s="29"/>
      <c r="K36" s="29"/>
    </row>
    <row r="37" spans="1:11" ht="13.5" thickBot="1" x14ac:dyDescent="0.25">
      <c r="B37" s="20"/>
      <c r="C37" s="28" t="s">
        <v>40</v>
      </c>
      <c r="D37" s="51"/>
      <c r="E37" s="3">
        <f>ROUNDDOWN(E19*E20/E21*((E24+E25+E26)/E28),0)</f>
        <v>390909</v>
      </c>
      <c r="F37" s="4">
        <f>ROUNDDOWN(F19*F20/F21*((F24+F25+F26)/F28),0)</f>
        <v>170454</v>
      </c>
      <c r="G37" s="26">
        <f>ROUNDDOWN(G19*G20/G21*(G24/G28),0)</f>
        <v>172727</v>
      </c>
      <c r="H37" s="6">
        <f>ROUNDDOWN(H19*H20/H21*(H24+H25+H26)/H28*H31/H32,0)</f>
        <v>41883</v>
      </c>
      <c r="I37" s="27">
        <f>ROUNDDOWN(I19*I20/I21*(I24/I28),0)</f>
        <v>85227</v>
      </c>
      <c r="J37" s="7">
        <f>ROUNDDOWN(J19*J20/J21*(J24+J25+J26)/J28*J31/J32,0)</f>
        <v>18262</v>
      </c>
      <c r="K37" s="21" t="s">
        <v>56</v>
      </c>
    </row>
    <row r="38" spans="1:11" x14ac:dyDescent="0.2">
      <c r="B38" s="20"/>
      <c r="C38" s="16"/>
      <c r="D38" s="30"/>
      <c r="E38" s="50" t="s">
        <v>39</v>
      </c>
      <c r="F38" s="50" t="s">
        <v>39</v>
      </c>
      <c r="G38" s="50" t="s">
        <v>46</v>
      </c>
      <c r="H38" s="50" t="s">
        <v>49</v>
      </c>
      <c r="I38" s="50" t="s">
        <v>46</v>
      </c>
      <c r="J38" s="50" t="s">
        <v>49</v>
      </c>
      <c r="K38" s="31"/>
    </row>
    <row r="39" spans="1:11" x14ac:dyDescent="0.2">
      <c r="B39" s="20"/>
      <c r="C39" s="16"/>
      <c r="D39" s="31"/>
      <c r="E39" s="31"/>
      <c r="F39" s="31"/>
      <c r="G39" s="31"/>
      <c r="H39" s="31"/>
      <c r="I39" s="31"/>
      <c r="J39" s="31"/>
      <c r="K39" s="31"/>
    </row>
    <row r="40" spans="1:11" x14ac:dyDescent="0.2">
      <c r="B40" s="20"/>
      <c r="C40" s="16"/>
      <c r="D40" s="31"/>
      <c r="E40" s="31"/>
      <c r="F40" s="31"/>
      <c r="G40" s="36">
        <f>ROUNDDOWN(G19*G20/G21*(G26/G28*G31/G32),0)</f>
        <v>10714</v>
      </c>
      <c r="H40" s="31"/>
      <c r="I40" s="38">
        <f>ROUNDDOWN(I19*I20/I21*(I26/I28*I31/I32),0)</f>
        <v>6087</v>
      </c>
      <c r="J40" s="31"/>
      <c r="K40" s="31" t="s">
        <v>6</v>
      </c>
    </row>
    <row r="41" spans="1:11" x14ac:dyDescent="0.2">
      <c r="B41" s="20"/>
      <c r="C41" s="16"/>
      <c r="D41" s="31"/>
      <c r="E41" s="31"/>
      <c r="F41" s="31"/>
      <c r="G41" s="50" t="s">
        <v>47</v>
      </c>
      <c r="H41" s="31"/>
      <c r="I41" s="50" t="s">
        <v>47</v>
      </c>
      <c r="J41" s="31"/>
      <c r="K41" s="31"/>
    </row>
    <row r="42" spans="1:11" ht="13.5" thickBot="1" x14ac:dyDescent="0.25">
      <c r="B42" s="20"/>
      <c r="C42" s="16"/>
      <c r="D42" s="31"/>
      <c r="E42" s="31"/>
      <c r="F42" s="31"/>
      <c r="G42" s="31"/>
      <c r="H42" s="31"/>
      <c r="I42" s="31"/>
      <c r="J42" s="31"/>
      <c r="K42" s="31"/>
    </row>
    <row r="43" spans="1:11" ht="13.5" thickBot="1" x14ac:dyDescent="0.25">
      <c r="B43" s="20"/>
      <c r="C43" s="16"/>
      <c r="D43" s="31"/>
      <c r="E43" s="31"/>
      <c r="F43" s="20"/>
      <c r="G43" s="5">
        <f>G37+G40</f>
        <v>183441</v>
      </c>
      <c r="H43" s="16"/>
      <c r="I43" s="8">
        <f>I37+I40</f>
        <v>91314</v>
      </c>
      <c r="J43" s="21"/>
      <c r="K43" s="31"/>
    </row>
    <row r="44" spans="1:11" x14ac:dyDescent="0.2">
      <c r="B44" s="22"/>
      <c r="C44" s="23"/>
      <c r="D44" s="40"/>
      <c r="E44" s="40"/>
      <c r="F44" s="40"/>
      <c r="G44" s="49" t="s">
        <v>48</v>
      </c>
      <c r="H44" s="40"/>
      <c r="I44" s="49" t="s">
        <v>48</v>
      </c>
      <c r="J44" s="40"/>
      <c r="K44" s="40"/>
    </row>
  </sheetData>
  <phoneticPr fontId="2"/>
  <pageMargins left="0.59055118110236227" right="0.59055118110236227" top="1.181102362204724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計算書【１０％】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2020-07-03T06:21:33Z</cp:lastPrinted>
  <dcterms:created xsi:type="dcterms:W3CDTF">2020-06-29T05:49:18Z</dcterms:created>
  <dcterms:modified xsi:type="dcterms:W3CDTF">2021-06-14T09:37:13Z</dcterms:modified>
</cp:coreProperties>
</file>