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5　R6グループ作業と提出準備\※アップ保存用\21　大崎上島町\"/>
    </mc:Choice>
  </mc:AlternateContent>
  <xr:revisionPtr revIDLastSave="0" documentId="13_ncr:1_{8CF2C712-EC19-4F7A-AEA2-380D039B559A}" xr6:coauthVersionLast="47" xr6:coauthVersionMax="47" xr10:uidLastSave="{00000000-0000-0000-0000-000000000000}"/>
  <workbookProtection workbookAlgorithmName="SHA-512" workbookHashValue="OYSZ0zTrduK2lNzsqp4Zbvk4F9wquhaciZZ/ocvJf50Li1pi2ze8eAYphqz2yLJw6chFS9iREGA0NA3xLkfeqQ==" workbookSaltValue="TzgmpS9ZpuKvMO7GUnUiLQ==" workbookSpinCount="100000" lockStructure="1"/>
  <bookViews>
    <workbookView xWindow="19740" yWindow="-163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AL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<sst xmlns="http://schemas.openxmlformats.org/spreadsheetml/2006/main" count="236" uniqueCount="120">
  <si>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</si>
  <si>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</si>
  <si>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</si>
  <si>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</si>
  <si>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</si>
  <si>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</si>
  <si>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</si>
  <si>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</si>
  <si>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</si>
  <si>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</si>
  <si>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</si>
  <si>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</si>
  <si>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</si>
  <si>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</si>
  <si>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</si>
  <si>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</si>
  <si>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</si>
  <si>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</si>
  <si>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</si>
  <si>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</si>
  <si>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</si>
  <si>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</si>
  <si>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</si>
  <si>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</si>
  <si>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</si>
  <si>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</si>
  <si>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</si>
  <si>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</si>
  <si>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</si>
  <si>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</si>
  <si>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</si>
  <si>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</si>
  <si>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</si>
  <si>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</si>
  <si>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</si>
  <si>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</si>
  <si>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</si>
  <si>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</si>
  <si>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</si>
  <si>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</si>
  <si>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</si>
  <si>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</si>
  <si>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</si>
  <si>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</si>
  <si>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</si>
  <si>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</si>
  <si>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</si>
  <si>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</si>
  <si>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</si>
  <si>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</si>
  <si>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</si>
  <si>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</si>
  <si>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</si>
  <si>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</si>
  <si>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</si>
  <si>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</si>
  <si>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</si>
  <si>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</si>
  <si>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</si>
  <si>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</si>
  <si>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</si>
  <si>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</si>
  <si>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</si>
  <si>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</si>
  <si>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</si>
  <si>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</si>
  <si>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</si>
  <si>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</si>
  <si>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</si>
  <si>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</si>
  <si>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</si>
  <si>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</si>
  <si>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</si>
  <si>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</si>
  <si>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</si>
  <si>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</si>
  <si>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</si>
  <si>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</si>
  <si>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</si>
  <si>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</si>
  <si>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</si>
  <si>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</si>
  <si>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</si>
  <si>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</si>
  <si>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</si>
  <si>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</si>
  <si>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</si>
  <si>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</si>
  <si>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</si>
  <si>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</si>
  <si>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</si>
  <si>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</si>
  <si>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</si>
  <si>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</si>
  <si>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</si>
  <si>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</si>
  <si>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</si>
  <si>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</si>
  <si>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</si>
  <si>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</si>
  <si>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</si>
  <si>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</si>
  <si>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</si>
  <si>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</si>
  <si>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</si>
  <si>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</si>
  <si>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</si>
  <si>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</si>
  <si>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</si>
  <si>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</si>
  <si>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</si>
  <si>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</si>
  <si>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</si>
  <si>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</si>
  <si>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</si>
  <si>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</si>
  <si>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</si>
  <si>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〇　管渠改善率は過去5年0％となっている。これは、当該事業が平成16年度供用開始しており、管渠の対応年数が50年に対して20年程度しか経過していないことから、管渠の更新時期を迎えていないためである。しかし、重要な管渠については定期的に点検を行い、適切な更新時期を見定め計画的に実施する。
〇　施設等の老朽化対策のため令和3年度にストックマネジメント計画を策定しており（R3～R7）、令和４年度・５年度と継続して改築・更新を計画的かつ効率的に実施している。引き続き事業費の平準化を図る。</t>
    <phoneticPr fontId="4"/>
  </si>
  <si>
    <t>　事業の経営について、経営戦略を策定済みであるが、中長期的な経営状況を把握し、令和６年度から企業会計に移行するため、引き続き経営状況の見える化を図り経営健全化に努める。（R4.4.1に使用料改定済み）
　下水道事業計画に基づき、処理区の統廃合を進めていき、効率的な事業運営を図る。（令和６年度に農業集落排水処理区を統廃合実施）
　長寿命化計画に基づき、老朽化した施設の改築・更新等を実施した。今後は策定済みの下水道ストックマネジメント計画に基づき、引き続き老朽化施設の改築・更新を進める予定である。　</t>
    <phoneticPr fontId="4"/>
  </si>
  <si>
    <t>①　収益的収支比率は令和元年度から令和５年度において約100％の水準を維持している。令和５年度の比率増については公営企業会計移行に関する一般会計繰入金の増額が要因であり一時的なものとなっている。
②及び③　累積欠損金比率及び流動比率については当該数値無しとなっている。
④　企業債残高対事業規模比率は類似団体に比べ低い数値となっている。要因としては、施設整備等の事業に対し国庫補助金を活用し、企業債の発行額を抑えてきたためである。
⑤　経費回収率は令和元年度から100％を維持しており、引き続き経営戦略に基づき計画的に事業を実施する。
⑥　汚水処理原価について、前年度から微減となっている。平均値を上回っているため今度とも維持管理の抑制に努める。R4・5年度については、燃料価格高騰により、増額となっている。
⑦　施設利用率は、前年度と同水準となっている。全国平均を上回っているが引き続き接続率の向上に努め有収水量の増加に取り組む。
⑧　水洗化率は、上昇傾向にあるが平均値を下回っているため、⑦と同様に町民へ水洗化の推進に取り組む。</t>
    <rPh sb="62" eb="64">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</si>
</sst>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DED-43E3-B318-F20A81E4500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DDED-43E3-B318-F20A81E4500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64.11</c:v>
                </c:pt>
                <c:pt idx="1">
                  <c:v>62.78</c:v>
                </c:pt>
                <c:pt idx="2">
                  <c:v>63.11</c:v>
                </c:pt>
                <c:pt idx="3">
                  <c:v>59.89</c:v>
                </c:pt>
                <c:pt idx="4">
                  <c:v>59.89</c:v>
                </c:pt>
              </c:numCache>
            </c:numRef>
          </c:val>
          <c:extLst>
            <c:ext xmlns:c16="http://schemas.microsoft.com/office/drawing/2014/chart" uri="{C3380CC4-5D6E-409C-BE32-E72D297353CC}">
              <c16:uniqueId val="{00000000-98BA-47B1-B1BF-06F3770448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98BA-47B1-B1BF-06F3770448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80.680000000000007</c:v>
                </c:pt>
                <c:pt idx="1">
                  <c:v>81.14</c:v>
                </c:pt>
                <c:pt idx="2">
                  <c:v>82.33</c:v>
                </c:pt>
                <c:pt idx="3">
                  <c:v>83.63</c:v>
                </c:pt>
                <c:pt idx="4">
                  <c:v>83.44</c:v>
                </c:pt>
              </c:numCache>
            </c:numRef>
          </c:val>
          <c:extLst>
            <c:ext xmlns:c16="http://schemas.microsoft.com/office/drawing/2014/chart" uri="{C3380CC4-5D6E-409C-BE32-E72D297353CC}">
              <c16:uniqueId val="{00000000-D473-407F-A120-B4C1F28123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D473-407F-A120-B4C1F28123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100.53</c:v>
                </c:pt>
                <c:pt idx="1">
                  <c:v>114.04</c:v>
                </c:pt>
                <c:pt idx="2">
                  <c:v>99.63</c:v>
                </c:pt>
                <c:pt idx="3">
                  <c:v>99.35</c:v>
                </c:pt>
                <c:pt idx="4">
                  <c:v>139.79</c:v>
                </c:pt>
              </c:numCache>
            </c:numRef>
          </c:val>
          <c:extLst>
            <c:ext xmlns:c16="http://schemas.microsoft.com/office/drawing/2014/chart" uri="{C3380CC4-5D6E-409C-BE32-E72D297353CC}">
              <c16:uniqueId val="{00000000-586E-4EED-9C87-74097D15EE9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6E-4EED-9C87-74097D15EE9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A7-4FCD-8850-653D080A99E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A7-4FCD-8850-653D080A99E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F8-41D5-B401-FB3F29FFB9D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F8-41D5-B401-FB3F29FFB9D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1D-48D0-A645-C44B81296B5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1D-48D0-A645-C44B81296B5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9C-4B3F-B0CA-4E644391B14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9C-4B3F-B0CA-4E644391B14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85.97</c:v>
                </c:pt>
                <c:pt idx="1">
                  <c:v>156.07</c:v>
                </c:pt>
                <c:pt idx="2">
                  <c:v>243.83</c:v>
                </c:pt>
                <c:pt idx="3">
                  <c:v>315.29000000000002</c:v>
                </c:pt>
                <c:pt idx="4">
                  <c:v>126.36</c:v>
                </c:pt>
              </c:numCache>
            </c:numRef>
          </c:val>
          <c:extLst>
            <c:ext xmlns:c16="http://schemas.microsoft.com/office/drawing/2014/chart" uri="{C3380CC4-5D6E-409C-BE32-E72D297353CC}">
              <c16:uniqueId val="{00000000-61B1-4F1B-B1D2-7D57F31CCB9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61B1-4F1B-B1D2-7D57F31CCB9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A97-43E6-8779-5C240BD2478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CA97-43E6-8779-5C240BD2478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282.36</c:v>
                </c:pt>
                <c:pt idx="1">
                  <c:v>272.57</c:v>
                </c:pt>
                <c:pt idx="2">
                  <c:v>273.72000000000003</c:v>
                </c:pt>
                <c:pt idx="3">
                  <c:v>329.61</c:v>
                </c:pt>
                <c:pt idx="4">
                  <c:v>326.10000000000002</c:v>
                </c:pt>
              </c:numCache>
            </c:numRef>
          </c:val>
          <c:extLst>
            <c:ext xmlns:c16="http://schemas.microsoft.com/office/drawing/2014/chart" uri="{C3380CC4-5D6E-409C-BE32-E72D297353CC}">
              <c16:uniqueId val="{00000000-6296-4FFF-86D5-035021BFC18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6296-4FFF-86D5-035021BFC18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広島県　大崎上島町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法非適用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6908</v>
      </c>
      <c r="AM8" s="45"/>
      <c r="AN8" s="45"/>
      <c r="AO8" s="45"/>
      <c r="AP8" s="45"/>
      <c r="AQ8" s="45"/>
      <c r="AR8" s="45"/>
      <c r="AS8" s="45"/>
      <c r="AT8" s="44">
        <f>データ!T6</f>
        <v>43.11</v>
      </c>
      <c r="AU8" s="44"/>
      <c r="AV8" s="44"/>
      <c r="AW8" s="44"/>
      <c r="AX8" s="44"/>
      <c r="AY8" s="44"/>
      <c r="AZ8" s="44"/>
      <c r="BA8" s="44"/>
      <c r="BB8" s="44">
        <f>データ!U6</f>
        <v>160.24</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2">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2">
      <c r="A10" s="2"/>
      <c r="B10" s="44" t="str">
        <f>データ!N6</f>
        <v>-</v>
      </c>
      <c r="C10" s="44"/>
      <c r="D10" s="44"/>
      <c r="E10" s="44"/>
      <c r="F10" s="44"/>
      <c r="G10" s="44"/>
      <c r="H10" s="44"/>
      <c r="I10" s="44" t="str">
        <f>データ!O6</f>
        <v>該当数値なし</v>
      </c>
      <c r="J10" s="44"/>
      <c r="K10" s="44"/>
      <c r="L10" s="44"/>
      <c r="M10" s="44"/>
      <c r="N10" s="44"/>
      <c r="O10" s="44"/>
      <c r="P10" s="44">
        <f>データ!P6</f>
        <v>32.770000000000003</v>
      </c>
      <c r="Q10" s="44"/>
      <c r="R10" s="44"/>
      <c r="S10" s="44"/>
      <c r="T10" s="44"/>
      <c r="U10" s="44"/>
      <c r="V10" s="44"/>
      <c r="W10" s="44">
        <f>データ!Q6</f>
        <v>100</v>
      </c>
      <c r="X10" s="44"/>
      <c r="Y10" s="44"/>
      <c r="Z10" s="44"/>
      <c r="AA10" s="44"/>
      <c r="AB10" s="44"/>
      <c r="AC10" s="44"/>
      <c r="AD10" s="45">
        <f>データ!R6</f>
        <v>4270</v>
      </c>
      <c r="AE10" s="45"/>
      <c r="AF10" s="45"/>
      <c r="AG10" s="45"/>
      <c r="AH10" s="45"/>
      <c r="AI10" s="45"/>
      <c r="AJ10" s="45"/>
      <c r="AK10" s="2"/>
      <c r="AL10" s="45">
        <f>データ!V6</f>
        <v>2210</v>
      </c>
      <c r="AM10" s="45"/>
      <c r="AN10" s="45"/>
      <c r="AO10" s="45"/>
      <c r="AP10" s="45"/>
      <c r="AQ10" s="45"/>
      <c r="AR10" s="45"/>
      <c r="AS10" s="45"/>
      <c r="AT10" s="44">
        <f>データ!W6</f>
        <v>0.89</v>
      </c>
      <c r="AU10" s="44"/>
      <c r="AV10" s="44"/>
      <c r="AW10" s="44"/>
      <c r="AX10" s="44"/>
      <c r="AY10" s="44"/>
      <c r="AZ10" s="44"/>
      <c r="BA10" s="44"/>
      <c r="BB10" s="44">
        <f>データ!X6</f>
        <v>2483.15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119</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t0kDa6WytxnrRli+e/+5ejwyYqM07vybDUdAid8NhwCqOVgI60ibaSPZZEOAYPcR+bByxSj0OLbpu8a99og0zQ==" saltValue="QPDXumBfl1UE7EAc+I7Zp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2023</v>
      </c>
      <c r="C6" s="19">
        <f t="shared" ref="C6:X6" si="3">C7</f>
        <v>344311</v>
      </c>
      <c r="D6" s="19">
        <f t="shared" si="3"/>
        <v>47</v>
      </c>
      <c r="E6" s="19">
        <f t="shared" si="3"/>
        <v>17</v>
      </c>
      <c r="F6" s="19">
        <f t="shared" si="3"/>
        <v>4</v>
      </c>
      <c r="G6" s="19">
        <f t="shared" si="3"/>
        <v>0</v>
      </c>
      <c r="H6" s="19" t="str">
        <f t="shared" si="3"/>
        <v>広島県　大崎上島町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32.770000000000003</v>
      </c>
      <c r="Q6" s="20">
        <f t="shared" si="3"/>
        <v>100</v>
      </c>
      <c r="R6" s="20">
        <f t="shared" si="3"/>
        <v>4270</v>
      </c>
      <c r="S6" s="20">
        <f t="shared" si="3"/>
        <v>6908</v>
      </c>
      <c r="T6" s="20">
        <f t="shared" si="3"/>
        <v>43.11</v>
      </c>
      <c r="U6" s="20">
        <f t="shared" si="3"/>
        <v>160.24</v>
      </c>
      <c r="V6" s="20">
        <f t="shared" si="3"/>
        <v>2210</v>
      </c>
      <c r="W6" s="20">
        <f t="shared" si="3"/>
        <v>0.89</v>
      </c>
      <c r="X6" s="20">
        <f t="shared" si="3"/>
        <v>2483.15</v>
      </c>
      <c r="Y6" s="21">
        <f>IF(Y7="",NA(),Y7)</f>
        <v>100.53</v>
      </c>
      <c r="Z6" s="21">
        <f t="shared" ref="Z6:AH6" si="4">IF(Z7="",NA(),Z7)</f>
        <v>114.04</v>
      </c>
      <c r="AA6" s="21">
        <f t="shared" si="4"/>
        <v>99.63</v>
      </c>
      <c r="AB6" s="21">
        <f t="shared" si="4"/>
        <v>99.35</v>
      </c>
      <c r="AC6" s="21">
        <f t="shared" si="4"/>
        <v>139.79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85.97</v>
      </c>
      <c r="BG6" s="21">
        <f t="shared" ref="BG6:BO6" si="7">IF(BG7="",NA(),BG7)</f>
        <v>156.07</v>
      </c>
      <c r="BH6" s="21">
        <f t="shared" si="7"/>
        <v>243.83</v>
      </c>
      <c r="BI6" s="21">
        <f t="shared" si="7"/>
        <v>315.29000000000002</v>
      </c>
      <c r="BJ6" s="21">
        <f t="shared" si="7"/>
        <v>126.36</v>
      </c>
      <c r="BK6" s="21">
        <f t="shared" si="7"/>
        <v>1206.79</v>
      </c>
      <c r="BL6" s="21">
        <f t="shared" si="7"/>
        <v>1258.43</v>
      </c>
      <c r="BM6" s="21">
        <f t="shared" si="7"/>
        <v>1163.75</v>
      </c>
      <c r="BN6" s="21">
        <f t="shared" si="7"/>
        <v>1195.47</v>
      </c>
      <c r="BO6" s="21">
        <f t="shared" si="7"/>
        <v>1168.69</v>
      </c>
      <c r="BP6" s="20" t="str">
        <f>IF(BP7="","",IF(BP7="-","【-】","【"&amp;SUBSTITUTE(TEXT(BP7,"#,##0.00"),"-","△")&amp;"】"))</f>
        <v>【1,156.82】</v>
      </c>
      <c r="BQ6" s="21">
        <f>IF(BQ7="",NA(),BQ7)</f>
        <v>100</v>
      </c>
      <c r="BR6" s="21">
        <f t="shared" ref="BR6:BZ6" si="8">IF(BR7="",NA(),BR7)</f>
        <v>100</v>
      </c>
      <c r="BS6" s="21">
        <f t="shared" si="8"/>
        <v>100</v>
      </c>
      <c r="BT6" s="21">
        <f t="shared" si="8"/>
        <v>100</v>
      </c>
      <c r="BU6" s="21">
        <f t="shared" si="8"/>
        <v>100</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282.36</v>
      </c>
      <c r="CC6" s="21">
        <f t="shared" ref="CC6:CK6" si="9">IF(CC7="",NA(),CC7)</f>
        <v>272.57</v>
      </c>
      <c r="CD6" s="21">
        <f t="shared" si="9"/>
        <v>273.72000000000003</v>
      </c>
      <c r="CE6" s="21">
        <f t="shared" si="9"/>
        <v>329.61</v>
      </c>
      <c r="CF6" s="21">
        <f t="shared" si="9"/>
        <v>326.10000000000002</v>
      </c>
      <c r="CG6" s="21">
        <f t="shared" si="9"/>
        <v>228.47</v>
      </c>
      <c r="CH6" s="21">
        <f t="shared" si="9"/>
        <v>224.88</v>
      </c>
      <c r="CI6" s="21">
        <f t="shared" si="9"/>
        <v>228.64</v>
      </c>
      <c r="CJ6" s="21">
        <f t="shared" si="9"/>
        <v>239.46</v>
      </c>
      <c r="CK6" s="21">
        <f t="shared" si="9"/>
        <v>233.15</v>
      </c>
      <c r="CL6" s="20" t="str">
        <f>IF(CL7="","",IF(CL7="-","【-】","【"&amp;SUBSTITUTE(TEXT(CL7,"#,##0.00"),"-","△")&amp;"】"))</f>
        <v>【215.73】</v>
      </c>
      <c r="CM6" s="21">
        <f>IF(CM7="",NA(),CM7)</f>
        <v>64.11</v>
      </c>
      <c r="CN6" s="21">
        <f t="shared" ref="CN6:CV6" si="10">IF(CN7="",NA(),CN7)</f>
        <v>62.78</v>
      </c>
      <c r="CO6" s="21">
        <f t="shared" si="10"/>
        <v>63.11</v>
      </c>
      <c r="CP6" s="21">
        <f t="shared" si="10"/>
        <v>59.89</v>
      </c>
      <c r="CQ6" s="21">
        <f t="shared" si="10"/>
        <v>59.89</v>
      </c>
      <c r="CR6" s="21">
        <f t="shared" si="10"/>
        <v>42.47</v>
      </c>
      <c r="CS6" s="21">
        <f t="shared" si="10"/>
        <v>42.4</v>
      </c>
      <c r="CT6" s="21">
        <f t="shared" si="10"/>
        <v>42.28</v>
      </c>
      <c r="CU6" s="21">
        <f t="shared" si="10"/>
        <v>41.06</v>
      </c>
      <c r="CV6" s="21">
        <f t="shared" si="10"/>
        <v>42.09</v>
      </c>
      <c r="CW6" s="20" t="str">
        <f>IF(CW7="","",IF(CW7="-","【-】","【"&amp;SUBSTITUTE(TEXT(CW7,"#,##0.00"),"-","△")&amp;"】"))</f>
        <v>【43.28】</v>
      </c>
      <c r="CX6" s="21">
        <f>IF(CX7="",NA(),CX7)</f>
        <v>80.680000000000007</v>
      </c>
      <c r="CY6" s="21">
        <f t="shared" ref="CY6:DG6" si="11">IF(CY7="",NA(),CY7)</f>
        <v>81.14</v>
      </c>
      <c r="CZ6" s="21">
        <f t="shared" si="11"/>
        <v>82.33</v>
      </c>
      <c r="DA6" s="21">
        <f t="shared" si="11"/>
        <v>83.63</v>
      </c>
      <c r="DB6" s="21">
        <f t="shared" si="11"/>
        <v>83.44</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2">
      <c r="A7" s="14"/>
      <c r="B7" s="23">
        <v>2023</v>
      </c>
      <c r="C7" s="23">
        <v>344311</v>
      </c>
      <c r="D7" s="23">
        <v>47</v>
      </c>
      <c r="E7" s="23">
        <v>17</v>
      </c>
      <c r="F7" s="23">
        <v>4</v>
      </c>
      <c r="G7" s="23">
        <v>0</v>
      </c>
      <c r="H7" s="23" t="s">
        <v>98</v>
      </c>
      <c r="I7" s="23" t="s">
        <v>99</v>
      </c>
      <c r="J7" s="23" t="s">
        <v>100</v>
      </c>
      <c r="K7" s="23" t="s">
        <v>101</v>
      </c>
      <c r="L7" s="23" t="s">
        <v>102</v>
      </c>
      <c r="M7" s="23" t="s">
        <v>103</v>
      </c>
      <c r="N7" s="24" t="s">
        <v>104</v>
      </c>
      <c r="O7" s="24" t="s">
        <v>105</v>
      </c>
      <c r="P7" s="24">
        <v>32.770000000000003</v>
      </c>
      <c r="Q7" s="24">
        <v>100</v>
      </c>
      <c r="R7" s="24">
        <v>4270</v>
      </c>
      <c r="S7" s="24">
        <v>6908</v>
      </c>
      <c r="T7" s="24">
        <v>43.11</v>
      </c>
      <c r="U7" s="24">
        <v>160.24</v>
      </c>
      <c r="V7" s="24">
        <v>2210</v>
      </c>
      <c r="W7" s="24">
        <v>0.89</v>
      </c>
      <c r="X7" s="24">
        <v>2483.15</v>
      </c>
      <c r="Y7" s="24">
        <v>100.53</v>
      </c>
      <c r="Z7" s="24">
        <v>114.04</v>
      </c>
      <c r="AA7" s="24">
        <v>99.63</v>
      </c>
      <c r="AB7" s="24">
        <v>99.35</v>
      </c>
      <c r="AC7" s="24">
        <v>139.79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85.97</v>
      </c>
      <c r="BG7" s="24">
        <v>156.07</v>
      </c>
      <c r="BH7" s="24">
        <v>243.83</v>
      </c>
      <c r="BI7" s="24">
        <v>315.29000000000002</v>
      </c>
      <c r="BJ7" s="24">
        <v>126.36</v>
      </c>
      <c r="BK7" s="24">
        <v>1206.79</v>
      </c>
      <c r="BL7" s="24">
        <v>1258.43</v>
      </c>
      <c r="BM7" s="24">
        <v>1163.75</v>
      </c>
      <c r="BN7" s="24">
        <v>1195.47</v>
      </c>
      <c r="BO7" s="24">
        <v>1168.69</v>
      </c>
      <c r="BP7" s="24">
        <v>1156.82</v>
      </c>
      <c r="BQ7" s="24">
        <v>100</v>
      </c>
      <c r="BR7" s="24">
        <v>100</v>
      </c>
      <c r="BS7" s="24">
        <v>100</v>
      </c>
      <c r="BT7" s="24">
        <v>100</v>
      </c>
      <c r="BU7" s="24">
        <v>100</v>
      </c>
      <c r="BV7" s="24">
        <v>71.84</v>
      </c>
      <c r="BW7" s="24">
        <v>73.36</v>
      </c>
      <c r="BX7" s="24">
        <v>72.599999999999994</v>
      </c>
      <c r="BY7" s="24">
        <v>69.430000000000007</v>
      </c>
      <c r="BZ7" s="24">
        <v>70.709999999999994</v>
      </c>
      <c r="CA7" s="24">
        <v>75.33</v>
      </c>
      <c r="CB7" s="24">
        <v>282.36</v>
      </c>
      <c r="CC7" s="24">
        <v>272.57</v>
      </c>
      <c r="CD7" s="24">
        <v>273.72000000000003</v>
      </c>
      <c r="CE7" s="24">
        <v>329.61</v>
      </c>
      <c r="CF7" s="24">
        <v>326.10000000000002</v>
      </c>
      <c r="CG7" s="24">
        <v>228.47</v>
      </c>
      <c r="CH7" s="24">
        <v>224.88</v>
      </c>
      <c r="CI7" s="24">
        <v>228.64</v>
      </c>
      <c r="CJ7" s="24">
        <v>239.46</v>
      </c>
      <c r="CK7" s="24">
        <v>233.15</v>
      </c>
      <c r="CL7" s="24">
        <v>215.73</v>
      </c>
      <c r="CM7" s="24">
        <v>64.11</v>
      </c>
      <c r="CN7" s="24">
        <v>62.78</v>
      </c>
      <c r="CO7" s="24">
        <v>63.11</v>
      </c>
      <c r="CP7" s="24">
        <v>59.89</v>
      </c>
      <c r="CQ7" s="24">
        <v>59.89</v>
      </c>
      <c r="CR7" s="24">
        <v>42.47</v>
      </c>
      <c r="CS7" s="24">
        <v>42.4</v>
      </c>
      <c r="CT7" s="24">
        <v>42.28</v>
      </c>
      <c r="CU7" s="24">
        <v>41.06</v>
      </c>
      <c r="CV7" s="24">
        <v>42.09</v>
      </c>
      <c r="CW7" s="24">
        <v>43.28</v>
      </c>
      <c r="CX7" s="24">
        <v>80.680000000000007</v>
      </c>
      <c r="CY7" s="24">
        <v>81.14</v>
      </c>
      <c r="CZ7" s="24">
        <v>82.33</v>
      </c>
      <c r="DA7" s="24">
        <v>83.63</v>
      </c>
      <c r="DB7" s="24">
        <v>83.44</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111</v>
      </c>
    </row>
    <row r="12" spans="1:145" x14ac:dyDescent="0.2">
      <c r="B12">
        <v>1</v>
      </c>
      <c r="C12">
        <v>1</v>
      </c>
      <c r="D12">
        <v>2</v>
      </c>
      <c r="E12">
        <v>3</v>
      </c>
      <c r="F12">
        <v>4</v>
      </c>
      <c r="G12" t="s">
        <v>112</v>
      </c>
    </row>
    <row r="13" spans="1:145" x14ac:dyDescent="0.2">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奥村 奈津子</cp:lastModifiedBy>
  <dcterms:created xsi:type="dcterms:W3CDTF">2025-01-24T07:31:47Z</dcterms:created>
  <dcterms:modified xsi:type="dcterms:W3CDTF">2025-02-26T00:52:15Z</dcterms:modified>
  <cp:category/>
</cp:coreProperties>
</file>