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kawakami485\Downloads\"/>
    </mc:Choice>
  </mc:AlternateContent>
  <xr:revisionPtr revIDLastSave="0" documentId="13_ncr:1_{82DB4243-277E-47DA-9403-968D3861B1A8}" xr6:coauthVersionLast="47" xr6:coauthVersionMax="47" xr10:uidLastSave="{00000000-0000-0000-0000-000000000000}"/>
  <workbookProtection workbookAlgorithmName="SHA-512" workbookHashValue="avLB7RgYSDI1rtCwnmxDWxIlC264ruadqmIpugClSAO+EaHeDlY1zTXgFoTumSOsexk5ACzf4MZ97craJRIs3Q==" workbookSaltValue="ivQIPsEd02/WWzsQxC+4wg==" workbookSpinCount="100000" lockStructure="1"/>
  <bookViews>
    <workbookView xWindow="-120" yWindow="-120" windowWidth="29040" windowHeight="1572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LJ54" i="4" s="1"/>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AF53" i="4" s="1"/>
  <c r="BF7" i="5"/>
  <c r="BD7" i="5"/>
  <c r="BC7" i="5"/>
  <c r="BB7" i="5"/>
  <c r="HV32" i="4" s="1"/>
  <c r="BA7" i="5"/>
  <c r="AZ7" i="5"/>
  <c r="AY7" i="5"/>
  <c r="AX7" i="5"/>
  <c r="AW7" i="5"/>
  <c r="AV7" i="5"/>
  <c r="AU7" i="5"/>
  <c r="AS7" i="5"/>
  <c r="AR7" i="5"/>
  <c r="AQ7" i="5"/>
  <c r="AP7" i="5"/>
  <c r="AO7" i="5"/>
  <c r="AN7" i="5"/>
  <c r="AM7" i="5"/>
  <c r="AL7" i="5"/>
  <c r="AK7" i="5"/>
  <c r="AJ7" i="5"/>
  <c r="AH7" i="5"/>
  <c r="AG7" i="5"/>
  <c r="AF7" i="5"/>
  <c r="AE7" i="5"/>
  <c r="AD7" i="5"/>
  <c r="AC7" i="5"/>
  <c r="AB7" i="5"/>
  <c r="BH31" i="4" s="1"/>
  <c r="AA7" i="5"/>
  <c r="Z7" i="5"/>
  <c r="Y7" i="5"/>
  <c r="X7" i="5"/>
  <c r="W7" i="5"/>
  <c r="V7" i="5"/>
  <c r="U7" i="5"/>
  <c r="T7" i="5"/>
  <c r="S7" i="5"/>
  <c r="R7" i="5"/>
  <c r="Q7" i="5"/>
  <c r="P7" i="5"/>
  <c r="AQ10" i="4" s="1"/>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R53" i="4"/>
  <c r="IX32" i="4"/>
  <c r="IJ32" i="4"/>
  <c r="HH32" i="4"/>
  <c r="GT32" i="4"/>
  <c r="FJ32" i="4"/>
  <c r="EV32" i="4"/>
  <c r="EH32" i="4"/>
  <c r="DT32" i="4"/>
  <c r="DF32" i="4"/>
  <c r="BV32" i="4"/>
  <c r="BH32" i="4"/>
  <c r="AT32" i="4"/>
  <c r="AF32" i="4"/>
  <c r="R32" i="4"/>
  <c r="IX31" i="4"/>
  <c r="IJ31" i="4"/>
  <c r="HV31" i="4"/>
  <c r="HH31" i="4"/>
  <c r="GT31" i="4"/>
  <c r="FJ31" i="4"/>
  <c r="EV31" i="4"/>
  <c r="EH31" i="4"/>
  <c r="DT31" i="4"/>
  <c r="DF31" i="4"/>
  <c r="BV31" i="4"/>
  <c r="AT31" i="4"/>
  <c r="AF31" i="4"/>
  <c r="R31" i="4"/>
  <c r="LO10" i="4"/>
  <c r="JV10" i="4"/>
  <c r="IC10" i="4"/>
  <c r="DU10" i="4"/>
  <c r="CF10" i="4"/>
  <c r="B10" i="4"/>
  <c r="LO8" i="4"/>
  <c r="JV8" i="4"/>
  <c r="IC8" i="4"/>
  <c r="FJ8" i="4"/>
  <c r="DU8" i="4"/>
  <c r="CF8" i="4"/>
  <c r="AQ8" i="4"/>
  <c r="B8" i="4"/>
  <c r="BV76" i="4" l="1"/>
  <c r="FJ52" i="4"/>
  <c r="IX30" i="4"/>
  <c r="ML76" i="4"/>
  <c r="BV52" i="4"/>
  <c r="FJ30" i="4"/>
  <c r="IX76" i="4"/>
  <c r="ML52" i="4"/>
  <c r="BV30" i="4"/>
  <c r="IX52" i="4"/>
  <c r="M88" i="4"/>
  <c r="C11" i="5"/>
  <c r="D11" i="5"/>
  <c r="E11" i="5"/>
  <c r="B11" i="5"/>
  <c r="R76" i="4" l="1"/>
  <c r="DF52" i="4"/>
  <c r="GT30" i="4"/>
  <c r="KH76" i="4"/>
  <c r="R52" i="4"/>
  <c r="DF30" i="4"/>
  <c r="GT76" i="4"/>
  <c r="KH52" i="4"/>
  <c r="R30" i="4"/>
  <c r="GT52" i="4"/>
  <c r="IJ52" i="4"/>
  <c r="BH76" i="4"/>
  <c r="EV52" i="4"/>
  <c r="IJ30" i="4"/>
  <c r="LX76" i="4"/>
  <c r="BH52" i="4"/>
  <c r="EV30" i="4"/>
  <c r="IJ76" i="4"/>
  <c r="LX52" i="4"/>
  <c r="BH30" i="4"/>
  <c r="LJ76" i="4"/>
  <c r="HV76" i="4"/>
  <c r="LJ52" i="4"/>
  <c r="AT30" i="4"/>
  <c r="HV52" i="4"/>
  <c r="AT76" i="4"/>
  <c r="EH52" i="4"/>
  <c r="HV30" i="4"/>
  <c r="AT52" i="4"/>
  <c r="EH30" i="4"/>
  <c r="KV76" i="4"/>
  <c r="AF52" i="4"/>
  <c r="DT30" i="4"/>
  <c r="HH76" i="4"/>
  <c r="KV52" i="4"/>
  <c r="AF30" i="4"/>
  <c r="HH52" i="4"/>
  <c r="AF76" i="4"/>
  <c r="DT52" i="4"/>
  <c r="HH30" i="4"/>
</calcChain>
</file>

<file path=xl/sharedStrings.xml><?xml version="1.0" encoding="utf-8"?>
<sst xmlns="http://schemas.openxmlformats.org/spreadsheetml/2006/main" count="300" uniqueCount="142">
  <si>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</si>
  <si>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</si>
  <si>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</si>
  <si>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</si>
  <si>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</si>
  <si>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</si>
  <si>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</si>
  <si>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</si>
  <si>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</si>
  <si>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</si>
  <si>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</si>
  <si>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</si>
  <si>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</si>
  <si>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</si>
  <si>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</si>
  <si>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</si>
  <si>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</si>
  <si>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</si>
  <si>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</si>
  <si>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</si>
  <si>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</si>
  <si>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</si>
  <si>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</si>
  <si>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</si>
  <si>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</si>
  <si>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</si>
  <si>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</si>
  <si>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</si>
  <si>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</si>
  <si>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</si>
  <si>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</si>
  <si>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</si>
  <si>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</si>
  <si>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</si>
  <si>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</si>
  <si>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</si>
  <si>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</si>
  <si>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</si>
  <si>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</si>
  <si>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</si>
  <si>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</si>
  <si>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</si>
  <si>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</si>
  <si>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</si>
  <si>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</si>
  <si>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</si>
  <si>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</si>
  <si>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</si>
  <si>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</si>
  <si>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</si>
  <si>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</si>
  <si>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</si>
  <si>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</si>
  <si>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</si>
  <si>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</si>
  <si>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</si>
  <si>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</si>
  <si>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</si>
  <si>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</si>
  <si>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</si>
  <si>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</si>
  <si>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</si>
  <si>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</si>
  <si>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</si>
  <si>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</si>
  <si>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</si>
  <si>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</si>
  <si>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</si>
  <si>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</si>
  <si>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</si>
  <si>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</si>
  <si>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</si>
  <si>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</si>
  <si>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</si>
  <si>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</si>
  <si>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</si>
  <si>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</si>
  <si>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</si>
  <si>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</si>
  <si>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</si>
  <si>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</si>
  <si>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</si>
  <si>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</si>
  <si>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</si>
  <si>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</si>
  <si>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</si>
  <si>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</si>
  <si>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</si>
  <si>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</si>
  <si>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</si>
  <si>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</si>
  <si>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</si>
  <si>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</si>
  <si>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</si>
  <si>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</si>
  <si>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</si>
  <si>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</si>
  <si>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</si>
  <si>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</si>
  <si>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</si>
  <si>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</si>
  <si>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</si>
  <si>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</si>
  <si>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当該値(N-1)</t>
    <phoneticPr fontId="5"/>
  </si>
  <si>
    <t>当該値(N-3)</t>
    <phoneticPr fontId="5"/>
  </si>
  <si>
    <t>当該値(N)</t>
    <phoneticPr fontId="5"/>
  </si>
  <si>
    <t>当該値(N-1)</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</si>
  <si>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</si>
  <si>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</si>
  <si>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</si>
  <si>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</si>
  <si>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</si>
  <si>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</si>
  <si>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</si>
  <si>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</si>
  <si>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</si>
  <si>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</si>
  <si>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</si>
  <si>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</si>
  <si>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</si>
  <si>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</si>
  <si>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</si>
  <si>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江田島市</t>
  </si>
  <si>
    <t>サンビーチおきみ（ウミノス）</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</si>
  <si>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</si>
  <si>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</si>
  <si>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</si>
  <si>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</si>
  <si>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</si>
  <si>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</si>
  <si>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</si>
  <si>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</si>
  <si>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</si>
  <si>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</si>
  <si>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</si>
  <si>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</si>
  <si>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</si>
  <si>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</si>
  <si>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</si>
  <si>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利用者が５％程度減少したが、収益性は改善した。当該宿泊施設は、交通アクセスや周辺施設が少ないため利便性が悪いことが課題である。</t>
    <rPh sb="1" eb="4">
      <t>リヨウシャ</t>
    </rPh>
    <rPh sb="7" eb="9">
      <t>テイド</t>
    </rPh>
    <rPh sb="9" eb="11">
      <t>ゲンショウ</t>
    </rPh>
    <rPh sb="15" eb="18">
      <t>シュウエキセイ</t>
    </rPh>
    <rPh sb="19" eb="21">
      <t>カイゼン</t>
    </rPh>
    <phoneticPr fontId="5"/>
  </si>
  <si>
    <t>　公共目的を達成するために必要な設備を設けて竣工した施設であるが、民間施設として経営するには困難で、抜本的な経営改善を行う必要がある。</t>
    <rPh sb="1" eb="5">
      <t>コウキョウモクテキ</t>
    </rPh>
    <rPh sb="6" eb="8">
      <t>タッセイ</t>
    </rPh>
    <rPh sb="13" eb="15">
      <t>ヒツヨウ</t>
    </rPh>
    <rPh sb="16" eb="18">
      <t>セツビ</t>
    </rPh>
    <rPh sb="19" eb="20">
      <t>モウ</t>
    </rPh>
    <rPh sb="22" eb="24">
      <t>シュンコウ</t>
    </rPh>
    <rPh sb="26" eb="28">
      <t>シセツ</t>
    </rPh>
    <rPh sb="33" eb="37">
      <t>ミンカンシセツ</t>
    </rPh>
    <rPh sb="40" eb="42">
      <t>ケイエイ</t>
    </rPh>
    <rPh sb="46" eb="48">
      <t>コンナン</t>
    </rPh>
    <rPh sb="50" eb="53">
      <t>バッポンテキ</t>
    </rPh>
    <rPh sb="54" eb="56">
      <t>ケイエイ</t>
    </rPh>
    <rPh sb="56" eb="58">
      <t>カイゼン</t>
    </rPh>
    <rPh sb="59" eb="60">
      <t>オコナ</t>
    </rPh>
    <rPh sb="61" eb="63">
      <t>ヒツヨウ</t>
    </rPh>
    <phoneticPr fontId="5"/>
  </si>
  <si>
    <t>【収益的収支比率】
一般会計からの繰入金が多いことから、会計上は収支が均衡している。
【他会計補助金比率】
R3.4年度は能美海上ロッジ解体工事により資本的収入の増加により、他会計補助金比率が低下していた。R5年度は解体工事費の発生がなかったため、他会計補助金比率が増加した。
【宿泊者一人当たりの他会計補助金額】
大規模投資事業の完了により年々減少している。
【定員稼働率】
指定管理者の経営努力により利用者は年々増加している。
【売上高人件費比率】
必要最低限の人員で稼働させていることから、変化はないが継続して稼働率の低さが散見される。
【売上高ＧＯＰ比率・ＥＢＩＴＤＡ】
指定管理者の取り組みにより売上高GOP比率は高くなっているが、当該施設は単独での収益がマイナスの施設であるため、一般会計からの繰入金が必要な施設となっている。立地条件等から大幅な改善は見込めないため、あり方を検討する必要がある。</t>
    <rPh sb="28" eb="31">
      <t>カイケイジョウ</t>
    </rPh>
    <rPh sb="32" eb="34">
      <t>シュウシ</t>
    </rPh>
    <rPh sb="35" eb="37">
      <t>キンコウ</t>
    </rPh>
    <rPh sb="58" eb="60">
      <t>ネンド</t>
    </rPh>
    <rPh sb="61" eb="63">
      <t>ノウミ</t>
    </rPh>
    <rPh sb="63" eb="65">
      <t>カイジョウ</t>
    </rPh>
    <rPh sb="68" eb="70">
      <t>カイタイ</t>
    </rPh>
    <rPh sb="70" eb="72">
      <t>コウジ</t>
    </rPh>
    <rPh sb="75" eb="78">
      <t>シホンテキ</t>
    </rPh>
    <rPh sb="78" eb="80">
      <t>シュウニュウ</t>
    </rPh>
    <rPh sb="81" eb="83">
      <t>ゾウカ</t>
    </rPh>
    <rPh sb="87" eb="88">
      <t>タ</t>
    </rPh>
    <rPh sb="88" eb="90">
      <t>カイケイ</t>
    </rPh>
    <rPh sb="90" eb="93">
      <t>ホジョキン</t>
    </rPh>
    <rPh sb="93" eb="95">
      <t>ヒリツ</t>
    </rPh>
    <rPh sb="96" eb="98">
      <t>テイカ</t>
    </rPh>
    <rPh sb="105" eb="107">
      <t>ネンド</t>
    </rPh>
    <rPh sb="108" eb="110">
      <t>カイタイ</t>
    </rPh>
    <rPh sb="110" eb="112">
      <t>コウジ</t>
    </rPh>
    <rPh sb="112" eb="113">
      <t>ヒ</t>
    </rPh>
    <rPh sb="114" eb="116">
      <t>ハッセイ</t>
    </rPh>
    <rPh sb="124" eb="125">
      <t>タ</t>
    </rPh>
    <rPh sb="125" eb="127">
      <t>カイケイ</t>
    </rPh>
    <rPh sb="127" eb="130">
      <t>ホジョキン</t>
    </rPh>
    <rPh sb="130" eb="132">
      <t>ヒリツ</t>
    </rPh>
    <rPh sb="133" eb="135">
      <t>ゾウカ</t>
    </rPh>
    <rPh sb="158" eb="163">
      <t>ダイキボトウシ</t>
    </rPh>
    <rPh sb="163" eb="165">
      <t>ジギョウ</t>
    </rPh>
    <rPh sb="166" eb="168">
      <t>カンリョウ</t>
    </rPh>
    <rPh sb="248" eb="250">
      <t>ヘンカ</t>
    </rPh>
    <rPh sb="254" eb="256">
      <t>ケイゾク</t>
    </rPh>
    <rPh sb="258" eb="261">
      <t>カドウリツ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</si>
</sst>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8422</c:v>
                </c:pt>
                <c:pt idx="1">
                  <c:v>3634</c:v>
                </c:pt>
                <c:pt idx="2">
                  <c:v>2417</c:v>
                </c:pt>
                <c:pt idx="3">
                  <c:v>2171</c:v>
                </c:pt>
                <c:pt idx="4">
                  <c:v>2007</c:v>
                </c:pt>
              </c:numCache>
            </c:numRef>
          </c:val>
          <c:extLst>
            <c:ext xmlns:c16="http://schemas.microsoft.com/office/drawing/2014/chart" uri="{C3380CC4-5D6E-409C-BE32-E72D297353CC}">
              <c16:uniqueId val="{00000000-03E3-40AD-902E-73BA1F84B5C1}"/>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63431</c:v>
                </c:pt>
                <c:pt idx="2">
                  <c:v>541785</c:v>
                </c:pt>
                <c:pt idx="3">
                  <c:v>5910</c:v>
                </c:pt>
                <c:pt idx="4">
                  <c:v>6101</c:v>
                </c:pt>
              </c:numCache>
            </c:numRef>
          </c:val>
          <c:smooth val="0"/>
          <c:extLst>
            <c:ext xmlns:c16="http://schemas.microsoft.com/office/drawing/2014/chart" uri="{C3380CC4-5D6E-409C-BE32-E72D297353CC}">
              <c16:uniqueId val="{00000001-03E3-40AD-902E-73BA1F84B5C1}"/>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30</c:v>
                </c:pt>
                <c:pt idx="1">
                  <c:v>86.9</c:v>
                </c:pt>
                <c:pt idx="2">
                  <c:v>12.2</c:v>
                </c:pt>
                <c:pt idx="3">
                  <c:v>8.4</c:v>
                </c:pt>
                <c:pt idx="4">
                  <c:v>78.2</c:v>
                </c:pt>
              </c:numCache>
            </c:numRef>
          </c:val>
          <c:extLst>
            <c:ext xmlns:c16="http://schemas.microsoft.com/office/drawing/2014/chart" uri="{C3380CC4-5D6E-409C-BE32-E72D297353CC}">
              <c16:uniqueId val="{00000000-E94F-4F24-A706-D28DDF4E425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47.8</c:v>
                </c:pt>
                <c:pt idx="2">
                  <c:v>27.2</c:v>
                </c:pt>
                <c:pt idx="3">
                  <c:v>23.7</c:v>
                </c:pt>
                <c:pt idx="4">
                  <c:v>26.4</c:v>
                </c:pt>
              </c:numCache>
            </c:numRef>
          </c:val>
          <c:smooth val="0"/>
          <c:extLst>
            <c:ext xmlns:c16="http://schemas.microsoft.com/office/drawing/2014/chart" uri="{C3380CC4-5D6E-409C-BE32-E72D297353CC}">
              <c16:uniqueId val="{00000001-E94F-4F24-A706-D28DDF4E425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760-4D66-92A1-B1B814E3053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96.8</c:v>
                </c:pt>
                <c:pt idx="2">
                  <c:v>94</c:v>
                </c:pt>
                <c:pt idx="3">
                  <c:v>98.4</c:v>
                </c:pt>
                <c:pt idx="4">
                  <c:v>102.5</c:v>
                </c:pt>
              </c:numCache>
            </c:numRef>
          </c:val>
          <c:smooth val="0"/>
          <c:extLst>
            <c:ext xmlns:c16="http://schemas.microsoft.com/office/drawing/2014/chart" uri="{C3380CC4-5D6E-409C-BE32-E72D297353CC}">
              <c16:uniqueId val="{00000001-6760-4D66-92A1-B1B814E3053F}"/>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-24719</c:v>
                </c:pt>
                <c:pt idx="1">
                  <c:v>-12369</c:v>
                </c:pt>
                <c:pt idx="2">
                  <c:v>-10870</c:v>
                </c:pt>
                <c:pt idx="3">
                  <c:v>-11338</c:v>
                </c:pt>
                <c:pt idx="4">
                  <c:v>-10754</c:v>
                </c:pt>
              </c:numCache>
            </c:numRef>
          </c:val>
          <c:extLst>
            <c:ext xmlns:c16="http://schemas.microsoft.com/office/drawing/2014/chart" uri="{C3380CC4-5D6E-409C-BE32-E72D297353CC}">
              <c16:uniqueId val="{00000000-1C1E-4E07-B4BB-103BF9006089}"/>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583147</c:v>
                </c:pt>
                <c:pt idx="2">
                  <c:v>-24727</c:v>
                </c:pt>
                <c:pt idx="3">
                  <c:v>-21071</c:v>
                </c:pt>
                <c:pt idx="4">
                  <c:v>-18563</c:v>
                </c:pt>
              </c:numCache>
            </c:numRef>
          </c:val>
          <c:smooth val="0"/>
          <c:extLst>
            <c:ext xmlns:c16="http://schemas.microsoft.com/office/drawing/2014/chart" uri="{C3380CC4-5D6E-409C-BE32-E72D297353CC}">
              <c16:uniqueId val="{00000001-1C1E-4E07-B4BB-103BF9006089}"/>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68.7</c:v>
                </c:pt>
                <c:pt idx="1">
                  <c:v>81.7</c:v>
                </c:pt>
                <c:pt idx="2">
                  <c:v>88.4</c:v>
                </c:pt>
                <c:pt idx="3">
                  <c:v>88.7</c:v>
                </c:pt>
                <c:pt idx="4">
                  <c:v>90.8</c:v>
                </c:pt>
              </c:numCache>
            </c:numRef>
          </c:val>
          <c:extLst>
            <c:ext xmlns:c16="http://schemas.microsoft.com/office/drawing/2014/chart" uri="{C3380CC4-5D6E-409C-BE32-E72D297353CC}">
              <c16:uniqueId val="{00000000-2841-4FBC-83FD-57EB30EBBA87}"/>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-152.6</c:v>
                </c:pt>
                <c:pt idx="2">
                  <c:v>-62.5</c:v>
                </c:pt>
                <c:pt idx="3">
                  <c:v>-110.4</c:v>
                </c:pt>
                <c:pt idx="4">
                  <c:v>-94.5</c:v>
                </c:pt>
              </c:numCache>
            </c:numRef>
          </c:val>
          <c:smooth val="0"/>
          <c:extLst>
            <c:ext xmlns:c16="http://schemas.microsoft.com/office/drawing/2014/chart" uri="{C3380CC4-5D6E-409C-BE32-E72D297353CC}">
              <c16:uniqueId val="{00000001-2841-4FBC-83FD-57EB30EBBA87}"/>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32.5</c:v>
                </c:pt>
                <c:pt idx="1">
                  <c:v>35.9</c:v>
                </c:pt>
                <c:pt idx="2">
                  <c:v>36.9</c:v>
                </c:pt>
                <c:pt idx="3">
                  <c:v>35</c:v>
                </c:pt>
                <c:pt idx="4">
                  <c:v>35</c:v>
                </c:pt>
              </c:numCache>
            </c:numRef>
          </c:val>
          <c:extLst>
            <c:ext xmlns:c16="http://schemas.microsoft.com/office/drawing/2014/chart" uri="{C3380CC4-5D6E-409C-BE32-E72D297353CC}">
              <c16:uniqueId val="{00000000-C5EF-4B4A-8EB3-AC37A09E6355}"/>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100.4</c:v>
                </c:pt>
                <c:pt idx="2">
                  <c:v>273.39999999999998</c:v>
                </c:pt>
                <c:pt idx="3">
                  <c:v>255.5</c:v>
                </c:pt>
                <c:pt idx="4">
                  <c:v>39.4</c:v>
                </c:pt>
              </c:numCache>
            </c:numRef>
          </c:val>
          <c:smooth val="0"/>
          <c:extLst>
            <c:ext xmlns:c16="http://schemas.microsoft.com/office/drawing/2014/chart" uri="{C3380CC4-5D6E-409C-BE32-E72D297353CC}">
              <c16:uniqueId val="{00000001-C5EF-4B4A-8EB3-AC37A09E6355}"/>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16</c:v>
                </c:pt>
                <c:pt idx="1">
                  <c:v>19.399999999999999</c:v>
                </c:pt>
                <c:pt idx="2">
                  <c:v>25.7</c:v>
                </c:pt>
                <c:pt idx="3">
                  <c:v>30.1</c:v>
                </c:pt>
                <c:pt idx="4">
                  <c:v>30.5</c:v>
                </c:pt>
              </c:numCache>
            </c:numRef>
          </c:val>
          <c:extLst>
            <c:ext xmlns:c16="http://schemas.microsoft.com/office/drawing/2014/chart" uri="{C3380CC4-5D6E-409C-BE32-E72D297353CC}">
              <c16:uniqueId val="{00000000-0FE3-4799-BD74-204DDCCCC5A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5.0999999999999996</c:v>
                </c:pt>
                <c:pt idx="2">
                  <c:v>14.6</c:v>
                </c:pt>
                <c:pt idx="3">
                  <c:v>18.600000000000001</c:v>
                </c:pt>
                <c:pt idx="4">
                  <c:v>19.8</c:v>
                </c:pt>
              </c:numCache>
            </c:numRef>
          </c:val>
          <c:smooth val="0"/>
          <c:extLst>
            <c:ext xmlns:c16="http://schemas.microsoft.com/office/drawing/2014/chart" uri="{C3380CC4-5D6E-409C-BE32-E72D297353CC}">
              <c16:uniqueId val="{00000001-0FE3-4799-BD74-204DDCCCC5A7}"/>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24B-444E-BDFF-0EF5BE66FD73}"/>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330.8</c:v>
                </c:pt>
                <c:pt idx="2">
                  <c:v>11.2</c:v>
                </c:pt>
                <c:pt idx="3">
                  <c:v>7.9</c:v>
                </c:pt>
                <c:pt idx="4">
                  <c:v>6.9</c:v>
                </c:pt>
              </c:numCache>
            </c:numRef>
          </c:val>
          <c:smooth val="0"/>
          <c:extLst>
            <c:ext xmlns:c16="http://schemas.microsoft.com/office/drawing/2014/chart" uri="{C3380CC4-5D6E-409C-BE32-E72D297353CC}">
              <c16:uniqueId val="{00000001-224B-444E-BDFF-0EF5BE66FD73}"/>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BB29-411A-9255-4A7D76724FE6}"/>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BB29-411A-9255-4A7D76724FE6}"/>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CA7C-4F23-8560-38358110B3DA}"/>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CA7C-4F23-8560-38358110B3DA}"/>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4.0000000000000002E-4</c:v>
                </c:pt>
                <c:pt idx="1">
                  <c:v>4.0000000000000002E-4</c:v>
                </c:pt>
                <c:pt idx="2">
                  <c:v>0</c:v>
                </c:pt>
                <c:pt idx="3">
                  <c:v>7.7999999999999996E-3</c:v>
                </c:pt>
                <c:pt idx="4">
                  <c:v>2.5000000000000001E-3</c:v>
                </c:pt>
              </c:numCache>
            </c:numRef>
          </c:val>
          <c:smooth val="0"/>
          <c:extLst>
            <c:ext xmlns:c16="http://schemas.microsoft.com/office/drawing/2014/chart" uri="{C3380CC4-5D6E-409C-BE32-E72D297353CC}">
              <c16:uniqueId val="{00000000-1307-4F71-819E-19CCBB04E3F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2.9999999999999997E-4</c:v>
                </c:pt>
                <c:pt idx="1">
                  <c:v>5.0000000000000001E-4</c:v>
                </c:pt>
                <c:pt idx="2">
                  <c:v>8.0000000000000004E-4</c:v>
                </c:pt>
                <c:pt idx="3">
                  <c:v>5.9999999999999995E-4</c:v>
                </c:pt>
                <c:pt idx="4">
                  <c:v>5.0000000000000001E-4</c:v>
                </c:pt>
              </c:numCache>
            </c:numRef>
          </c:val>
          <c:smooth val="0"/>
          <c:extLst>
            <c:ext xmlns:c16="http://schemas.microsoft.com/office/drawing/2014/chart" uri="{C3380CC4-5D6E-409C-BE32-E72D297353CC}">
              <c16:uniqueId val="{00000001-1307-4F71-819E-19CCBB04E3F0}"/>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BZ25"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広島県江田島市　サンビーチおきみ（ウミノス）</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14279</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68.2</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3502</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48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96</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32.2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141</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100</v>
      </c>
      <c r="S31" s="120"/>
      <c r="T31" s="120"/>
      <c r="U31" s="120"/>
      <c r="V31" s="120"/>
      <c r="W31" s="120"/>
      <c r="X31" s="120"/>
      <c r="Y31" s="120"/>
      <c r="Z31" s="120"/>
      <c r="AA31" s="120"/>
      <c r="AB31" s="120"/>
      <c r="AC31" s="120"/>
      <c r="AD31" s="120"/>
      <c r="AE31" s="120"/>
      <c r="AF31" s="120">
        <f>データ!Z7</f>
        <v>100</v>
      </c>
      <c r="AG31" s="120"/>
      <c r="AH31" s="120"/>
      <c r="AI31" s="120"/>
      <c r="AJ31" s="120"/>
      <c r="AK31" s="120"/>
      <c r="AL31" s="120"/>
      <c r="AM31" s="120"/>
      <c r="AN31" s="120"/>
      <c r="AO31" s="120"/>
      <c r="AP31" s="120"/>
      <c r="AQ31" s="120"/>
      <c r="AR31" s="120"/>
      <c r="AS31" s="120"/>
      <c r="AT31" s="120">
        <f>データ!AA7</f>
        <v>100</v>
      </c>
      <c r="AU31" s="120"/>
      <c r="AV31" s="120"/>
      <c r="AW31" s="120"/>
      <c r="AX31" s="120"/>
      <c r="AY31" s="120"/>
      <c r="AZ31" s="120"/>
      <c r="BA31" s="120"/>
      <c r="BB31" s="120"/>
      <c r="BC31" s="120"/>
      <c r="BD31" s="120"/>
      <c r="BE31" s="120"/>
      <c r="BF31" s="120"/>
      <c r="BG31" s="120"/>
      <c r="BH31" s="120">
        <f>データ!AB7</f>
        <v>100</v>
      </c>
      <c r="BI31" s="120"/>
      <c r="BJ31" s="120"/>
      <c r="BK31" s="120"/>
      <c r="BL31" s="120"/>
      <c r="BM31" s="120"/>
      <c r="BN31" s="120"/>
      <c r="BO31" s="120"/>
      <c r="BP31" s="120"/>
      <c r="BQ31" s="120"/>
      <c r="BR31" s="120"/>
      <c r="BS31" s="120"/>
      <c r="BT31" s="120"/>
      <c r="BU31" s="120"/>
      <c r="BV31" s="120">
        <f>データ!AC7</f>
        <v>100</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30</v>
      </c>
      <c r="DG31" s="120"/>
      <c r="DH31" s="120"/>
      <c r="DI31" s="120"/>
      <c r="DJ31" s="120"/>
      <c r="DK31" s="120"/>
      <c r="DL31" s="120"/>
      <c r="DM31" s="120"/>
      <c r="DN31" s="120"/>
      <c r="DO31" s="120"/>
      <c r="DP31" s="120"/>
      <c r="DQ31" s="120"/>
      <c r="DR31" s="120"/>
      <c r="DS31" s="120"/>
      <c r="DT31" s="120">
        <f>データ!AK7</f>
        <v>86.9</v>
      </c>
      <c r="DU31" s="120"/>
      <c r="DV31" s="120"/>
      <c r="DW31" s="120"/>
      <c r="DX31" s="120"/>
      <c r="DY31" s="120"/>
      <c r="DZ31" s="120"/>
      <c r="EA31" s="120"/>
      <c r="EB31" s="120"/>
      <c r="EC31" s="120"/>
      <c r="ED31" s="120"/>
      <c r="EE31" s="120"/>
      <c r="EF31" s="120"/>
      <c r="EG31" s="120"/>
      <c r="EH31" s="120">
        <f>データ!AL7</f>
        <v>12.2</v>
      </c>
      <c r="EI31" s="120"/>
      <c r="EJ31" s="120"/>
      <c r="EK31" s="120"/>
      <c r="EL31" s="120"/>
      <c r="EM31" s="120"/>
      <c r="EN31" s="120"/>
      <c r="EO31" s="120"/>
      <c r="EP31" s="120"/>
      <c r="EQ31" s="120"/>
      <c r="ER31" s="120"/>
      <c r="ES31" s="120"/>
      <c r="ET31" s="120"/>
      <c r="EU31" s="120"/>
      <c r="EV31" s="120">
        <f>データ!AM7</f>
        <v>8.4</v>
      </c>
      <c r="EW31" s="120"/>
      <c r="EX31" s="120"/>
      <c r="EY31" s="120"/>
      <c r="EZ31" s="120"/>
      <c r="FA31" s="120"/>
      <c r="FB31" s="120"/>
      <c r="FC31" s="120"/>
      <c r="FD31" s="120"/>
      <c r="FE31" s="120"/>
      <c r="FF31" s="120"/>
      <c r="FG31" s="120"/>
      <c r="FH31" s="120"/>
      <c r="FI31" s="120"/>
      <c r="FJ31" s="120">
        <f>データ!AN7</f>
        <v>78.2</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8422</v>
      </c>
      <c r="GU31" s="118"/>
      <c r="GV31" s="118"/>
      <c r="GW31" s="118"/>
      <c r="GX31" s="118"/>
      <c r="GY31" s="118"/>
      <c r="GZ31" s="118"/>
      <c r="HA31" s="118"/>
      <c r="HB31" s="118"/>
      <c r="HC31" s="118"/>
      <c r="HD31" s="118"/>
      <c r="HE31" s="118"/>
      <c r="HF31" s="118"/>
      <c r="HG31" s="118"/>
      <c r="HH31" s="118">
        <f>データ!AV7</f>
        <v>3634</v>
      </c>
      <c r="HI31" s="118"/>
      <c r="HJ31" s="118"/>
      <c r="HK31" s="118"/>
      <c r="HL31" s="118"/>
      <c r="HM31" s="118"/>
      <c r="HN31" s="118"/>
      <c r="HO31" s="118"/>
      <c r="HP31" s="118"/>
      <c r="HQ31" s="118"/>
      <c r="HR31" s="118"/>
      <c r="HS31" s="118"/>
      <c r="HT31" s="118"/>
      <c r="HU31" s="118"/>
      <c r="HV31" s="118">
        <f>データ!AW7</f>
        <v>2417</v>
      </c>
      <c r="HW31" s="118"/>
      <c r="HX31" s="118"/>
      <c r="HY31" s="118"/>
      <c r="HZ31" s="118"/>
      <c r="IA31" s="118"/>
      <c r="IB31" s="118"/>
      <c r="IC31" s="118"/>
      <c r="ID31" s="118"/>
      <c r="IE31" s="118"/>
      <c r="IF31" s="118"/>
      <c r="IG31" s="118"/>
      <c r="IH31" s="118"/>
      <c r="II31" s="118"/>
      <c r="IJ31" s="118">
        <f>データ!AX7</f>
        <v>2171</v>
      </c>
      <c r="IK31" s="118"/>
      <c r="IL31" s="118"/>
      <c r="IM31" s="118"/>
      <c r="IN31" s="118"/>
      <c r="IO31" s="118"/>
      <c r="IP31" s="118"/>
      <c r="IQ31" s="118"/>
      <c r="IR31" s="118"/>
      <c r="IS31" s="118"/>
      <c r="IT31" s="118"/>
      <c r="IU31" s="118"/>
      <c r="IV31" s="118"/>
      <c r="IW31" s="118"/>
      <c r="IX31" s="118">
        <f>データ!AY7</f>
        <v>2007</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92.2</v>
      </c>
      <c r="S32" s="120"/>
      <c r="T32" s="120"/>
      <c r="U32" s="120"/>
      <c r="V32" s="120"/>
      <c r="W32" s="120"/>
      <c r="X32" s="120"/>
      <c r="Y32" s="120"/>
      <c r="Z32" s="120"/>
      <c r="AA32" s="120"/>
      <c r="AB32" s="120"/>
      <c r="AC32" s="120"/>
      <c r="AD32" s="120"/>
      <c r="AE32" s="120"/>
      <c r="AF32" s="120">
        <f>データ!AE7</f>
        <v>96.8</v>
      </c>
      <c r="AG32" s="120"/>
      <c r="AH32" s="120"/>
      <c r="AI32" s="120"/>
      <c r="AJ32" s="120"/>
      <c r="AK32" s="120"/>
      <c r="AL32" s="120"/>
      <c r="AM32" s="120"/>
      <c r="AN32" s="120"/>
      <c r="AO32" s="120"/>
      <c r="AP32" s="120"/>
      <c r="AQ32" s="120"/>
      <c r="AR32" s="120"/>
      <c r="AS32" s="120"/>
      <c r="AT32" s="120">
        <f>データ!AF7</f>
        <v>94</v>
      </c>
      <c r="AU32" s="120"/>
      <c r="AV32" s="120"/>
      <c r="AW32" s="120"/>
      <c r="AX32" s="120"/>
      <c r="AY32" s="120"/>
      <c r="AZ32" s="120"/>
      <c r="BA32" s="120"/>
      <c r="BB32" s="120"/>
      <c r="BC32" s="120"/>
      <c r="BD32" s="120"/>
      <c r="BE32" s="120"/>
      <c r="BF32" s="120"/>
      <c r="BG32" s="120"/>
      <c r="BH32" s="120">
        <f>データ!AG7</f>
        <v>98.4</v>
      </c>
      <c r="BI32" s="120"/>
      <c r="BJ32" s="120"/>
      <c r="BK32" s="120"/>
      <c r="BL32" s="120"/>
      <c r="BM32" s="120"/>
      <c r="BN32" s="120"/>
      <c r="BO32" s="120"/>
      <c r="BP32" s="120"/>
      <c r="BQ32" s="120"/>
      <c r="BR32" s="120"/>
      <c r="BS32" s="120"/>
      <c r="BT32" s="120"/>
      <c r="BU32" s="120"/>
      <c r="BV32" s="120">
        <f>データ!AH7</f>
        <v>102.5</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19.5</v>
      </c>
      <c r="DG32" s="120"/>
      <c r="DH32" s="120"/>
      <c r="DI32" s="120"/>
      <c r="DJ32" s="120"/>
      <c r="DK32" s="120"/>
      <c r="DL32" s="120"/>
      <c r="DM32" s="120"/>
      <c r="DN32" s="120"/>
      <c r="DO32" s="120"/>
      <c r="DP32" s="120"/>
      <c r="DQ32" s="120"/>
      <c r="DR32" s="120"/>
      <c r="DS32" s="120"/>
      <c r="DT32" s="120">
        <f>データ!AP7</f>
        <v>47.8</v>
      </c>
      <c r="DU32" s="120"/>
      <c r="DV32" s="120"/>
      <c r="DW32" s="120"/>
      <c r="DX32" s="120"/>
      <c r="DY32" s="120"/>
      <c r="DZ32" s="120"/>
      <c r="EA32" s="120"/>
      <c r="EB32" s="120"/>
      <c r="EC32" s="120"/>
      <c r="ED32" s="120"/>
      <c r="EE32" s="120"/>
      <c r="EF32" s="120"/>
      <c r="EG32" s="120"/>
      <c r="EH32" s="120">
        <f>データ!AQ7</f>
        <v>27.2</v>
      </c>
      <c r="EI32" s="120"/>
      <c r="EJ32" s="120"/>
      <c r="EK32" s="120"/>
      <c r="EL32" s="120"/>
      <c r="EM32" s="120"/>
      <c r="EN32" s="120"/>
      <c r="EO32" s="120"/>
      <c r="EP32" s="120"/>
      <c r="EQ32" s="120"/>
      <c r="ER32" s="120"/>
      <c r="ES32" s="120"/>
      <c r="ET32" s="120"/>
      <c r="EU32" s="120"/>
      <c r="EV32" s="120">
        <f>データ!AR7</f>
        <v>23.7</v>
      </c>
      <c r="EW32" s="120"/>
      <c r="EX32" s="120"/>
      <c r="EY32" s="120"/>
      <c r="EZ32" s="120"/>
      <c r="FA32" s="120"/>
      <c r="FB32" s="120"/>
      <c r="FC32" s="120"/>
      <c r="FD32" s="120"/>
      <c r="FE32" s="120"/>
      <c r="FF32" s="120"/>
      <c r="FG32" s="120"/>
      <c r="FH32" s="120"/>
      <c r="FI32" s="120"/>
      <c r="FJ32" s="120">
        <f>データ!AS7</f>
        <v>26.4</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3122</v>
      </c>
      <c r="GU32" s="118"/>
      <c r="GV32" s="118"/>
      <c r="GW32" s="118"/>
      <c r="GX32" s="118"/>
      <c r="GY32" s="118"/>
      <c r="GZ32" s="118"/>
      <c r="HA32" s="118"/>
      <c r="HB32" s="118"/>
      <c r="HC32" s="118"/>
      <c r="HD32" s="118"/>
      <c r="HE32" s="118"/>
      <c r="HF32" s="118"/>
      <c r="HG32" s="118"/>
      <c r="HH32" s="118">
        <f>データ!BA7</f>
        <v>63431</v>
      </c>
      <c r="HI32" s="118"/>
      <c r="HJ32" s="118"/>
      <c r="HK32" s="118"/>
      <c r="HL32" s="118"/>
      <c r="HM32" s="118"/>
      <c r="HN32" s="118"/>
      <c r="HO32" s="118"/>
      <c r="HP32" s="118"/>
      <c r="HQ32" s="118"/>
      <c r="HR32" s="118"/>
      <c r="HS32" s="118"/>
      <c r="HT32" s="118"/>
      <c r="HU32" s="118"/>
      <c r="HV32" s="118">
        <f>データ!BB7</f>
        <v>541785</v>
      </c>
      <c r="HW32" s="118"/>
      <c r="HX32" s="118"/>
      <c r="HY32" s="118"/>
      <c r="HZ32" s="118"/>
      <c r="IA32" s="118"/>
      <c r="IB32" s="118"/>
      <c r="IC32" s="118"/>
      <c r="ID32" s="118"/>
      <c r="IE32" s="118"/>
      <c r="IF32" s="118"/>
      <c r="IG32" s="118"/>
      <c r="IH32" s="118"/>
      <c r="II32" s="118"/>
      <c r="IJ32" s="118">
        <f>データ!BC7</f>
        <v>5910</v>
      </c>
      <c r="IK32" s="118"/>
      <c r="IL32" s="118"/>
      <c r="IM32" s="118"/>
      <c r="IN32" s="118"/>
      <c r="IO32" s="118"/>
      <c r="IP32" s="118"/>
      <c r="IQ32" s="118"/>
      <c r="IR32" s="118"/>
      <c r="IS32" s="118"/>
      <c r="IT32" s="118"/>
      <c r="IU32" s="118"/>
      <c r="IV32" s="118"/>
      <c r="IW32" s="118"/>
      <c r="IX32" s="118">
        <f>データ!BD7</f>
        <v>6101</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21"/>
      <c r="NJ32" s="122"/>
      <c r="NK32" s="122"/>
      <c r="NL32" s="122"/>
      <c r="NM32" s="122"/>
      <c r="NN32" s="122"/>
      <c r="NO32" s="122"/>
      <c r="NP32" s="122"/>
      <c r="NQ32" s="122"/>
      <c r="NR32" s="122"/>
      <c r="NS32" s="122"/>
      <c r="NT32" s="122"/>
      <c r="NU32" s="122"/>
      <c r="NV32" s="122"/>
      <c r="NW32" s="123"/>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21"/>
      <c r="NJ33" s="122"/>
      <c r="NK33" s="122"/>
      <c r="NL33" s="122"/>
      <c r="NM33" s="122"/>
      <c r="NN33" s="122"/>
      <c r="NO33" s="122"/>
      <c r="NP33" s="122"/>
      <c r="NQ33" s="122"/>
      <c r="NR33" s="122"/>
      <c r="NS33" s="122"/>
      <c r="NT33" s="122"/>
      <c r="NU33" s="122"/>
      <c r="NV33" s="122"/>
      <c r="NW33" s="123"/>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21"/>
      <c r="NJ34" s="122"/>
      <c r="NK34" s="122"/>
      <c r="NL34" s="122"/>
      <c r="NM34" s="122"/>
      <c r="NN34" s="122"/>
      <c r="NO34" s="122"/>
      <c r="NP34" s="122"/>
      <c r="NQ34" s="122"/>
      <c r="NR34" s="122"/>
      <c r="NS34" s="122"/>
      <c r="NT34" s="122"/>
      <c r="NU34" s="122"/>
      <c r="NV34" s="122"/>
      <c r="NW34" s="123"/>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21"/>
      <c r="NJ35" s="122"/>
      <c r="NK35" s="122"/>
      <c r="NL35" s="122"/>
      <c r="NM35" s="122"/>
      <c r="NN35" s="122"/>
      <c r="NO35" s="122"/>
      <c r="NP35" s="122"/>
      <c r="NQ35" s="122"/>
      <c r="NR35" s="122"/>
      <c r="NS35" s="122"/>
      <c r="NT35" s="122"/>
      <c r="NU35" s="122"/>
      <c r="NV35" s="122"/>
      <c r="NW35" s="123"/>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21"/>
      <c r="NJ36" s="122"/>
      <c r="NK36" s="122"/>
      <c r="NL36" s="122"/>
      <c r="NM36" s="122"/>
      <c r="NN36" s="122"/>
      <c r="NO36" s="122"/>
      <c r="NP36" s="122"/>
      <c r="NQ36" s="122"/>
      <c r="NR36" s="122"/>
      <c r="NS36" s="122"/>
      <c r="NT36" s="122"/>
      <c r="NU36" s="122"/>
      <c r="NV36" s="122"/>
      <c r="NW36" s="123"/>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21"/>
      <c r="NJ37" s="122"/>
      <c r="NK37" s="122"/>
      <c r="NL37" s="122"/>
      <c r="NM37" s="122"/>
      <c r="NN37" s="122"/>
      <c r="NO37" s="122"/>
      <c r="NP37" s="122"/>
      <c r="NQ37" s="122"/>
      <c r="NR37" s="122"/>
      <c r="NS37" s="122"/>
      <c r="NT37" s="122"/>
      <c r="NU37" s="122"/>
      <c r="NV37" s="122"/>
      <c r="NW37" s="123"/>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21"/>
      <c r="NJ38" s="122"/>
      <c r="NK38" s="122"/>
      <c r="NL38" s="122"/>
      <c r="NM38" s="122"/>
      <c r="NN38" s="122"/>
      <c r="NO38" s="122"/>
      <c r="NP38" s="122"/>
      <c r="NQ38" s="122"/>
      <c r="NR38" s="122"/>
      <c r="NS38" s="122"/>
      <c r="NT38" s="122"/>
      <c r="NU38" s="122"/>
      <c r="NV38" s="122"/>
      <c r="NW38" s="123"/>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21"/>
      <c r="NJ39" s="122"/>
      <c r="NK39" s="122"/>
      <c r="NL39" s="122"/>
      <c r="NM39" s="122"/>
      <c r="NN39" s="122"/>
      <c r="NO39" s="122"/>
      <c r="NP39" s="122"/>
      <c r="NQ39" s="122"/>
      <c r="NR39" s="122"/>
      <c r="NS39" s="122"/>
      <c r="NT39" s="122"/>
      <c r="NU39" s="122"/>
      <c r="NV39" s="122"/>
      <c r="NW39" s="123"/>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21"/>
      <c r="NJ40" s="122"/>
      <c r="NK40" s="122"/>
      <c r="NL40" s="122"/>
      <c r="NM40" s="122"/>
      <c r="NN40" s="122"/>
      <c r="NO40" s="122"/>
      <c r="NP40" s="122"/>
      <c r="NQ40" s="122"/>
      <c r="NR40" s="122"/>
      <c r="NS40" s="122"/>
      <c r="NT40" s="122"/>
      <c r="NU40" s="122"/>
      <c r="NV40" s="122"/>
      <c r="NW40" s="123"/>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21"/>
      <c r="NJ41" s="122"/>
      <c r="NK41" s="122"/>
      <c r="NL41" s="122"/>
      <c r="NM41" s="122"/>
      <c r="NN41" s="122"/>
      <c r="NO41" s="122"/>
      <c r="NP41" s="122"/>
      <c r="NQ41" s="122"/>
      <c r="NR41" s="122"/>
      <c r="NS41" s="122"/>
      <c r="NT41" s="122"/>
      <c r="NU41" s="122"/>
      <c r="NV41" s="122"/>
      <c r="NW41" s="123"/>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21"/>
      <c r="NJ42" s="122"/>
      <c r="NK42" s="122"/>
      <c r="NL42" s="122"/>
      <c r="NM42" s="122"/>
      <c r="NN42" s="122"/>
      <c r="NO42" s="122"/>
      <c r="NP42" s="122"/>
      <c r="NQ42" s="122"/>
      <c r="NR42" s="122"/>
      <c r="NS42" s="122"/>
      <c r="NT42" s="122"/>
      <c r="NU42" s="122"/>
      <c r="NV42" s="122"/>
      <c r="NW42" s="123"/>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21"/>
      <c r="NJ43" s="122"/>
      <c r="NK43" s="122"/>
      <c r="NL43" s="122"/>
      <c r="NM43" s="122"/>
      <c r="NN43" s="122"/>
      <c r="NO43" s="122"/>
      <c r="NP43" s="122"/>
      <c r="NQ43" s="122"/>
      <c r="NR43" s="122"/>
      <c r="NS43" s="122"/>
      <c r="NT43" s="122"/>
      <c r="NU43" s="122"/>
      <c r="NV43" s="122"/>
      <c r="NW43" s="123"/>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21"/>
      <c r="NJ44" s="122"/>
      <c r="NK44" s="122"/>
      <c r="NL44" s="122"/>
      <c r="NM44" s="122"/>
      <c r="NN44" s="122"/>
      <c r="NO44" s="122"/>
      <c r="NP44" s="122"/>
      <c r="NQ44" s="122"/>
      <c r="NR44" s="122"/>
      <c r="NS44" s="122"/>
      <c r="NT44" s="122"/>
      <c r="NU44" s="122"/>
      <c r="NV44" s="122"/>
      <c r="NW44" s="123"/>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21"/>
      <c r="NJ45" s="122"/>
      <c r="NK45" s="122"/>
      <c r="NL45" s="122"/>
      <c r="NM45" s="122"/>
      <c r="NN45" s="122"/>
      <c r="NO45" s="122"/>
      <c r="NP45" s="122"/>
      <c r="NQ45" s="122"/>
      <c r="NR45" s="122"/>
      <c r="NS45" s="122"/>
      <c r="NT45" s="122"/>
      <c r="NU45" s="122"/>
      <c r="NV45" s="122"/>
      <c r="NW45" s="123"/>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21"/>
      <c r="NJ46" s="122"/>
      <c r="NK46" s="122"/>
      <c r="NL46" s="122"/>
      <c r="NM46" s="122"/>
      <c r="NN46" s="122"/>
      <c r="NO46" s="122"/>
      <c r="NP46" s="122"/>
      <c r="NQ46" s="122"/>
      <c r="NR46" s="122"/>
      <c r="NS46" s="122"/>
      <c r="NT46" s="122"/>
      <c r="NU46" s="122"/>
      <c r="NV46" s="122"/>
      <c r="NW46" s="123"/>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24"/>
      <c r="NJ47" s="125"/>
      <c r="NK47" s="125"/>
      <c r="NL47" s="125"/>
      <c r="NM47" s="125"/>
      <c r="NN47" s="125"/>
      <c r="NO47" s="125"/>
      <c r="NP47" s="125"/>
      <c r="NQ47" s="125"/>
      <c r="NR47" s="125"/>
      <c r="NS47" s="125"/>
      <c r="NT47" s="125"/>
      <c r="NU47" s="125"/>
      <c r="NV47" s="125"/>
      <c r="NW47" s="126"/>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139</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9" t="s">
        <v>27</v>
      </c>
      <c r="J53" s="119"/>
      <c r="K53" s="119"/>
      <c r="L53" s="119"/>
      <c r="M53" s="119"/>
      <c r="N53" s="119"/>
      <c r="O53" s="119"/>
      <c r="P53" s="119"/>
      <c r="Q53" s="119"/>
      <c r="R53" s="120">
        <f>データ!BF7</f>
        <v>16</v>
      </c>
      <c r="S53" s="120"/>
      <c r="T53" s="120"/>
      <c r="U53" s="120"/>
      <c r="V53" s="120"/>
      <c r="W53" s="120"/>
      <c r="X53" s="120"/>
      <c r="Y53" s="120"/>
      <c r="Z53" s="120"/>
      <c r="AA53" s="120"/>
      <c r="AB53" s="120"/>
      <c r="AC53" s="120"/>
      <c r="AD53" s="120"/>
      <c r="AE53" s="120"/>
      <c r="AF53" s="120">
        <f>データ!BG7</f>
        <v>19.399999999999999</v>
      </c>
      <c r="AG53" s="120"/>
      <c r="AH53" s="120"/>
      <c r="AI53" s="120"/>
      <c r="AJ53" s="120"/>
      <c r="AK53" s="120"/>
      <c r="AL53" s="120"/>
      <c r="AM53" s="120"/>
      <c r="AN53" s="120"/>
      <c r="AO53" s="120"/>
      <c r="AP53" s="120"/>
      <c r="AQ53" s="120"/>
      <c r="AR53" s="120"/>
      <c r="AS53" s="120"/>
      <c r="AT53" s="120">
        <f>データ!BH7</f>
        <v>25.7</v>
      </c>
      <c r="AU53" s="120"/>
      <c r="AV53" s="120"/>
      <c r="AW53" s="120"/>
      <c r="AX53" s="120"/>
      <c r="AY53" s="120"/>
      <c r="AZ53" s="120"/>
      <c r="BA53" s="120"/>
      <c r="BB53" s="120"/>
      <c r="BC53" s="120"/>
      <c r="BD53" s="120"/>
      <c r="BE53" s="120"/>
      <c r="BF53" s="120"/>
      <c r="BG53" s="120"/>
      <c r="BH53" s="120">
        <f>データ!BI7</f>
        <v>30.1</v>
      </c>
      <c r="BI53" s="120"/>
      <c r="BJ53" s="120"/>
      <c r="BK53" s="120"/>
      <c r="BL53" s="120"/>
      <c r="BM53" s="120"/>
      <c r="BN53" s="120"/>
      <c r="BO53" s="120"/>
      <c r="BP53" s="120"/>
      <c r="BQ53" s="120"/>
      <c r="BR53" s="120"/>
      <c r="BS53" s="120"/>
      <c r="BT53" s="120"/>
      <c r="BU53" s="120"/>
      <c r="BV53" s="120">
        <f>データ!BJ7</f>
        <v>30.5</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32.5</v>
      </c>
      <c r="DG53" s="120"/>
      <c r="DH53" s="120"/>
      <c r="DI53" s="120"/>
      <c r="DJ53" s="120"/>
      <c r="DK53" s="120"/>
      <c r="DL53" s="120"/>
      <c r="DM53" s="120"/>
      <c r="DN53" s="120"/>
      <c r="DO53" s="120"/>
      <c r="DP53" s="120"/>
      <c r="DQ53" s="120"/>
      <c r="DR53" s="120"/>
      <c r="DS53" s="120"/>
      <c r="DT53" s="120">
        <f>データ!BR7</f>
        <v>35.9</v>
      </c>
      <c r="DU53" s="120"/>
      <c r="DV53" s="120"/>
      <c r="DW53" s="120"/>
      <c r="DX53" s="120"/>
      <c r="DY53" s="120"/>
      <c r="DZ53" s="120"/>
      <c r="EA53" s="120"/>
      <c r="EB53" s="120"/>
      <c r="EC53" s="120"/>
      <c r="ED53" s="120"/>
      <c r="EE53" s="120"/>
      <c r="EF53" s="120"/>
      <c r="EG53" s="120"/>
      <c r="EH53" s="120">
        <f>データ!BS7</f>
        <v>36.9</v>
      </c>
      <c r="EI53" s="120"/>
      <c r="EJ53" s="120"/>
      <c r="EK53" s="120"/>
      <c r="EL53" s="120"/>
      <c r="EM53" s="120"/>
      <c r="EN53" s="120"/>
      <c r="EO53" s="120"/>
      <c r="EP53" s="120"/>
      <c r="EQ53" s="120"/>
      <c r="ER53" s="120"/>
      <c r="ES53" s="120"/>
      <c r="ET53" s="120"/>
      <c r="EU53" s="120"/>
      <c r="EV53" s="120">
        <f>データ!BT7</f>
        <v>35</v>
      </c>
      <c r="EW53" s="120"/>
      <c r="EX53" s="120"/>
      <c r="EY53" s="120"/>
      <c r="EZ53" s="120"/>
      <c r="FA53" s="120"/>
      <c r="FB53" s="120"/>
      <c r="FC53" s="120"/>
      <c r="FD53" s="120"/>
      <c r="FE53" s="120"/>
      <c r="FF53" s="120"/>
      <c r="FG53" s="120"/>
      <c r="FH53" s="120"/>
      <c r="FI53" s="120"/>
      <c r="FJ53" s="120">
        <f>データ!BU7</f>
        <v>35</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68.7</v>
      </c>
      <c r="GU53" s="120"/>
      <c r="GV53" s="120"/>
      <c r="GW53" s="120"/>
      <c r="GX53" s="120"/>
      <c r="GY53" s="120"/>
      <c r="GZ53" s="120"/>
      <c r="HA53" s="120"/>
      <c r="HB53" s="120"/>
      <c r="HC53" s="120"/>
      <c r="HD53" s="120"/>
      <c r="HE53" s="120"/>
      <c r="HF53" s="120"/>
      <c r="HG53" s="120"/>
      <c r="HH53" s="120">
        <f>データ!CC7</f>
        <v>81.7</v>
      </c>
      <c r="HI53" s="120"/>
      <c r="HJ53" s="120"/>
      <c r="HK53" s="120"/>
      <c r="HL53" s="120"/>
      <c r="HM53" s="120"/>
      <c r="HN53" s="120"/>
      <c r="HO53" s="120"/>
      <c r="HP53" s="120"/>
      <c r="HQ53" s="120"/>
      <c r="HR53" s="120"/>
      <c r="HS53" s="120"/>
      <c r="HT53" s="120"/>
      <c r="HU53" s="120"/>
      <c r="HV53" s="120">
        <f>データ!CD7</f>
        <v>88.4</v>
      </c>
      <c r="HW53" s="120"/>
      <c r="HX53" s="120"/>
      <c r="HY53" s="120"/>
      <c r="HZ53" s="120"/>
      <c r="IA53" s="120"/>
      <c r="IB53" s="120"/>
      <c r="IC53" s="120"/>
      <c r="ID53" s="120"/>
      <c r="IE53" s="120"/>
      <c r="IF53" s="120"/>
      <c r="IG53" s="120"/>
      <c r="IH53" s="120"/>
      <c r="II53" s="120"/>
      <c r="IJ53" s="120">
        <f>データ!CE7</f>
        <v>88.7</v>
      </c>
      <c r="IK53" s="120"/>
      <c r="IL53" s="120"/>
      <c r="IM53" s="120"/>
      <c r="IN53" s="120"/>
      <c r="IO53" s="120"/>
      <c r="IP53" s="120"/>
      <c r="IQ53" s="120"/>
      <c r="IR53" s="120"/>
      <c r="IS53" s="120"/>
      <c r="IT53" s="120"/>
      <c r="IU53" s="120"/>
      <c r="IV53" s="120"/>
      <c r="IW53" s="120"/>
      <c r="IX53" s="120">
        <f>データ!CF7</f>
        <v>90.8</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-24719</v>
      </c>
      <c r="KI53" s="118"/>
      <c r="KJ53" s="118"/>
      <c r="KK53" s="118"/>
      <c r="KL53" s="118"/>
      <c r="KM53" s="118"/>
      <c r="KN53" s="118"/>
      <c r="KO53" s="118"/>
      <c r="KP53" s="118"/>
      <c r="KQ53" s="118"/>
      <c r="KR53" s="118"/>
      <c r="KS53" s="118"/>
      <c r="KT53" s="118"/>
      <c r="KU53" s="118"/>
      <c r="KV53" s="118">
        <f>データ!CN7</f>
        <v>-12369</v>
      </c>
      <c r="KW53" s="118"/>
      <c r="KX53" s="118"/>
      <c r="KY53" s="118"/>
      <c r="KZ53" s="118"/>
      <c r="LA53" s="118"/>
      <c r="LB53" s="118"/>
      <c r="LC53" s="118"/>
      <c r="LD53" s="118"/>
      <c r="LE53" s="118"/>
      <c r="LF53" s="118"/>
      <c r="LG53" s="118"/>
      <c r="LH53" s="118"/>
      <c r="LI53" s="118"/>
      <c r="LJ53" s="118">
        <f>データ!CO7</f>
        <v>-10870</v>
      </c>
      <c r="LK53" s="118"/>
      <c r="LL53" s="118"/>
      <c r="LM53" s="118"/>
      <c r="LN53" s="118"/>
      <c r="LO53" s="118"/>
      <c r="LP53" s="118"/>
      <c r="LQ53" s="118"/>
      <c r="LR53" s="118"/>
      <c r="LS53" s="118"/>
      <c r="LT53" s="118"/>
      <c r="LU53" s="118"/>
      <c r="LV53" s="118"/>
      <c r="LW53" s="118"/>
      <c r="LX53" s="118">
        <f>データ!CP7</f>
        <v>-11338</v>
      </c>
      <c r="LY53" s="118"/>
      <c r="LZ53" s="118"/>
      <c r="MA53" s="118"/>
      <c r="MB53" s="118"/>
      <c r="MC53" s="118"/>
      <c r="MD53" s="118"/>
      <c r="ME53" s="118"/>
      <c r="MF53" s="118"/>
      <c r="MG53" s="118"/>
      <c r="MH53" s="118"/>
      <c r="MI53" s="118"/>
      <c r="MJ53" s="118"/>
      <c r="MK53" s="118"/>
      <c r="ML53" s="118">
        <f>データ!CQ7</f>
        <v>-10754</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19.100000000000001</v>
      </c>
      <c r="S54" s="120"/>
      <c r="T54" s="120"/>
      <c r="U54" s="120"/>
      <c r="V54" s="120"/>
      <c r="W54" s="120"/>
      <c r="X54" s="120"/>
      <c r="Y54" s="120"/>
      <c r="Z54" s="120"/>
      <c r="AA54" s="120"/>
      <c r="AB54" s="120"/>
      <c r="AC54" s="120"/>
      <c r="AD54" s="120"/>
      <c r="AE54" s="120"/>
      <c r="AF54" s="120">
        <f>データ!BL7</f>
        <v>5.0999999999999996</v>
      </c>
      <c r="AG54" s="120"/>
      <c r="AH54" s="120"/>
      <c r="AI54" s="120"/>
      <c r="AJ54" s="120"/>
      <c r="AK54" s="120"/>
      <c r="AL54" s="120"/>
      <c r="AM54" s="120"/>
      <c r="AN54" s="120"/>
      <c r="AO54" s="120"/>
      <c r="AP54" s="120"/>
      <c r="AQ54" s="120"/>
      <c r="AR54" s="120"/>
      <c r="AS54" s="120"/>
      <c r="AT54" s="120">
        <f>データ!BM7</f>
        <v>14.6</v>
      </c>
      <c r="AU54" s="120"/>
      <c r="AV54" s="120"/>
      <c r="AW54" s="120"/>
      <c r="AX54" s="120"/>
      <c r="AY54" s="120"/>
      <c r="AZ54" s="120"/>
      <c r="BA54" s="120"/>
      <c r="BB54" s="120"/>
      <c r="BC54" s="120"/>
      <c r="BD54" s="120"/>
      <c r="BE54" s="120"/>
      <c r="BF54" s="120"/>
      <c r="BG54" s="120"/>
      <c r="BH54" s="120">
        <f>データ!BN7</f>
        <v>18.600000000000001</v>
      </c>
      <c r="BI54" s="120"/>
      <c r="BJ54" s="120"/>
      <c r="BK54" s="120"/>
      <c r="BL54" s="120"/>
      <c r="BM54" s="120"/>
      <c r="BN54" s="120"/>
      <c r="BO54" s="120"/>
      <c r="BP54" s="120"/>
      <c r="BQ54" s="120"/>
      <c r="BR54" s="120"/>
      <c r="BS54" s="120"/>
      <c r="BT54" s="120"/>
      <c r="BU54" s="120"/>
      <c r="BV54" s="120">
        <f>データ!BO7</f>
        <v>19.8</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40.299999999999997</v>
      </c>
      <c r="DG54" s="120"/>
      <c r="DH54" s="120"/>
      <c r="DI54" s="120"/>
      <c r="DJ54" s="120"/>
      <c r="DK54" s="120"/>
      <c r="DL54" s="120"/>
      <c r="DM54" s="120"/>
      <c r="DN54" s="120"/>
      <c r="DO54" s="120"/>
      <c r="DP54" s="120"/>
      <c r="DQ54" s="120"/>
      <c r="DR54" s="120"/>
      <c r="DS54" s="120"/>
      <c r="DT54" s="120">
        <f>データ!BW7</f>
        <v>100.4</v>
      </c>
      <c r="DU54" s="120"/>
      <c r="DV54" s="120"/>
      <c r="DW54" s="120"/>
      <c r="DX54" s="120"/>
      <c r="DY54" s="120"/>
      <c r="DZ54" s="120"/>
      <c r="EA54" s="120"/>
      <c r="EB54" s="120"/>
      <c r="EC54" s="120"/>
      <c r="ED54" s="120"/>
      <c r="EE54" s="120"/>
      <c r="EF54" s="120"/>
      <c r="EG54" s="120"/>
      <c r="EH54" s="120">
        <f>データ!BX7</f>
        <v>273.39999999999998</v>
      </c>
      <c r="EI54" s="120"/>
      <c r="EJ54" s="120"/>
      <c r="EK54" s="120"/>
      <c r="EL54" s="120"/>
      <c r="EM54" s="120"/>
      <c r="EN54" s="120"/>
      <c r="EO54" s="120"/>
      <c r="EP54" s="120"/>
      <c r="EQ54" s="120"/>
      <c r="ER54" s="120"/>
      <c r="ES54" s="120"/>
      <c r="ET54" s="120"/>
      <c r="EU54" s="120"/>
      <c r="EV54" s="120">
        <f>データ!BY7</f>
        <v>255.5</v>
      </c>
      <c r="EW54" s="120"/>
      <c r="EX54" s="120"/>
      <c r="EY54" s="120"/>
      <c r="EZ54" s="120"/>
      <c r="FA54" s="120"/>
      <c r="FB54" s="120"/>
      <c r="FC54" s="120"/>
      <c r="FD54" s="120"/>
      <c r="FE54" s="120"/>
      <c r="FF54" s="120"/>
      <c r="FG54" s="120"/>
      <c r="FH54" s="120"/>
      <c r="FI54" s="120"/>
      <c r="FJ54" s="120">
        <f>データ!BZ7</f>
        <v>39.4</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-19.8</v>
      </c>
      <c r="GU54" s="120"/>
      <c r="GV54" s="120"/>
      <c r="GW54" s="120"/>
      <c r="GX54" s="120"/>
      <c r="GY54" s="120"/>
      <c r="GZ54" s="120"/>
      <c r="HA54" s="120"/>
      <c r="HB54" s="120"/>
      <c r="HC54" s="120"/>
      <c r="HD54" s="120"/>
      <c r="HE54" s="120"/>
      <c r="HF54" s="120"/>
      <c r="HG54" s="120"/>
      <c r="HH54" s="120">
        <f>データ!CH7</f>
        <v>-152.6</v>
      </c>
      <c r="HI54" s="120"/>
      <c r="HJ54" s="120"/>
      <c r="HK54" s="120"/>
      <c r="HL54" s="120"/>
      <c r="HM54" s="120"/>
      <c r="HN54" s="120"/>
      <c r="HO54" s="120"/>
      <c r="HP54" s="120"/>
      <c r="HQ54" s="120"/>
      <c r="HR54" s="120"/>
      <c r="HS54" s="120"/>
      <c r="HT54" s="120"/>
      <c r="HU54" s="120"/>
      <c r="HV54" s="120">
        <f>データ!CI7</f>
        <v>-62.5</v>
      </c>
      <c r="HW54" s="120"/>
      <c r="HX54" s="120"/>
      <c r="HY54" s="120"/>
      <c r="HZ54" s="120"/>
      <c r="IA54" s="120"/>
      <c r="IB54" s="120"/>
      <c r="IC54" s="120"/>
      <c r="ID54" s="120"/>
      <c r="IE54" s="120"/>
      <c r="IF54" s="120"/>
      <c r="IG54" s="120"/>
      <c r="IH54" s="120"/>
      <c r="II54" s="120"/>
      <c r="IJ54" s="120">
        <f>データ!CJ7</f>
        <v>-110.4</v>
      </c>
      <c r="IK54" s="120"/>
      <c r="IL54" s="120"/>
      <c r="IM54" s="120"/>
      <c r="IN54" s="120"/>
      <c r="IO54" s="120"/>
      <c r="IP54" s="120"/>
      <c r="IQ54" s="120"/>
      <c r="IR54" s="120"/>
      <c r="IS54" s="120"/>
      <c r="IT54" s="120"/>
      <c r="IU54" s="120"/>
      <c r="IV54" s="120"/>
      <c r="IW54" s="120"/>
      <c r="IX54" s="120">
        <f>データ!CK7</f>
        <v>-94.5</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7">
        <f>データ!CR7</f>
        <v>-18007</v>
      </c>
      <c r="KI54" s="128"/>
      <c r="KJ54" s="128"/>
      <c r="KK54" s="128"/>
      <c r="KL54" s="128"/>
      <c r="KM54" s="128"/>
      <c r="KN54" s="128"/>
      <c r="KO54" s="128"/>
      <c r="KP54" s="128"/>
      <c r="KQ54" s="128"/>
      <c r="KR54" s="128"/>
      <c r="KS54" s="128"/>
      <c r="KT54" s="128"/>
      <c r="KU54" s="129"/>
      <c r="KV54" s="127">
        <f>データ!CS7</f>
        <v>583147</v>
      </c>
      <c r="KW54" s="128"/>
      <c r="KX54" s="128"/>
      <c r="KY54" s="128"/>
      <c r="KZ54" s="128"/>
      <c r="LA54" s="128"/>
      <c r="LB54" s="128"/>
      <c r="LC54" s="128"/>
      <c r="LD54" s="128"/>
      <c r="LE54" s="128"/>
      <c r="LF54" s="128"/>
      <c r="LG54" s="128"/>
      <c r="LH54" s="128"/>
      <c r="LI54" s="129"/>
      <c r="LJ54" s="127">
        <f>データ!CT7</f>
        <v>-24727</v>
      </c>
      <c r="LK54" s="128"/>
      <c r="LL54" s="128"/>
      <c r="LM54" s="128"/>
      <c r="LN54" s="128"/>
      <c r="LO54" s="128"/>
      <c r="LP54" s="128"/>
      <c r="LQ54" s="128"/>
      <c r="LR54" s="128"/>
      <c r="LS54" s="128"/>
      <c r="LT54" s="128"/>
      <c r="LU54" s="128"/>
      <c r="LV54" s="128"/>
      <c r="LW54" s="129"/>
      <c r="LX54" s="127">
        <f>データ!CU7</f>
        <v>-21071</v>
      </c>
      <c r="LY54" s="128"/>
      <c r="LZ54" s="128"/>
      <c r="MA54" s="128"/>
      <c r="MB54" s="128"/>
      <c r="MC54" s="128"/>
      <c r="MD54" s="128"/>
      <c r="ME54" s="128"/>
      <c r="MF54" s="128"/>
      <c r="MG54" s="128"/>
      <c r="MH54" s="128"/>
      <c r="MI54" s="128"/>
      <c r="MJ54" s="128"/>
      <c r="MK54" s="129"/>
      <c r="ML54" s="127">
        <f>データ!CV7</f>
        <v>-18563</v>
      </c>
      <c r="MM54" s="128"/>
      <c r="MN54" s="128"/>
      <c r="MO54" s="128"/>
      <c r="MP54" s="128"/>
      <c r="MQ54" s="128"/>
      <c r="MR54" s="128"/>
      <c r="MS54" s="128"/>
      <c r="MT54" s="128"/>
      <c r="MU54" s="128"/>
      <c r="MV54" s="128"/>
      <c r="MW54" s="128"/>
      <c r="MX54" s="128"/>
      <c r="MY54" s="129"/>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30" t="s">
        <v>32</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21" t="s">
        <v>140</v>
      </c>
      <c r="NJ66" s="122"/>
      <c r="NK66" s="122"/>
      <c r="NL66" s="122"/>
      <c r="NM66" s="122"/>
      <c r="NN66" s="122"/>
      <c r="NO66" s="122"/>
      <c r="NP66" s="122"/>
      <c r="NQ66" s="122"/>
      <c r="NR66" s="122"/>
      <c r="NS66" s="122"/>
      <c r="NT66" s="122"/>
      <c r="NU66" s="122"/>
      <c r="NV66" s="122"/>
      <c r="NW66" s="123"/>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31">
        <f>データ!DI6</f>
        <v>206808</v>
      </c>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21"/>
      <c r="NJ67" s="122"/>
      <c r="NK67" s="122"/>
      <c r="NL67" s="122"/>
      <c r="NM67" s="122"/>
      <c r="NN67" s="122"/>
      <c r="NO67" s="122"/>
      <c r="NP67" s="122"/>
      <c r="NQ67" s="122"/>
      <c r="NR67" s="122"/>
      <c r="NS67" s="122"/>
      <c r="NT67" s="122"/>
      <c r="NU67" s="122"/>
      <c r="NV67" s="122"/>
      <c r="NW67" s="123"/>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1"/>
      <c r="FX68" s="131"/>
      <c r="FY68" s="131"/>
      <c r="FZ68" s="13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21"/>
      <c r="NJ68" s="122"/>
      <c r="NK68" s="122"/>
      <c r="NL68" s="122"/>
      <c r="NM68" s="122"/>
      <c r="NN68" s="122"/>
      <c r="NO68" s="122"/>
      <c r="NP68" s="122"/>
      <c r="NQ68" s="122"/>
      <c r="NR68" s="122"/>
      <c r="NS68" s="122"/>
      <c r="NT68" s="122"/>
      <c r="NU68" s="122"/>
      <c r="NV68" s="122"/>
      <c r="NW68" s="123"/>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1"/>
      <c r="FX69" s="131"/>
      <c r="FY69" s="131"/>
      <c r="FZ69" s="13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21"/>
      <c r="NJ69" s="122"/>
      <c r="NK69" s="122"/>
      <c r="NL69" s="122"/>
      <c r="NM69" s="122"/>
      <c r="NN69" s="122"/>
      <c r="NO69" s="122"/>
      <c r="NP69" s="122"/>
      <c r="NQ69" s="122"/>
      <c r="NR69" s="122"/>
      <c r="NS69" s="122"/>
      <c r="NT69" s="122"/>
      <c r="NU69" s="122"/>
      <c r="NV69" s="122"/>
      <c r="NW69" s="123"/>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1"/>
      <c r="FX70" s="131"/>
      <c r="FY70" s="131"/>
      <c r="FZ70" s="13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21"/>
      <c r="NJ70" s="122"/>
      <c r="NK70" s="122"/>
      <c r="NL70" s="122"/>
      <c r="NM70" s="122"/>
      <c r="NN70" s="122"/>
      <c r="NO70" s="122"/>
      <c r="NP70" s="122"/>
      <c r="NQ70" s="122"/>
      <c r="NR70" s="122"/>
      <c r="NS70" s="122"/>
      <c r="NT70" s="122"/>
      <c r="NU70" s="122"/>
      <c r="NV70" s="122"/>
      <c r="NW70" s="123"/>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21"/>
      <c r="NJ71" s="122"/>
      <c r="NK71" s="122"/>
      <c r="NL71" s="122"/>
      <c r="NM71" s="122"/>
      <c r="NN71" s="122"/>
      <c r="NO71" s="122"/>
      <c r="NP71" s="122"/>
      <c r="NQ71" s="122"/>
      <c r="NR71" s="122"/>
      <c r="NS71" s="122"/>
      <c r="NT71" s="122"/>
      <c r="NU71" s="122"/>
      <c r="NV71" s="122"/>
      <c r="NW71" s="123"/>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30" t="s">
        <v>34</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21"/>
      <c r="NJ72" s="122"/>
      <c r="NK72" s="122"/>
      <c r="NL72" s="122"/>
      <c r="NM72" s="122"/>
      <c r="NN72" s="122"/>
      <c r="NO72" s="122"/>
      <c r="NP72" s="122"/>
      <c r="NQ72" s="122"/>
      <c r="NR72" s="122"/>
      <c r="NS72" s="122"/>
      <c r="NT72" s="122"/>
      <c r="NU72" s="122"/>
      <c r="NV72" s="122"/>
      <c r="NW72" s="123"/>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21"/>
      <c r="NJ73" s="122"/>
      <c r="NK73" s="122"/>
      <c r="NL73" s="122"/>
      <c r="NM73" s="122"/>
      <c r="NN73" s="122"/>
      <c r="NO73" s="122"/>
      <c r="NP73" s="122"/>
      <c r="NQ73" s="122"/>
      <c r="NR73" s="122"/>
      <c r="NS73" s="122"/>
      <c r="NT73" s="122"/>
      <c r="NU73" s="122"/>
      <c r="NV73" s="122"/>
      <c r="NW73" s="123"/>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21"/>
      <c r="NJ74" s="122"/>
      <c r="NK74" s="122"/>
      <c r="NL74" s="122"/>
      <c r="NM74" s="122"/>
      <c r="NN74" s="122"/>
      <c r="NO74" s="122"/>
      <c r="NP74" s="122"/>
      <c r="NQ74" s="122"/>
      <c r="NR74" s="122"/>
      <c r="NS74" s="122"/>
      <c r="NT74" s="122"/>
      <c r="NU74" s="122"/>
      <c r="NV74" s="122"/>
      <c r="NW74" s="123"/>
    </row>
    <row r="75" spans="1:387" ht="13.5" customHeight="1" x14ac:dyDescent="0.15">
      <c r="A75" s="2"/>
      <c r="B75" s="9"/>
      <c r="C75" s="2"/>
      <c r="D75" s="2"/>
      <c r="E75" s="2"/>
      <c r="F75" s="2"/>
      <c r="CJ75" s="2"/>
      <c r="CK75" s="2"/>
      <c r="CL75" s="2"/>
      <c r="CM75" s="2"/>
      <c r="CN75" s="2"/>
      <c r="CO75" s="2"/>
      <c r="CP75" s="2"/>
      <c r="CQ75" s="2"/>
      <c r="CR75" s="2"/>
      <c r="CS75" s="2"/>
      <c r="CT75" s="2"/>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21"/>
      <c r="NJ75" s="122"/>
      <c r="NK75" s="122"/>
      <c r="NL75" s="122"/>
      <c r="NM75" s="122"/>
      <c r="NN75" s="122"/>
      <c r="NO75" s="122"/>
      <c r="NP75" s="122"/>
      <c r="NQ75" s="122"/>
      <c r="NR75" s="122"/>
      <c r="NS75" s="122"/>
      <c r="NT75" s="122"/>
      <c r="NU75" s="122"/>
      <c r="NV75" s="122"/>
      <c r="NW75" s="123"/>
    </row>
    <row r="76" spans="1:387" ht="13.5" customHeight="1" x14ac:dyDescent="0.15">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31">
        <f>データ!DJ6</f>
        <v>4018</v>
      </c>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21"/>
      <c r="NJ76" s="122"/>
      <c r="NK76" s="122"/>
      <c r="NL76" s="122"/>
      <c r="NM76" s="122"/>
      <c r="NN76" s="122"/>
      <c r="NO76" s="122"/>
      <c r="NP76" s="122"/>
      <c r="NQ76" s="122"/>
      <c r="NR76" s="122"/>
      <c r="NS76" s="122"/>
      <c r="NT76" s="122"/>
      <c r="NU76" s="122"/>
      <c r="NV76" s="122"/>
      <c r="NW76" s="123"/>
    </row>
    <row r="77" spans="1:387" ht="13.5" customHeight="1" x14ac:dyDescent="0.15">
      <c r="A77" s="2"/>
      <c r="B77" s="9"/>
      <c r="C77" s="2"/>
      <c r="D77" s="2"/>
      <c r="E77" s="2"/>
      <c r="F77" s="2"/>
      <c r="I77" s="119" t="s">
        <v>27</v>
      </c>
      <c r="J77" s="119"/>
      <c r="K77" s="119"/>
      <c r="L77" s="119"/>
      <c r="M77" s="119"/>
      <c r="N77" s="119"/>
      <c r="O77" s="119"/>
      <c r="P77" s="119"/>
      <c r="Q77" s="119"/>
      <c r="R77" s="132" t="str">
        <f>データ!CX7</f>
        <v xml:space="preserve"> </v>
      </c>
      <c r="S77" s="132"/>
      <c r="T77" s="132"/>
      <c r="U77" s="132"/>
      <c r="V77" s="132"/>
      <c r="W77" s="132"/>
      <c r="X77" s="132"/>
      <c r="Y77" s="132"/>
      <c r="Z77" s="132"/>
      <c r="AA77" s="132"/>
      <c r="AB77" s="132"/>
      <c r="AC77" s="132"/>
      <c r="AD77" s="132"/>
      <c r="AE77" s="132"/>
      <c r="AF77" s="132" t="str">
        <f>データ!CY7</f>
        <v xml:space="preserve"> </v>
      </c>
      <c r="AG77" s="132"/>
      <c r="AH77" s="132"/>
      <c r="AI77" s="132"/>
      <c r="AJ77" s="132"/>
      <c r="AK77" s="132"/>
      <c r="AL77" s="132"/>
      <c r="AM77" s="132"/>
      <c r="AN77" s="132"/>
      <c r="AO77" s="132"/>
      <c r="AP77" s="132"/>
      <c r="AQ77" s="132"/>
      <c r="AR77" s="132"/>
      <c r="AS77" s="132"/>
      <c r="AT77" s="132" t="str">
        <f>データ!CZ7</f>
        <v xml:space="preserve"> </v>
      </c>
      <c r="AU77" s="132"/>
      <c r="AV77" s="132"/>
      <c r="AW77" s="132"/>
      <c r="AX77" s="132"/>
      <c r="AY77" s="132"/>
      <c r="AZ77" s="132"/>
      <c r="BA77" s="132"/>
      <c r="BB77" s="132"/>
      <c r="BC77" s="132"/>
      <c r="BD77" s="132"/>
      <c r="BE77" s="132"/>
      <c r="BF77" s="132"/>
      <c r="BG77" s="132"/>
      <c r="BH77" s="132" t="str">
        <f>データ!DA7</f>
        <v xml:space="preserve"> </v>
      </c>
      <c r="BI77" s="132"/>
      <c r="BJ77" s="132"/>
      <c r="BK77" s="132"/>
      <c r="BL77" s="132"/>
      <c r="BM77" s="132"/>
      <c r="BN77" s="132"/>
      <c r="BO77" s="132"/>
      <c r="BP77" s="132"/>
      <c r="BQ77" s="132"/>
      <c r="BR77" s="132"/>
      <c r="BS77" s="132"/>
      <c r="BT77" s="132"/>
      <c r="BU77" s="132"/>
      <c r="BV77" s="132" t="str">
        <f>データ!DB7</f>
        <v xml:space="preserve"> </v>
      </c>
      <c r="BW77" s="132"/>
      <c r="BX77" s="132"/>
      <c r="BY77" s="132"/>
      <c r="BZ77" s="132"/>
      <c r="CA77" s="132"/>
      <c r="CB77" s="132"/>
      <c r="CC77" s="132"/>
      <c r="CD77" s="132"/>
      <c r="CE77" s="132"/>
      <c r="CF77" s="132"/>
      <c r="CG77" s="132"/>
      <c r="CH77" s="132"/>
      <c r="CI77" s="132"/>
      <c r="CJ77" s="23"/>
      <c r="CK77" s="2"/>
      <c r="CL77" s="2"/>
      <c r="CM77" s="2"/>
      <c r="CN77" s="2"/>
      <c r="CO77" s="2"/>
      <c r="CP77" s="2"/>
      <c r="CQ77" s="2"/>
      <c r="CR77" s="2"/>
      <c r="CS77" s="2"/>
      <c r="CT77" s="2"/>
      <c r="CU77" s="131"/>
      <c r="CV77" s="131"/>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1"/>
      <c r="FX77" s="131"/>
      <c r="FY77" s="131"/>
      <c r="FZ77" s="131"/>
      <c r="GA77" s="2"/>
      <c r="GB77" s="2"/>
      <c r="GC77" s="2"/>
      <c r="GD77" s="2"/>
      <c r="GE77" s="2"/>
      <c r="GF77" s="2"/>
      <c r="GG77" s="2"/>
      <c r="GH77" s="2"/>
      <c r="GI77" s="2"/>
      <c r="GJ77" s="2"/>
      <c r="GK77" s="119" t="s">
        <v>27</v>
      </c>
      <c r="GL77" s="119"/>
      <c r="GM77" s="119"/>
      <c r="GN77" s="119"/>
      <c r="GO77" s="119"/>
      <c r="GP77" s="119"/>
      <c r="GQ77" s="119"/>
      <c r="GR77" s="119"/>
      <c r="GS77" s="119"/>
      <c r="GT77" s="132" t="str">
        <f>データ!DK7</f>
        <v xml:space="preserve"> </v>
      </c>
      <c r="GU77" s="132"/>
      <c r="GV77" s="132"/>
      <c r="GW77" s="132"/>
      <c r="GX77" s="132"/>
      <c r="GY77" s="132"/>
      <c r="GZ77" s="132"/>
      <c r="HA77" s="132"/>
      <c r="HB77" s="132"/>
      <c r="HC77" s="132"/>
      <c r="HD77" s="132"/>
      <c r="HE77" s="132"/>
      <c r="HF77" s="132"/>
      <c r="HG77" s="132"/>
      <c r="HH77" s="132" t="str">
        <f>データ!DL7</f>
        <v xml:space="preserve"> </v>
      </c>
      <c r="HI77" s="132"/>
      <c r="HJ77" s="132"/>
      <c r="HK77" s="132"/>
      <c r="HL77" s="132"/>
      <c r="HM77" s="132"/>
      <c r="HN77" s="132"/>
      <c r="HO77" s="132"/>
      <c r="HP77" s="132"/>
      <c r="HQ77" s="132"/>
      <c r="HR77" s="132"/>
      <c r="HS77" s="132"/>
      <c r="HT77" s="132"/>
      <c r="HU77" s="132"/>
      <c r="HV77" s="132" t="str">
        <f>データ!DM7</f>
        <v xml:space="preserve"> </v>
      </c>
      <c r="HW77" s="132"/>
      <c r="HX77" s="132"/>
      <c r="HY77" s="132"/>
      <c r="HZ77" s="132"/>
      <c r="IA77" s="132"/>
      <c r="IB77" s="132"/>
      <c r="IC77" s="132"/>
      <c r="ID77" s="132"/>
      <c r="IE77" s="132"/>
      <c r="IF77" s="132"/>
      <c r="IG77" s="132"/>
      <c r="IH77" s="132"/>
      <c r="II77" s="132"/>
      <c r="IJ77" s="132" t="str">
        <f>データ!DN7</f>
        <v xml:space="preserve"> </v>
      </c>
      <c r="IK77" s="132"/>
      <c r="IL77" s="132"/>
      <c r="IM77" s="132"/>
      <c r="IN77" s="132"/>
      <c r="IO77" s="132"/>
      <c r="IP77" s="132"/>
      <c r="IQ77" s="132"/>
      <c r="IR77" s="132"/>
      <c r="IS77" s="132"/>
      <c r="IT77" s="132"/>
      <c r="IU77" s="132"/>
      <c r="IV77" s="132"/>
      <c r="IW77" s="132"/>
      <c r="IX77" s="132" t="str">
        <f>データ!DO7</f>
        <v xml:space="preserve"> </v>
      </c>
      <c r="IY77" s="132"/>
      <c r="IZ77" s="132"/>
      <c r="JA77" s="132"/>
      <c r="JB77" s="132"/>
      <c r="JC77" s="132"/>
      <c r="JD77" s="132"/>
      <c r="JE77" s="132"/>
      <c r="JF77" s="132"/>
      <c r="JG77" s="132"/>
      <c r="JH77" s="132"/>
      <c r="JI77" s="132"/>
      <c r="JJ77" s="132"/>
      <c r="JK77" s="132"/>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21"/>
      <c r="NJ77" s="122"/>
      <c r="NK77" s="122"/>
      <c r="NL77" s="122"/>
      <c r="NM77" s="122"/>
      <c r="NN77" s="122"/>
      <c r="NO77" s="122"/>
      <c r="NP77" s="122"/>
      <c r="NQ77" s="122"/>
      <c r="NR77" s="122"/>
      <c r="NS77" s="122"/>
      <c r="NT77" s="122"/>
      <c r="NU77" s="122"/>
      <c r="NV77" s="122"/>
      <c r="NW77" s="123"/>
    </row>
    <row r="78" spans="1:387" ht="13.5" customHeight="1" x14ac:dyDescent="0.15">
      <c r="A78" s="2"/>
      <c r="B78" s="9"/>
      <c r="C78" s="2"/>
      <c r="D78" s="2"/>
      <c r="E78" s="2"/>
      <c r="F78" s="2"/>
      <c r="G78" s="2"/>
      <c r="H78" s="2"/>
      <c r="I78" s="119" t="s">
        <v>29</v>
      </c>
      <c r="J78" s="119"/>
      <c r="K78" s="119"/>
      <c r="L78" s="119"/>
      <c r="M78" s="119"/>
      <c r="N78" s="119"/>
      <c r="O78" s="119"/>
      <c r="P78" s="119"/>
      <c r="Q78" s="119"/>
      <c r="R78" s="132" t="str">
        <f>データ!DC7</f>
        <v xml:space="preserve"> </v>
      </c>
      <c r="S78" s="132"/>
      <c r="T78" s="132"/>
      <c r="U78" s="132"/>
      <c r="V78" s="132"/>
      <c r="W78" s="132"/>
      <c r="X78" s="132"/>
      <c r="Y78" s="132"/>
      <c r="Z78" s="132"/>
      <c r="AA78" s="132"/>
      <c r="AB78" s="132"/>
      <c r="AC78" s="132"/>
      <c r="AD78" s="132"/>
      <c r="AE78" s="132"/>
      <c r="AF78" s="132" t="str">
        <f>データ!DD7</f>
        <v xml:space="preserve"> </v>
      </c>
      <c r="AG78" s="132"/>
      <c r="AH78" s="132"/>
      <c r="AI78" s="132"/>
      <c r="AJ78" s="132"/>
      <c r="AK78" s="132"/>
      <c r="AL78" s="132"/>
      <c r="AM78" s="132"/>
      <c r="AN78" s="132"/>
      <c r="AO78" s="132"/>
      <c r="AP78" s="132"/>
      <c r="AQ78" s="132"/>
      <c r="AR78" s="132"/>
      <c r="AS78" s="132"/>
      <c r="AT78" s="132" t="str">
        <f>データ!DE7</f>
        <v xml:space="preserve"> </v>
      </c>
      <c r="AU78" s="132"/>
      <c r="AV78" s="132"/>
      <c r="AW78" s="132"/>
      <c r="AX78" s="132"/>
      <c r="AY78" s="132"/>
      <c r="AZ78" s="132"/>
      <c r="BA78" s="132"/>
      <c r="BB78" s="132"/>
      <c r="BC78" s="132"/>
      <c r="BD78" s="132"/>
      <c r="BE78" s="132"/>
      <c r="BF78" s="132"/>
      <c r="BG78" s="132"/>
      <c r="BH78" s="132" t="str">
        <f>データ!DF7</f>
        <v xml:space="preserve"> </v>
      </c>
      <c r="BI78" s="132"/>
      <c r="BJ78" s="132"/>
      <c r="BK78" s="132"/>
      <c r="BL78" s="132"/>
      <c r="BM78" s="132"/>
      <c r="BN78" s="132"/>
      <c r="BO78" s="132"/>
      <c r="BP78" s="132"/>
      <c r="BQ78" s="132"/>
      <c r="BR78" s="132"/>
      <c r="BS78" s="132"/>
      <c r="BT78" s="132"/>
      <c r="BU78" s="132"/>
      <c r="BV78" s="132" t="str">
        <f>データ!DG7</f>
        <v xml:space="preserve"> </v>
      </c>
      <c r="BW78" s="132"/>
      <c r="BX78" s="132"/>
      <c r="BY78" s="132"/>
      <c r="BZ78" s="132"/>
      <c r="CA78" s="132"/>
      <c r="CB78" s="132"/>
      <c r="CC78" s="132"/>
      <c r="CD78" s="132"/>
      <c r="CE78" s="132"/>
      <c r="CF78" s="132"/>
      <c r="CG78" s="132"/>
      <c r="CH78" s="132"/>
      <c r="CI78" s="132"/>
      <c r="CJ78" s="23"/>
      <c r="CK78" s="2"/>
      <c r="CL78" s="2"/>
      <c r="CM78" s="2"/>
      <c r="CN78" s="2"/>
      <c r="CO78" s="2"/>
      <c r="CP78" s="2"/>
      <c r="CQ78" s="2"/>
      <c r="CR78" s="2"/>
      <c r="CS78" s="2"/>
      <c r="CT78" s="2"/>
      <c r="CU78" s="131"/>
      <c r="CV78" s="131"/>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1"/>
      <c r="FX78" s="131"/>
      <c r="FY78" s="131"/>
      <c r="FZ78" s="131"/>
      <c r="GA78" s="2"/>
      <c r="GB78" s="2"/>
      <c r="GC78" s="2"/>
      <c r="GD78" s="2"/>
      <c r="GE78" s="2"/>
      <c r="GF78" s="2"/>
      <c r="GG78" s="2"/>
      <c r="GH78" s="2"/>
      <c r="GI78" s="2"/>
      <c r="GJ78" s="2"/>
      <c r="GK78" s="119" t="s">
        <v>29</v>
      </c>
      <c r="GL78" s="119"/>
      <c r="GM78" s="119"/>
      <c r="GN78" s="119"/>
      <c r="GO78" s="119"/>
      <c r="GP78" s="119"/>
      <c r="GQ78" s="119"/>
      <c r="GR78" s="119"/>
      <c r="GS78" s="119"/>
      <c r="GT78" s="132" t="str">
        <f>データ!DP7</f>
        <v xml:space="preserve"> </v>
      </c>
      <c r="GU78" s="132"/>
      <c r="GV78" s="132"/>
      <c r="GW78" s="132"/>
      <c r="GX78" s="132"/>
      <c r="GY78" s="132"/>
      <c r="GZ78" s="132"/>
      <c r="HA78" s="132"/>
      <c r="HB78" s="132"/>
      <c r="HC78" s="132"/>
      <c r="HD78" s="132"/>
      <c r="HE78" s="132"/>
      <c r="HF78" s="132"/>
      <c r="HG78" s="132"/>
      <c r="HH78" s="132" t="str">
        <f>データ!DQ7</f>
        <v xml:space="preserve"> </v>
      </c>
      <c r="HI78" s="132"/>
      <c r="HJ78" s="132"/>
      <c r="HK78" s="132"/>
      <c r="HL78" s="132"/>
      <c r="HM78" s="132"/>
      <c r="HN78" s="132"/>
      <c r="HO78" s="132"/>
      <c r="HP78" s="132"/>
      <c r="HQ78" s="132"/>
      <c r="HR78" s="132"/>
      <c r="HS78" s="132"/>
      <c r="HT78" s="132"/>
      <c r="HU78" s="132"/>
      <c r="HV78" s="132" t="str">
        <f>データ!DR7</f>
        <v xml:space="preserve"> </v>
      </c>
      <c r="HW78" s="132"/>
      <c r="HX78" s="132"/>
      <c r="HY78" s="132"/>
      <c r="HZ78" s="132"/>
      <c r="IA78" s="132"/>
      <c r="IB78" s="132"/>
      <c r="IC78" s="132"/>
      <c r="ID78" s="132"/>
      <c r="IE78" s="132"/>
      <c r="IF78" s="132"/>
      <c r="IG78" s="132"/>
      <c r="IH78" s="132"/>
      <c r="II78" s="132"/>
      <c r="IJ78" s="132" t="str">
        <f>データ!DS7</f>
        <v xml:space="preserve"> </v>
      </c>
      <c r="IK78" s="132"/>
      <c r="IL78" s="132"/>
      <c r="IM78" s="132"/>
      <c r="IN78" s="132"/>
      <c r="IO78" s="132"/>
      <c r="IP78" s="132"/>
      <c r="IQ78" s="132"/>
      <c r="IR78" s="132"/>
      <c r="IS78" s="132"/>
      <c r="IT78" s="132"/>
      <c r="IU78" s="132"/>
      <c r="IV78" s="132"/>
      <c r="IW78" s="132"/>
      <c r="IX78" s="132" t="str">
        <f>データ!DT7</f>
        <v xml:space="preserve"> </v>
      </c>
      <c r="IY78" s="132"/>
      <c r="IZ78" s="132"/>
      <c r="JA78" s="132"/>
      <c r="JB78" s="132"/>
      <c r="JC78" s="132"/>
      <c r="JD78" s="132"/>
      <c r="JE78" s="132"/>
      <c r="JF78" s="132"/>
      <c r="JG78" s="132"/>
      <c r="JH78" s="132"/>
      <c r="JI78" s="132"/>
      <c r="JJ78" s="132"/>
      <c r="JK78" s="132"/>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43.6</v>
      </c>
      <c r="KI78" s="120"/>
      <c r="KJ78" s="120"/>
      <c r="KK78" s="120"/>
      <c r="KL78" s="120"/>
      <c r="KM78" s="120"/>
      <c r="KN78" s="120"/>
      <c r="KO78" s="120"/>
      <c r="KP78" s="120"/>
      <c r="KQ78" s="120"/>
      <c r="KR78" s="120"/>
      <c r="KS78" s="120"/>
      <c r="KT78" s="120"/>
      <c r="KU78" s="120"/>
      <c r="KV78" s="120">
        <f>データ!EB7</f>
        <v>330.8</v>
      </c>
      <c r="KW78" s="120"/>
      <c r="KX78" s="120"/>
      <c r="KY78" s="120"/>
      <c r="KZ78" s="120"/>
      <c r="LA78" s="120"/>
      <c r="LB78" s="120"/>
      <c r="LC78" s="120"/>
      <c r="LD78" s="120"/>
      <c r="LE78" s="120"/>
      <c r="LF78" s="120"/>
      <c r="LG78" s="120"/>
      <c r="LH78" s="120"/>
      <c r="LI78" s="120"/>
      <c r="LJ78" s="120">
        <f>データ!EC7</f>
        <v>11.2</v>
      </c>
      <c r="LK78" s="120"/>
      <c r="LL78" s="120"/>
      <c r="LM78" s="120"/>
      <c r="LN78" s="120"/>
      <c r="LO78" s="120"/>
      <c r="LP78" s="120"/>
      <c r="LQ78" s="120"/>
      <c r="LR78" s="120"/>
      <c r="LS78" s="120"/>
      <c r="LT78" s="120"/>
      <c r="LU78" s="120"/>
      <c r="LV78" s="120"/>
      <c r="LW78" s="120"/>
      <c r="LX78" s="120">
        <f>データ!ED7</f>
        <v>7.9</v>
      </c>
      <c r="LY78" s="120"/>
      <c r="LZ78" s="120"/>
      <c r="MA78" s="120"/>
      <c r="MB78" s="120"/>
      <c r="MC78" s="120"/>
      <c r="MD78" s="120"/>
      <c r="ME78" s="120"/>
      <c r="MF78" s="120"/>
      <c r="MG78" s="120"/>
      <c r="MH78" s="120"/>
      <c r="MI78" s="120"/>
      <c r="MJ78" s="120"/>
      <c r="MK78" s="120"/>
      <c r="ML78" s="120">
        <f>データ!EE7</f>
        <v>6.9</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21"/>
      <c r="NJ78" s="122"/>
      <c r="NK78" s="122"/>
      <c r="NL78" s="122"/>
      <c r="NM78" s="122"/>
      <c r="NN78" s="122"/>
      <c r="NO78" s="122"/>
      <c r="NP78" s="122"/>
      <c r="NQ78" s="122"/>
      <c r="NR78" s="122"/>
      <c r="NS78" s="122"/>
      <c r="NT78" s="122"/>
      <c r="NU78" s="122"/>
      <c r="NV78" s="122"/>
      <c r="NW78" s="123"/>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31"/>
      <c r="CV79" s="131"/>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1"/>
      <c r="FX79" s="131"/>
      <c r="FY79" s="131"/>
      <c r="FZ79" s="13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21"/>
      <c r="NJ79" s="122"/>
      <c r="NK79" s="122"/>
      <c r="NL79" s="122"/>
      <c r="NM79" s="122"/>
      <c r="NN79" s="122"/>
      <c r="NO79" s="122"/>
      <c r="NP79" s="122"/>
      <c r="NQ79" s="122"/>
      <c r="NR79" s="122"/>
      <c r="NS79" s="122"/>
      <c r="NT79" s="122"/>
      <c r="NU79" s="122"/>
      <c r="NV79" s="122"/>
      <c r="NW79" s="123"/>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21"/>
      <c r="NJ80" s="122"/>
      <c r="NK80" s="122"/>
      <c r="NL80" s="122"/>
      <c r="NM80" s="122"/>
      <c r="NN80" s="122"/>
      <c r="NO80" s="122"/>
      <c r="NP80" s="122"/>
      <c r="NQ80" s="122"/>
      <c r="NR80" s="122"/>
      <c r="NS80" s="122"/>
      <c r="NT80" s="122"/>
      <c r="NU80" s="122"/>
      <c r="NV80" s="122"/>
      <c r="NW80" s="123"/>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21"/>
      <c r="NJ81" s="122"/>
      <c r="NK81" s="122"/>
      <c r="NL81" s="122"/>
      <c r="NM81" s="122"/>
      <c r="NN81" s="122"/>
      <c r="NO81" s="122"/>
      <c r="NP81" s="122"/>
      <c r="NQ81" s="122"/>
      <c r="NR81" s="122"/>
      <c r="NS81" s="122"/>
      <c r="NT81" s="122"/>
      <c r="NU81" s="122"/>
      <c r="NV81" s="122"/>
      <c r="NW81" s="123"/>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24"/>
      <c r="NJ82" s="125"/>
      <c r="NK82" s="125"/>
      <c r="NL82" s="125"/>
      <c r="NM82" s="125"/>
      <c r="NN82" s="125"/>
      <c r="NO82" s="125"/>
      <c r="NP82" s="125"/>
      <c r="NQ82" s="125"/>
      <c r="NR82" s="125"/>
      <c r="NS82" s="125"/>
      <c r="NT82" s="125"/>
      <c r="NU82" s="125"/>
      <c r="NV82" s="125"/>
      <c r="NW82" s="126"/>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GxC2FQB/fMRPcillJEd3xGXEradhx4Z9gsD9YJKmYYjSlMovMOQQKS57ABd08LVExxziT0V2+kwSa8Ty+vksLw==" saltValue="K9bW4rPogZtJ31BqqADuhQ=="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38" t="s">
        <v>63</v>
      </c>
      <c r="Z4" s="139"/>
      <c r="AA4" s="139"/>
      <c r="AB4" s="139"/>
      <c r="AC4" s="139"/>
      <c r="AD4" s="139"/>
      <c r="AE4" s="139"/>
      <c r="AF4" s="139"/>
      <c r="AG4" s="139"/>
      <c r="AH4" s="139"/>
      <c r="AI4" s="140"/>
      <c r="AJ4" s="133" t="s">
        <v>64</v>
      </c>
      <c r="AK4" s="133"/>
      <c r="AL4" s="133"/>
      <c r="AM4" s="133"/>
      <c r="AN4" s="133"/>
      <c r="AO4" s="133"/>
      <c r="AP4" s="133"/>
      <c r="AQ4" s="133"/>
      <c r="AR4" s="133"/>
      <c r="AS4" s="133"/>
      <c r="AT4" s="133"/>
      <c r="AU4" s="141" t="s">
        <v>65</v>
      </c>
      <c r="AV4" s="133"/>
      <c r="AW4" s="133"/>
      <c r="AX4" s="133"/>
      <c r="AY4" s="133"/>
      <c r="AZ4" s="133"/>
      <c r="BA4" s="133"/>
      <c r="BB4" s="133"/>
      <c r="BC4" s="133"/>
      <c r="BD4" s="133"/>
      <c r="BE4" s="133"/>
      <c r="BF4" s="138" t="s">
        <v>66</v>
      </c>
      <c r="BG4" s="139"/>
      <c r="BH4" s="139"/>
      <c r="BI4" s="139"/>
      <c r="BJ4" s="139"/>
      <c r="BK4" s="139"/>
      <c r="BL4" s="139"/>
      <c r="BM4" s="139"/>
      <c r="BN4" s="139"/>
      <c r="BO4" s="139"/>
      <c r="BP4" s="140"/>
      <c r="BQ4" s="133" t="s">
        <v>67</v>
      </c>
      <c r="BR4" s="133"/>
      <c r="BS4" s="133"/>
      <c r="BT4" s="133"/>
      <c r="BU4" s="133"/>
      <c r="BV4" s="133"/>
      <c r="BW4" s="133"/>
      <c r="BX4" s="133"/>
      <c r="BY4" s="133"/>
      <c r="BZ4" s="133"/>
      <c r="CA4" s="133"/>
      <c r="CB4" s="141"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8" t="s">
        <v>70</v>
      </c>
      <c r="CY4" s="139"/>
      <c r="CZ4" s="139"/>
      <c r="DA4" s="139"/>
      <c r="DB4" s="139"/>
      <c r="DC4" s="139"/>
      <c r="DD4" s="139"/>
      <c r="DE4" s="139"/>
      <c r="DF4" s="139"/>
      <c r="DG4" s="139"/>
      <c r="DH4" s="140"/>
      <c r="DI4" s="142" t="s">
        <v>71</v>
      </c>
      <c r="DJ4" s="142"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92</v>
      </c>
      <c r="AM5" s="42" t="s">
        <v>93</v>
      </c>
      <c r="AN5" s="42" t="s">
        <v>94</v>
      </c>
      <c r="AO5" s="42" t="s">
        <v>95</v>
      </c>
      <c r="AP5" s="42" t="s">
        <v>96</v>
      </c>
      <c r="AQ5" s="42" t="s">
        <v>97</v>
      </c>
      <c r="AR5" s="42" t="s">
        <v>98</v>
      </c>
      <c r="AS5" s="42" t="s">
        <v>99</v>
      </c>
      <c r="AT5" s="42" t="s">
        <v>100</v>
      </c>
      <c r="AU5" s="42" t="s">
        <v>90</v>
      </c>
      <c r="AV5" s="42" t="s">
        <v>101</v>
      </c>
      <c r="AW5" s="42" t="s">
        <v>92</v>
      </c>
      <c r="AX5" s="42" t="s">
        <v>93</v>
      </c>
      <c r="AY5" s="42" t="s">
        <v>102</v>
      </c>
      <c r="AZ5" s="42" t="s">
        <v>95</v>
      </c>
      <c r="BA5" s="42" t="s">
        <v>96</v>
      </c>
      <c r="BB5" s="42" t="s">
        <v>97</v>
      </c>
      <c r="BC5" s="42" t="s">
        <v>98</v>
      </c>
      <c r="BD5" s="42" t="s">
        <v>99</v>
      </c>
      <c r="BE5" s="42" t="s">
        <v>100</v>
      </c>
      <c r="BF5" s="42" t="s">
        <v>90</v>
      </c>
      <c r="BG5" s="42" t="s">
        <v>101</v>
      </c>
      <c r="BH5" s="42" t="s">
        <v>92</v>
      </c>
      <c r="BI5" s="42" t="s">
        <v>103</v>
      </c>
      <c r="BJ5" s="42" t="s">
        <v>94</v>
      </c>
      <c r="BK5" s="42" t="s">
        <v>95</v>
      </c>
      <c r="BL5" s="42" t="s">
        <v>96</v>
      </c>
      <c r="BM5" s="42" t="s">
        <v>97</v>
      </c>
      <c r="BN5" s="42" t="s">
        <v>98</v>
      </c>
      <c r="BO5" s="42" t="s">
        <v>99</v>
      </c>
      <c r="BP5" s="42" t="s">
        <v>100</v>
      </c>
      <c r="BQ5" s="42" t="s">
        <v>90</v>
      </c>
      <c r="BR5" s="42" t="s">
        <v>101</v>
      </c>
      <c r="BS5" s="42" t="s">
        <v>92</v>
      </c>
      <c r="BT5" s="42" t="s">
        <v>93</v>
      </c>
      <c r="BU5" s="42" t="s">
        <v>94</v>
      </c>
      <c r="BV5" s="42" t="s">
        <v>95</v>
      </c>
      <c r="BW5" s="42" t="s">
        <v>96</v>
      </c>
      <c r="BX5" s="42" t="s">
        <v>97</v>
      </c>
      <c r="BY5" s="42" t="s">
        <v>98</v>
      </c>
      <c r="BZ5" s="42" t="s">
        <v>99</v>
      </c>
      <c r="CA5" s="42" t="s">
        <v>100</v>
      </c>
      <c r="CB5" s="42" t="s">
        <v>90</v>
      </c>
      <c r="CC5" s="42" t="s">
        <v>101</v>
      </c>
      <c r="CD5" s="42" t="s">
        <v>92</v>
      </c>
      <c r="CE5" s="42" t="s">
        <v>93</v>
      </c>
      <c r="CF5" s="42" t="s">
        <v>94</v>
      </c>
      <c r="CG5" s="42" t="s">
        <v>95</v>
      </c>
      <c r="CH5" s="42" t="s">
        <v>96</v>
      </c>
      <c r="CI5" s="42" t="s">
        <v>97</v>
      </c>
      <c r="CJ5" s="42" t="s">
        <v>98</v>
      </c>
      <c r="CK5" s="42" t="s">
        <v>99</v>
      </c>
      <c r="CL5" s="42" t="s">
        <v>100</v>
      </c>
      <c r="CM5" s="42" t="s">
        <v>90</v>
      </c>
      <c r="CN5" s="42" t="s">
        <v>104</v>
      </c>
      <c r="CO5" s="42" t="s">
        <v>92</v>
      </c>
      <c r="CP5" s="42" t="s">
        <v>103</v>
      </c>
      <c r="CQ5" s="42" t="s">
        <v>105</v>
      </c>
      <c r="CR5" s="42" t="s">
        <v>95</v>
      </c>
      <c r="CS5" s="42" t="s">
        <v>96</v>
      </c>
      <c r="CT5" s="42" t="s">
        <v>97</v>
      </c>
      <c r="CU5" s="42" t="s">
        <v>98</v>
      </c>
      <c r="CV5" s="42" t="s">
        <v>99</v>
      </c>
      <c r="CW5" s="42" t="s">
        <v>100</v>
      </c>
      <c r="CX5" s="42" t="s">
        <v>90</v>
      </c>
      <c r="CY5" s="42" t="s">
        <v>101</v>
      </c>
      <c r="CZ5" s="42" t="s">
        <v>92</v>
      </c>
      <c r="DA5" s="42" t="s">
        <v>106</v>
      </c>
      <c r="DB5" s="42" t="s">
        <v>94</v>
      </c>
      <c r="DC5" s="42" t="s">
        <v>95</v>
      </c>
      <c r="DD5" s="42" t="s">
        <v>96</v>
      </c>
      <c r="DE5" s="42" t="s">
        <v>97</v>
      </c>
      <c r="DF5" s="42" t="s">
        <v>98</v>
      </c>
      <c r="DG5" s="42" t="s">
        <v>99</v>
      </c>
      <c r="DH5" s="42" t="s">
        <v>100</v>
      </c>
      <c r="DI5" s="143"/>
      <c r="DJ5" s="143"/>
      <c r="DK5" s="42" t="s">
        <v>90</v>
      </c>
      <c r="DL5" s="42" t="s">
        <v>101</v>
      </c>
      <c r="DM5" s="42" t="s">
        <v>92</v>
      </c>
      <c r="DN5" s="42" t="s">
        <v>93</v>
      </c>
      <c r="DO5" s="42" t="s">
        <v>94</v>
      </c>
      <c r="DP5" s="42" t="s">
        <v>95</v>
      </c>
      <c r="DQ5" s="42" t="s">
        <v>96</v>
      </c>
      <c r="DR5" s="42" t="s">
        <v>97</v>
      </c>
      <c r="DS5" s="42" t="s">
        <v>98</v>
      </c>
      <c r="DT5" s="42" t="s">
        <v>99</v>
      </c>
      <c r="DU5" s="42" t="s">
        <v>35</v>
      </c>
      <c r="DV5" s="42" t="s">
        <v>107</v>
      </c>
      <c r="DW5" s="42" t="s">
        <v>101</v>
      </c>
      <c r="DX5" s="42" t="s">
        <v>92</v>
      </c>
      <c r="DY5" s="42" t="s">
        <v>103</v>
      </c>
      <c r="DZ5" s="42" t="s">
        <v>102</v>
      </c>
      <c r="EA5" s="42" t="s">
        <v>95</v>
      </c>
      <c r="EB5" s="42" t="s">
        <v>96</v>
      </c>
      <c r="EC5" s="42" t="s">
        <v>97</v>
      </c>
      <c r="ED5" s="42" t="s">
        <v>98</v>
      </c>
      <c r="EE5" s="42" t="s">
        <v>99</v>
      </c>
      <c r="EF5" s="42" t="s">
        <v>100</v>
      </c>
      <c r="EG5" s="42" t="s">
        <v>108</v>
      </c>
      <c r="EH5" s="42" t="s">
        <v>109</v>
      </c>
      <c r="EI5" s="42" t="s">
        <v>110</v>
      </c>
      <c r="EJ5" s="42" t="s">
        <v>111</v>
      </c>
      <c r="EK5" s="42" t="s">
        <v>112</v>
      </c>
      <c r="EL5" s="42" t="s">
        <v>113</v>
      </c>
      <c r="EM5" s="42" t="s">
        <v>114</v>
      </c>
      <c r="EN5" s="42" t="s">
        <v>115</v>
      </c>
      <c r="EO5" s="42" t="s">
        <v>116</v>
      </c>
      <c r="EP5" s="42" t="s">
        <v>117</v>
      </c>
    </row>
    <row r="6" spans="1:146" s="52" customFormat="1" x14ac:dyDescent="0.15">
      <c r="A6" s="28" t="s">
        <v>118</v>
      </c>
      <c r="B6" s="43">
        <f>B8</f>
        <v>2023</v>
      </c>
      <c r="C6" s="43">
        <f t="shared" ref="C6:X6" si="2">C8</f>
        <v>342157</v>
      </c>
      <c r="D6" s="43">
        <f t="shared" si="2"/>
        <v>47</v>
      </c>
      <c r="E6" s="43">
        <f t="shared" si="2"/>
        <v>11</v>
      </c>
      <c r="F6" s="43">
        <f t="shared" si="2"/>
        <v>1</v>
      </c>
      <c r="G6" s="43">
        <f t="shared" si="2"/>
        <v>1</v>
      </c>
      <c r="H6" s="43" t="str">
        <f>SUBSTITUTE(H8,"　","")</f>
        <v>広島県江田島市</v>
      </c>
      <c r="I6" s="43" t="str">
        <f t="shared" si="2"/>
        <v>サンビーチおきみ（ウミノス）</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3502</v>
      </c>
      <c r="R6" s="46">
        <f t="shared" si="2"/>
        <v>48</v>
      </c>
      <c r="S6" s="47">
        <f t="shared" si="2"/>
        <v>14279</v>
      </c>
      <c r="T6" s="48" t="str">
        <f t="shared" si="2"/>
        <v>利用料金制</v>
      </c>
      <c r="U6" s="44">
        <f t="shared" si="2"/>
        <v>68.2</v>
      </c>
      <c r="V6" s="48" t="str">
        <f t="shared" si="2"/>
        <v>無</v>
      </c>
      <c r="W6" s="49">
        <f t="shared" si="2"/>
        <v>96</v>
      </c>
      <c r="X6" s="48" t="str">
        <f t="shared" si="2"/>
        <v>有</v>
      </c>
      <c r="Y6" s="50">
        <f>IF(Y8="-",NA(),Y8)</f>
        <v>100</v>
      </c>
      <c r="Z6" s="50">
        <f t="shared" ref="Z6:AH6" si="3">IF(Z8="-",NA(),Z8)</f>
        <v>100</v>
      </c>
      <c r="AA6" s="50">
        <f t="shared" si="3"/>
        <v>100</v>
      </c>
      <c r="AB6" s="50">
        <f t="shared" si="3"/>
        <v>100</v>
      </c>
      <c r="AC6" s="50">
        <f t="shared" si="3"/>
        <v>100</v>
      </c>
      <c r="AD6" s="50">
        <f t="shared" si="3"/>
        <v>92.2</v>
      </c>
      <c r="AE6" s="50">
        <f t="shared" si="3"/>
        <v>96.8</v>
      </c>
      <c r="AF6" s="50">
        <f t="shared" si="3"/>
        <v>94</v>
      </c>
      <c r="AG6" s="50">
        <f t="shared" si="3"/>
        <v>98.4</v>
      </c>
      <c r="AH6" s="50">
        <f t="shared" si="3"/>
        <v>102.5</v>
      </c>
      <c r="AI6" s="50" t="str">
        <f>IF(AI8="-","【-】","【"&amp;SUBSTITUTE(TEXT(AI8,"#,##0.0"),"-","△")&amp;"】")</f>
        <v>【120.7】</v>
      </c>
      <c r="AJ6" s="50">
        <f>IF(AJ8="-",NA(),AJ8)</f>
        <v>30</v>
      </c>
      <c r="AK6" s="50">
        <f t="shared" ref="AK6:AS6" si="4">IF(AK8="-",NA(),AK8)</f>
        <v>86.9</v>
      </c>
      <c r="AL6" s="50">
        <f t="shared" si="4"/>
        <v>12.2</v>
      </c>
      <c r="AM6" s="50">
        <f t="shared" si="4"/>
        <v>8.4</v>
      </c>
      <c r="AN6" s="50">
        <f t="shared" si="4"/>
        <v>78.2</v>
      </c>
      <c r="AO6" s="50">
        <f t="shared" si="4"/>
        <v>19.5</v>
      </c>
      <c r="AP6" s="50">
        <f t="shared" si="4"/>
        <v>47.8</v>
      </c>
      <c r="AQ6" s="50">
        <f t="shared" si="4"/>
        <v>27.2</v>
      </c>
      <c r="AR6" s="50">
        <f t="shared" si="4"/>
        <v>23.7</v>
      </c>
      <c r="AS6" s="50">
        <f t="shared" si="4"/>
        <v>26.4</v>
      </c>
      <c r="AT6" s="50" t="str">
        <f>IF(AT8="-","【-】","【"&amp;SUBSTITUTE(TEXT(AT8,"#,##0.0"),"-","△")&amp;"】")</f>
        <v>【30.4】</v>
      </c>
      <c r="AU6" s="45">
        <f>IF(AU8="-",NA(),AU8)</f>
        <v>8422</v>
      </c>
      <c r="AV6" s="45">
        <f t="shared" ref="AV6:BD6" si="5">IF(AV8="-",NA(),AV8)</f>
        <v>3634</v>
      </c>
      <c r="AW6" s="45">
        <f t="shared" si="5"/>
        <v>2417</v>
      </c>
      <c r="AX6" s="45">
        <f t="shared" si="5"/>
        <v>2171</v>
      </c>
      <c r="AY6" s="45">
        <f t="shared" si="5"/>
        <v>2007</v>
      </c>
      <c r="AZ6" s="45">
        <f t="shared" si="5"/>
        <v>3122</v>
      </c>
      <c r="BA6" s="45">
        <f t="shared" si="5"/>
        <v>63431</v>
      </c>
      <c r="BB6" s="45">
        <f t="shared" si="5"/>
        <v>541785</v>
      </c>
      <c r="BC6" s="45">
        <f t="shared" si="5"/>
        <v>5910</v>
      </c>
      <c r="BD6" s="45">
        <f t="shared" si="5"/>
        <v>6101</v>
      </c>
      <c r="BE6" s="45" t="str">
        <f>IF(BE8="-","【-】","【"&amp;SUBSTITUTE(TEXT(BE8,"#,##0"),"-","△")&amp;"】")</f>
        <v>【67,941】</v>
      </c>
      <c r="BF6" s="50">
        <f>IF(BF8="-",NA(),BF8)</f>
        <v>16</v>
      </c>
      <c r="BG6" s="50">
        <f t="shared" ref="BG6:BO6" si="6">IF(BG8="-",NA(),BG8)</f>
        <v>19.399999999999999</v>
      </c>
      <c r="BH6" s="50">
        <f t="shared" si="6"/>
        <v>25.7</v>
      </c>
      <c r="BI6" s="50">
        <f t="shared" si="6"/>
        <v>30.1</v>
      </c>
      <c r="BJ6" s="50">
        <f t="shared" si="6"/>
        <v>30.5</v>
      </c>
      <c r="BK6" s="50">
        <f t="shared" si="6"/>
        <v>19.100000000000001</v>
      </c>
      <c r="BL6" s="50">
        <f t="shared" si="6"/>
        <v>5.0999999999999996</v>
      </c>
      <c r="BM6" s="50">
        <f t="shared" si="6"/>
        <v>14.6</v>
      </c>
      <c r="BN6" s="50">
        <f t="shared" si="6"/>
        <v>18.600000000000001</v>
      </c>
      <c r="BO6" s="50">
        <f t="shared" si="6"/>
        <v>19.8</v>
      </c>
      <c r="BP6" s="50" t="str">
        <f>IF(BP8="-","【-】","【"&amp;SUBSTITUTE(TEXT(BP8,"#,##0.0"),"-","△")&amp;"】")</f>
        <v>【17.1】</v>
      </c>
      <c r="BQ6" s="50">
        <f>IF(BQ8="-",NA(),BQ8)</f>
        <v>32.5</v>
      </c>
      <c r="BR6" s="50">
        <f t="shared" ref="BR6:BZ6" si="7">IF(BR8="-",NA(),BR8)</f>
        <v>35.9</v>
      </c>
      <c r="BS6" s="50">
        <f t="shared" si="7"/>
        <v>36.9</v>
      </c>
      <c r="BT6" s="50">
        <f t="shared" si="7"/>
        <v>35</v>
      </c>
      <c r="BU6" s="50">
        <f t="shared" si="7"/>
        <v>35</v>
      </c>
      <c r="BV6" s="50">
        <f t="shared" si="7"/>
        <v>40.299999999999997</v>
      </c>
      <c r="BW6" s="50">
        <f t="shared" si="7"/>
        <v>100.4</v>
      </c>
      <c r="BX6" s="50">
        <f t="shared" si="7"/>
        <v>273.39999999999998</v>
      </c>
      <c r="BY6" s="50">
        <f t="shared" si="7"/>
        <v>255.5</v>
      </c>
      <c r="BZ6" s="50">
        <f t="shared" si="7"/>
        <v>39.4</v>
      </c>
      <c r="CA6" s="50" t="str">
        <f>IF(CA8="-","【-】","【"&amp;SUBSTITUTE(TEXT(CA8,"#,##0.0"),"-","△")&amp;"】")</f>
        <v>【53.2】</v>
      </c>
      <c r="CB6" s="50">
        <f>IF(CB8="-",NA(),CB8)</f>
        <v>68.7</v>
      </c>
      <c r="CC6" s="50">
        <f t="shared" ref="CC6:CK6" si="8">IF(CC8="-",NA(),CC8)</f>
        <v>81.7</v>
      </c>
      <c r="CD6" s="50">
        <f t="shared" si="8"/>
        <v>88.4</v>
      </c>
      <c r="CE6" s="50">
        <f t="shared" si="8"/>
        <v>88.7</v>
      </c>
      <c r="CF6" s="50">
        <f t="shared" si="8"/>
        <v>90.8</v>
      </c>
      <c r="CG6" s="50">
        <f t="shared" si="8"/>
        <v>-19.8</v>
      </c>
      <c r="CH6" s="50">
        <f t="shared" si="8"/>
        <v>-152.6</v>
      </c>
      <c r="CI6" s="50">
        <f t="shared" si="8"/>
        <v>-62.5</v>
      </c>
      <c r="CJ6" s="50">
        <f t="shared" si="8"/>
        <v>-110.4</v>
      </c>
      <c r="CK6" s="50">
        <f t="shared" si="8"/>
        <v>-94.5</v>
      </c>
      <c r="CL6" s="50" t="str">
        <f>IF(CL8="-","【-】","【"&amp;SUBSTITUTE(TEXT(CL8,"#,##0.0"),"-","△")&amp;"】")</f>
        <v>【△26.7】</v>
      </c>
      <c r="CM6" s="45">
        <f>IF(CM8="-",NA(),CM8)</f>
        <v>-24719</v>
      </c>
      <c r="CN6" s="45">
        <f t="shared" ref="CN6:CV6" si="9">IF(CN8="-",NA(),CN8)</f>
        <v>-12369</v>
      </c>
      <c r="CO6" s="45">
        <f t="shared" si="9"/>
        <v>-10870</v>
      </c>
      <c r="CP6" s="45">
        <f t="shared" si="9"/>
        <v>-11338</v>
      </c>
      <c r="CQ6" s="45">
        <f t="shared" si="9"/>
        <v>-10754</v>
      </c>
      <c r="CR6" s="45">
        <f t="shared" si="9"/>
        <v>-18007</v>
      </c>
      <c r="CS6" s="45">
        <f t="shared" si="9"/>
        <v>583147</v>
      </c>
      <c r="CT6" s="45">
        <f t="shared" si="9"/>
        <v>-24727</v>
      </c>
      <c r="CU6" s="45">
        <f t="shared" si="9"/>
        <v>-21071</v>
      </c>
      <c r="CV6" s="45">
        <f t="shared" si="9"/>
        <v>-18563</v>
      </c>
      <c r="CW6" s="45" t="str">
        <f>IF(CW8="-","【-】","【"&amp;SUBSTITUTE(TEXT(CW8,"#,##0"),"-","△")&amp;"】")</f>
        <v>【△15,770】</v>
      </c>
      <c r="CX6" s="50"/>
      <c r="CY6" s="50"/>
      <c r="CZ6" s="50"/>
      <c r="DA6" s="50"/>
      <c r="DB6" s="50"/>
      <c r="DC6" s="50"/>
      <c r="DD6" s="50"/>
      <c r="DE6" s="50"/>
      <c r="DF6" s="50"/>
      <c r="DG6" s="50"/>
      <c r="DH6" s="50" t="s">
        <v>119</v>
      </c>
      <c r="DI6" s="46">
        <f t="shared" ref="DI6:DJ6" si="10">DI8</f>
        <v>206808</v>
      </c>
      <c r="DJ6" s="46">
        <f t="shared" si="10"/>
        <v>4018</v>
      </c>
      <c r="DK6" s="50"/>
      <c r="DL6" s="50"/>
      <c r="DM6" s="50"/>
      <c r="DN6" s="50"/>
      <c r="DO6" s="50"/>
      <c r="DP6" s="50"/>
      <c r="DQ6" s="50"/>
      <c r="DR6" s="50"/>
      <c r="DS6" s="50"/>
      <c r="DT6" s="50"/>
      <c r="DU6" s="50" t="s">
        <v>119</v>
      </c>
      <c r="DV6" s="50">
        <f>IF(DV8="-",NA(),DV8)</f>
        <v>0</v>
      </c>
      <c r="DW6" s="50">
        <f t="shared" ref="DW6:EE6" si="11">IF(DW8="-",NA(),DW8)</f>
        <v>0</v>
      </c>
      <c r="DX6" s="50">
        <f t="shared" si="11"/>
        <v>0</v>
      </c>
      <c r="DY6" s="50">
        <f t="shared" si="11"/>
        <v>0</v>
      </c>
      <c r="DZ6" s="50">
        <f t="shared" si="11"/>
        <v>0</v>
      </c>
      <c r="EA6" s="50">
        <f t="shared" si="11"/>
        <v>43.6</v>
      </c>
      <c r="EB6" s="50">
        <f t="shared" si="11"/>
        <v>330.8</v>
      </c>
      <c r="EC6" s="50">
        <f t="shared" si="11"/>
        <v>11.2</v>
      </c>
      <c r="ED6" s="50">
        <f t="shared" si="11"/>
        <v>7.9</v>
      </c>
      <c r="EE6" s="50">
        <f t="shared" si="11"/>
        <v>6.9</v>
      </c>
      <c r="EF6" s="50" t="str">
        <f>IF(EF8="-","【-】","【"&amp;SUBSTITUTE(TEXT(EF8,"#,##0.0"),"-","△")&amp;"】")</f>
        <v>【19.7】</v>
      </c>
      <c r="EG6" s="51">
        <f>IF(EG8="-",NA(),EG8)</f>
        <v>2.9999999999999997E-4</v>
      </c>
      <c r="EH6" s="51">
        <f t="shared" ref="EH6:EP6" si="12">IF(EH8="-",NA(),EH8)</f>
        <v>5.0000000000000001E-4</v>
      </c>
      <c r="EI6" s="51">
        <f t="shared" si="12"/>
        <v>8.0000000000000004E-4</v>
      </c>
      <c r="EJ6" s="51">
        <f t="shared" si="12"/>
        <v>5.9999999999999995E-4</v>
      </c>
      <c r="EK6" s="51">
        <f t="shared" si="12"/>
        <v>5.0000000000000001E-4</v>
      </c>
      <c r="EL6" s="51">
        <f t="shared" si="12"/>
        <v>4.0000000000000002E-4</v>
      </c>
      <c r="EM6" s="51">
        <f t="shared" si="12"/>
        <v>4.0000000000000002E-4</v>
      </c>
      <c r="EN6" s="51">
        <f t="shared" si="12"/>
        <v>0</v>
      </c>
      <c r="EO6" s="51">
        <f t="shared" si="12"/>
        <v>7.7999999999999996E-3</v>
      </c>
      <c r="EP6" s="51">
        <f t="shared" si="12"/>
        <v>2.5000000000000001E-3</v>
      </c>
    </row>
    <row r="7" spans="1:146" s="52" customFormat="1" x14ac:dyDescent="0.15">
      <c r="A7" s="28" t="s">
        <v>120</v>
      </c>
      <c r="B7" s="43">
        <f t="shared" ref="B7:X7" si="13">B8</f>
        <v>2023</v>
      </c>
      <c r="C7" s="43">
        <f t="shared" si="13"/>
        <v>342157</v>
      </c>
      <c r="D7" s="43">
        <f t="shared" si="13"/>
        <v>47</v>
      </c>
      <c r="E7" s="43">
        <f t="shared" si="13"/>
        <v>11</v>
      </c>
      <c r="F7" s="43">
        <f t="shared" si="13"/>
        <v>1</v>
      </c>
      <c r="G7" s="43">
        <f t="shared" si="13"/>
        <v>1</v>
      </c>
      <c r="H7" s="43" t="str">
        <f t="shared" si="13"/>
        <v>広島県　江田島市</v>
      </c>
      <c r="I7" s="43" t="str">
        <f t="shared" si="13"/>
        <v>サンビーチおきみ（ウミノス）</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3502</v>
      </c>
      <c r="R7" s="46">
        <f t="shared" si="13"/>
        <v>48</v>
      </c>
      <c r="S7" s="47">
        <f t="shared" si="13"/>
        <v>14279</v>
      </c>
      <c r="T7" s="48" t="str">
        <f t="shared" si="13"/>
        <v>利用料金制</v>
      </c>
      <c r="U7" s="44">
        <f t="shared" si="13"/>
        <v>68.2</v>
      </c>
      <c r="V7" s="48" t="str">
        <f t="shared" si="13"/>
        <v>無</v>
      </c>
      <c r="W7" s="49">
        <f t="shared" si="13"/>
        <v>96</v>
      </c>
      <c r="X7" s="48" t="str">
        <f t="shared" si="13"/>
        <v>有</v>
      </c>
      <c r="Y7" s="50">
        <f>Y8</f>
        <v>100</v>
      </c>
      <c r="Z7" s="50">
        <f t="shared" ref="Z7:AH7" si="14">Z8</f>
        <v>100</v>
      </c>
      <c r="AA7" s="50">
        <f t="shared" si="14"/>
        <v>100</v>
      </c>
      <c r="AB7" s="50">
        <f t="shared" si="14"/>
        <v>100</v>
      </c>
      <c r="AC7" s="50">
        <f t="shared" si="14"/>
        <v>100</v>
      </c>
      <c r="AD7" s="50">
        <f t="shared" si="14"/>
        <v>92.2</v>
      </c>
      <c r="AE7" s="50">
        <f t="shared" si="14"/>
        <v>96.8</v>
      </c>
      <c r="AF7" s="50">
        <f t="shared" si="14"/>
        <v>94</v>
      </c>
      <c r="AG7" s="50">
        <f t="shared" si="14"/>
        <v>98.4</v>
      </c>
      <c r="AH7" s="50">
        <f t="shared" si="14"/>
        <v>102.5</v>
      </c>
      <c r="AI7" s="50"/>
      <c r="AJ7" s="50">
        <f>AJ8</f>
        <v>30</v>
      </c>
      <c r="AK7" s="50">
        <f t="shared" ref="AK7:AS7" si="15">AK8</f>
        <v>86.9</v>
      </c>
      <c r="AL7" s="50">
        <f t="shared" si="15"/>
        <v>12.2</v>
      </c>
      <c r="AM7" s="50">
        <f t="shared" si="15"/>
        <v>8.4</v>
      </c>
      <c r="AN7" s="50">
        <f t="shared" si="15"/>
        <v>78.2</v>
      </c>
      <c r="AO7" s="50">
        <f t="shared" si="15"/>
        <v>19.5</v>
      </c>
      <c r="AP7" s="50">
        <f t="shared" si="15"/>
        <v>47.8</v>
      </c>
      <c r="AQ7" s="50">
        <f t="shared" si="15"/>
        <v>27.2</v>
      </c>
      <c r="AR7" s="50">
        <f t="shared" si="15"/>
        <v>23.7</v>
      </c>
      <c r="AS7" s="50">
        <f t="shared" si="15"/>
        <v>26.4</v>
      </c>
      <c r="AT7" s="50"/>
      <c r="AU7" s="45">
        <f>AU8</f>
        <v>8422</v>
      </c>
      <c r="AV7" s="45">
        <f t="shared" ref="AV7:BD7" si="16">AV8</f>
        <v>3634</v>
      </c>
      <c r="AW7" s="45">
        <f t="shared" si="16"/>
        <v>2417</v>
      </c>
      <c r="AX7" s="45">
        <f t="shared" si="16"/>
        <v>2171</v>
      </c>
      <c r="AY7" s="45">
        <f t="shared" si="16"/>
        <v>2007</v>
      </c>
      <c r="AZ7" s="45">
        <f t="shared" si="16"/>
        <v>3122</v>
      </c>
      <c r="BA7" s="45">
        <f t="shared" si="16"/>
        <v>63431</v>
      </c>
      <c r="BB7" s="45">
        <f t="shared" si="16"/>
        <v>541785</v>
      </c>
      <c r="BC7" s="45">
        <f t="shared" si="16"/>
        <v>5910</v>
      </c>
      <c r="BD7" s="45">
        <f t="shared" si="16"/>
        <v>6101</v>
      </c>
      <c r="BE7" s="45"/>
      <c r="BF7" s="50">
        <f>BF8</f>
        <v>16</v>
      </c>
      <c r="BG7" s="50">
        <f t="shared" ref="BG7:BO7" si="17">BG8</f>
        <v>19.399999999999999</v>
      </c>
      <c r="BH7" s="50">
        <f t="shared" si="17"/>
        <v>25.7</v>
      </c>
      <c r="BI7" s="50">
        <f t="shared" si="17"/>
        <v>30.1</v>
      </c>
      <c r="BJ7" s="50">
        <f t="shared" si="17"/>
        <v>30.5</v>
      </c>
      <c r="BK7" s="50">
        <f t="shared" si="17"/>
        <v>19.100000000000001</v>
      </c>
      <c r="BL7" s="50">
        <f t="shared" si="17"/>
        <v>5.0999999999999996</v>
      </c>
      <c r="BM7" s="50">
        <f t="shared" si="17"/>
        <v>14.6</v>
      </c>
      <c r="BN7" s="50">
        <f t="shared" si="17"/>
        <v>18.600000000000001</v>
      </c>
      <c r="BO7" s="50">
        <f t="shared" si="17"/>
        <v>19.8</v>
      </c>
      <c r="BP7" s="50"/>
      <c r="BQ7" s="50">
        <f>BQ8</f>
        <v>32.5</v>
      </c>
      <c r="BR7" s="50">
        <f t="shared" ref="BR7:BZ7" si="18">BR8</f>
        <v>35.9</v>
      </c>
      <c r="BS7" s="50">
        <f t="shared" si="18"/>
        <v>36.9</v>
      </c>
      <c r="BT7" s="50">
        <f t="shared" si="18"/>
        <v>35</v>
      </c>
      <c r="BU7" s="50">
        <f t="shared" si="18"/>
        <v>35</v>
      </c>
      <c r="BV7" s="50">
        <f t="shared" si="18"/>
        <v>40.299999999999997</v>
      </c>
      <c r="BW7" s="50">
        <f t="shared" si="18"/>
        <v>100.4</v>
      </c>
      <c r="BX7" s="50">
        <f t="shared" si="18"/>
        <v>273.39999999999998</v>
      </c>
      <c r="BY7" s="50">
        <f t="shared" si="18"/>
        <v>255.5</v>
      </c>
      <c r="BZ7" s="50">
        <f t="shared" si="18"/>
        <v>39.4</v>
      </c>
      <c r="CA7" s="50"/>
      <c r="CB7" s="50">
        <f>CB8</f>
        <v>68.7</v>
      </c>
      <c r="CC7" s="50">
        <f t="shared" ref="CC7:CK7" si="19">CC8</f>
        <v>81.7</v>
      </c>
      <c r="CD7" s="50">
        <f t="shared" si="19"/>
        <v>88.4</v>
      </c>
      <c r="CE7" s="50">
        <f t="shared" si="19"/>
        <v>88.7</v>
      </c>
      <c r="CF7" s="50">
        <f t="shared" si="19"/>
        <v>90.8</v>
      </c>
      <c r="CG7" s="50">
        <f t="shared" si="19"/>
        <v>-19.8</v>
      </c>
      <c r="CH7" s="50">
        <f t="shared" si="19"/>
        <v>-152.6</v>
      </c>
      <c r="CI7" s="50">
        <f t="shared" si="19"/>
        <v>-62.5</v>
      </c>
      <c r="CJ7" s="50">
        <f t="shared" si="19"/>
        <v>-110.4</v>
      </c>
      <c r="CK7" s="50">
        <f t="shared" si="19"/>
        <v>-94.5</v>
      </c>
      <c r="CL7" s="50"/>
      <c r="CM7" s="45">
        <f>CM8</f>
        <v>-24719</v>
      </c>
      <c r="CN7" s="45">
        <f t="shared" ref="CN7:CV7" si="20">CN8</f>
        <v>-12369</v>
      </c>
      <c r="CO7" s="45">
        <f t="shared" si="20"/>
        <v>-10870</v>
      </c>
      <c r="CP7" s="45">
        <f t="shared" si="20"/>
        <v>-11338</v>
      </c>
      <c r="CQ7" s="45">
        <f t="shared" si="20"/>
        <v>-10754</v>
      </c>
      <c r="CR7" s="45">
        <f t="shared" si="20"/>
        <v>-18007</v>
      </c>
      <c r="CS7" s="45">
        <f t="shared" si="20"/>
        <v>583147</v>
      </c>
      <c r="CT7" s="45">
        <f t="shared" si="20"/>
        <v>-24727</v>
      </c>
      <c r="CU7" s="45">
        <f t="shared" si="20"/>
        <v>-21071</v>
      </c>
      <c r="CV7" s="45">
        <f t="shared" si="20"/>
        <v>-18563</v>
      </c>
      <c r="CW7" s="45"/>
      <c r="CX7" s="50" t="s">
        <v>121</v>
      </c>
      <c r="CY7" s="50" t="s">
        <v>121</v>
      </c>
      <c r="CZ7" s="50" t="s">
        <v>121</v>
      </c>
      <c r="DA7" s="50" t="s">
        <v>121</v>
      </c>
      <c r="DB7" s="50" t="s">
        <v>121</v>
      </c>
      <c r="DC7" s="50" t="s">
        <v>121</v>
      </c>
      <c r="DD7" s="50" t="s">
        <v>121</v>
      </c>
      <c r="DE7" s="50" t="s">
        <v>121</v>
      </c>
      <c r="DF7" s="50" t="s">
        <v>121</v>
      </c>
      <c r="DG7" s="50" t="s">
        <v>119</v>
      </c>
      <c r="DH7" s="50"/>
      <c r="DI7" s="46">
        <f>DI8</f>
        <v>206808</v>
      </c>
      <c r="DJ7" s="46">
        <f>DJ8</f>
        <v>4018</v>
      </c>
      <c r="DK7" s="50" t="s">
        <v>121</v>
      </c>
      <c r="DL7" s="50" t="s">
        <v>121</v>
      </c>
      <c r="DM7" s="50" t="s">
        <v>121</v>
      </c>
      <c r="DN7" s="50" t="s">
        <v>121</v>
      </c>
      <c r="DO7" s="50" t="s">
        <v>121</v>
      </c>
      <c r="DP7" s="50" t="s">
        <v>121</v>
      </c>
      <c r="DQ7" s="50" t="s">
        <v>121</v>
      </c>
      <c r="DR7" s="50" t="s">
        <v>121</v>
      </c>
      <c r="DS7" s="50" t="s">
        <v>121</v>
      </c>
      <c r="DT7" s="50" t="s">
        <v>119</v>
      </c>
      <c r="DU7" s="50"/>
      <c r="DV7" s="50">
        <f>DV8</f>
        <v>0</v>
      </c>
      <c r="DW7" s="50">
        <f t="shared" ref="DW7:EE7" si="21">DW8</f>
        <v>0</v>
      </c>
      <c r="DX7" s="50">
        <f t="shared" si="21"/>
        <v>0</v>
      </c>
      <c r="DY7" s="50">
        <f t="shared" si="21"/>
        <v>0</v>
      </c>
      <c r="DZ7" s="50">
        <f t="shared" si="21"/>
        <v>0</v>
      </c>
      <c r="EA7" s="50">
        <f t="shared" si="21"/>
        <v>43.6</v>
      </c>
      <c r="EB7" s="50">
        <f t="shared" si="21"/>
        <v>330.8</v>
      </c>
      <c r="EC7" s="50">
        <f t="shared" si="21"/>
        <v>11.2</v>
      </c>
      <c r="ED7" s="50">
        <f t="shared" si="21"/>
        <v>7.9</v>
      </c>
      <c r="EE7" s="50">
        <f t="shared" si="21"/>
        <v>6.9</v>
      </c>
      <c r="EF7" s="50"/>
      <c r="EG7" s="51"/>
      <c r="EH7" s="51"/>
      <c r="EI7" s="51"/>
      <c r="EJ7" s="51"/>
      <c r="EK7" s="51"/>
      <c r="EL7" s="51"/>
      <c r="EM7" s="51"/>
      <c r="EN7" s="51"/>
      <c r="EO7" s="51"/>
      <c r="EP7" s="51"/>
    </row>
    <row r="8" spans="1:146" s="52" customFormat="1" x14ac:dyDescent="0.15">
      <c r="A8" s="28"/>
      <c r="B8" s="53">
        <v>2023</v>
      </c>
      <c r="C8" s="53">
        <v>342157</v>
      </c>
      <c r="D8" s="53">
        <v>47</v>
      </c>
      <c r="E8" s="53">
        <v>11</v>
      </c>
      <c r="F8" s="53">
        <v>1</v>
      </c>
      <c r="G8" s="53">
        <v>1</v>
      </c>
      <c r="H8" s="53" t="s">
        <v>122</v>
      </c>
      <c r="I8" s="53" t="s">
        <v>123</v>
      </c>
      <c r="J8" s="53" t="s">
        <v>124</v>
      </c>
      <c r="K8" s="53" t="s">
        <v>125</v>
      </c>
      <c r="L8" s="53" t="s">
        <v>126</v>
      </c>
      <c r="M8" s="53" t="s">
        <v>127</v>
      </c>
      <c r="N8" s="53" t="s">
        <v>128</v>
      </c>
      <c r="O8" s="54" t="s">
        <v>129</v>
      </c>
      <c r="P8" s="54" t="s">
        <v>129</v>
      </c>
      <c r="Q8" s="55">
        <v>3502</v>
      </c>
      <c r="R8" s="55">
        <v>48</v>
      </c>
      <c r="S8" s="56">
        <v>14279</v>
      </c>
      <c r="T8" s="57" t="s">
        <v>130</v>
      </c>
      <c r="U8" s="54">
        <v>68.2</v>
      </c>
      <c r="V8" s="57" t="s">
        <v>131</v>
      </c>
      <c r="W8" s="58">
        <v>96</v>
      </c>
      <c r="X8" s="57" t="s">
        <v>132</v>
      </c>
      <c r="Y8" s="59">
        <v>100</v>
      </c>
      <c r="Z8" s="59">
        <v>100</v>
      </c>
      <c r="AA8" s="59">
        <v>100</v>
      </c>
      <c r="AB8" s="59">
        <v>100</v>
      </c>
      <c r="AC8" s="59">
        <v>100</v>
      </c>
      <c r="AD8" s="59">
        <v>92.2</v>
      </c>
      <c r="AE8" s="59">
        <v>96.8</v>
      </c>
      <c r="AF8" s="59">
        <v>94</v>
      </c>
      <c r="AG8" s="59">
        <v>98.4</v>
      </c>
      <c r="AH8" s="59">
        <v>102.5</v>
      </c>
      <c r="AI8" s="59">
        <v>120.7</v>
      </c>
      <c r="AJ8" s="59">
        <v>30</v>
      </c>
      <c r="AK8" s="59">
        <v>86.9</v>
      </c>
      <c r="AL8" s="59">
        <v>12.2</v>
      </c>
      <c r="AM8" s="59">
        <v>8.4</v>
      </c>
      <c r="AN8" s="59">
        <v>78.2</v>
      </c>
      <c r="AO8" s="59">
        <v>19.5</v>
      </c>
      <c r="AP8" s="59">
        <v>47.8</v>
      </c>
      <c r="AQ8" s="59">
        <v>27.2</v>
      </c>
      <c r="AR8" s="59">
        <v>23.7</v>
      </c>
      <c r="AS8" s="59">
        <v>26.4</v>
      </c>
      <c r="AT8" s="59">
        <v>30.4</v>
      </c>
      <c r="AU8" s="60">
        <v>8422</v>
      </c>
      <c r="AV8" s="60">
        <v>3634</v>
      </c>
      <c r="AW8" s="60">
        <v>2417</v>
      </c>
      <c r="AX8" s="60">
        <v>2171</v>
      </c>
      <c r="AY8" s="60">
        <v>2007</v>
      </c>
      <c r="AZ8" s="60">
        <v>3122</v>
      </c>
      <c r="BA8" s="60">
        <v>63431</v>
      </c>
      <c r="BB8" s="60">
        <v>541785</v>
      </c>
      <c r="BC8" s="60">
        <v>5910</v>
      </c>
      <c r="BD8" s="60">
        <v>6101</v>
      </c>
      <c r="BE8" s="60">
        <v>67941</v>
      </c>
      <c r="BF8" s="59">
        <v>16</v>
      </c>
      <c r="BG8" s="59">
        <v>19.399999999999999</v>
      </c>
      <c r="BH8" s="59">
        <v>25.7</v>
      </c>
      <c r="BI8" s="59">
        <v>30.1</v>
      </c>
      <c r="BJ8" s="59">
        <v>30.5</v>
      </c>
      <c r="BK8" s="59">
        <v>19.100000000000001</v>
      </c>
      <c r="BL8" s="59">
        <v>5.0999999999999996</v>
      </c>
      <c r="BM8" s="59">
        <v>14.6</v>
      </c>
      <c r="BN8" s="59">
        <v>18.600000000000001</v>
      </c>
      <c r="BO8" s="59">
        <v>19.8</v>
      </c>
      <c r="BP8" s="59">
        <v>17.100000000000001</v>
      </c>
      <c r="BQ8" s="59">
        <v>32.5</v>
      </c>
      <c r="BR8" s="59">
        <v>35.9</v>
      </c>
      <c r="BS8" s="59">
        <v>36.9</v>
      </c>
      <c r="BT8" s="59">
        <v>35</v>
      </c>
      <c r="BU8" s="59">
        <v>35</v>
      </c>
      <c r="BV8" s="59">
        <v>40.299999999999997</v>
      </c>
      <c r="BW8" s="59">
        <v>100.4</v>
      </c>
      <c r="BX8" s="59">
        <v>273.39999999999998</v>
      </c>
      <c r="BY8" s="59">
        <v>255.5</v>
      </c>
      <c r="BZ8" s="59">
        <v>39.4</v>
      </c>
      <c r="CA8" s="59">
        <v>53.2</v>
      </c>
      <c r="CB8" s="59">
        <v>68.7</v>
      </c>
      <c r="CC8" s="59">
        <v>81.7</v>
      </c>
      <c r="CD8" s="59">
        <v>88.4</v>
      </c>
      <c r="CE8" s="61">
        <v>88.7</v>
      </c>
      <c r="CF8" s="61">
        <v>90.8</v>
      </c>
      <c r="CG8" s="59">
        <v>-19.8</v>
      </c>
      <c r="CH8" s="59">
        <v>-152.6</v>
      </c>
      <c r="CI8" s="59">
        <v>-62.5</v>
      </c>
      <c r="CJ8" s="59">
        <v>-110.4</v>
      </c>
      <c r="CK8" s="59">
        <v>-94.5</v>
      </c>
      <c r="CL8" s="59">
        <v>-26.7</v>
      </c>
      <c r="CM8" s="60">
        <v>-24719</v>
      </c>
      <c r="CN8" s="60">
        <v>-12369</v>
      </c>
      <c r="CO8" s="60">
        <v>-10870</v>
      </c>
      <c r="CP8" s="60">
        <v>-11338</v>
      </c>
      <c r="CQ8" s="60">
        <v>-10754</v>
      </c>
      <c r="CR8" s="60">
        <v>-18007</v>
      </c>
      <c r="CS8" s="60">
        <v>583147</v>
      </c>
      <c r="CT8" s="60">
        <v>-24727</v>
      </c>
      <c r="CU8" s="60">
        <v>-21071</v>
      </c>
      <c r="CV8" s="60">
        <v>-18563</v>
      </c>
      <c r="CW8" s="60">
        <v>-15770</v>
      </c>
      <c r="CX8" s="59" t="s">
        <v>133</v>
      </c>
      <c r="CY8" s="59" t="s">
        <v>133</v>
      </c>
      <c r="CZ8" s="59" t="s">
        <v>133</v>
      </c>
      <c r="DA8" s="59" t="s">
        <v>133</v>
      </c>
      <c r="DB8" s="59" t="s">
        <v>133</v>
      </c>
      <c r="DC8" s="59" t="s">
        <v>133</v>
      </c>
      <c r="DD8" s="59" t="s">
        <v>133</v>
      </c>
      <c r="DE8" s="59" t="s">
        <v>133</v>
      </c>
      <c r="DF8" s="59" t="s">
        <v>133</v>
      </c>
      <c r="DG8" s="59" t="s">
        <v>133</v>
      </c>
      <c r="DH8" s="59" t="s">
        <v>133</v>
      </c>
      <c r="DI8" s="55">
        <v>206808</v>
      </c>
      <c r="DJ8" s="55">
        <v>4018</v>
      </c>
      <c r="DK8" s="59" t="s">
        <v>133</v>
      </c>
      <c r="DL8" s="59" t="s">
        <v>133</v>
      </c>
      <c r="DM8" s="59" t="s">
        <v>133</v>
      </c>
      <c r="DN8" s="59" t="s">
        <v>133</v>
      </c>
      <c r="DO8" s="59" t="s">
        <v>133</v>
      </c>
      <c r="DP8" s="59" t="s">
        <v>133</v>
      </c>
      <c r="DQ8" s="59" t="s">
        <v>133</v>
      </c>
      <c r="DR8" s="59" t="s">
        <v>133</v>
      </c>
      <c r="DS8" s="59" t="s">
        <v>133</v>
      </c>
      <c r="DT8" s="59" t="s">
        <v>133</v>
      </c>
      <c r="DU8" s="59" t="s">
        <v>133</v>
      </c>
      <c r="DV8" s="59">
        <v>0</v>
      </c>
      <c r="DW8" s="59">
        <v>0</v>
      </c>
      <c r="DX8" s="59">
        <v>0</v>
      </c>
      <c r="DY8" s="59">
        <v>0</v>
      </c>
      <c r="DZ8" s="59">
        <v>0</v>
      </c>
      <c r="EA8" s="59">
        <v>43.6</v>
      </c>
      <c r="EB8" s="59">
        <v>330.8</v>
      </c>
      <c r="EC8" s="59">
        <v>11.2</v>
      </c>
      <c r="ED8" s="59">
        <v>7.9</v>
      </c>
      <c r="EE8" s="59">
        <v>6.9</v>
      </c>
      <c r="EF8" s="59">
        <v>19.7</v>
      </c>
      <c r="EG8" s="62">
        <v>2.9999999999999997E-4</v>
      </c>
      <c r="EH8" s="62">
        <v>5.0000000000000001E-4</v>
      </c>
      <c r="EI8" s="62">
        <v>8.0000000000000004E-4</v>
      </c>
      <c r="EJ8" s="62">
        <v>5.9999999999999995E-4</v>
      </c>
      <c r="EK8" s="62">
        <v>5.0000000000000001E-4</v>
      </c>
      <c r="EL8" s="62">
        <v>4.0000000000000002E-4</v>
      </c>
      <c r="EM8" s="62">
        <v>4.0000000000000002E-4</v>
      </c>
      <c r="EN8" s="62">
        <v>0</v>
      </c>
      <c r="EO8" s="62">
        <v>7.7999999999999996E-3</v>
      </c>
      <c r="EP8" s="62">
        <v>2.5000000000000001E-3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134</v>
      </c>
      <c r="C10" s="65" t="s">
        <v>135</v>
      </c>
      <c r="D10" s="65" t="s">
        <v>136</v>
      </c>
      <c r="E10" s="65" t="s">
        <v>137</v>
      </c>
      <c r="F10" s="65" t="s">
        <v>138</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川上　佳代子</cp:lastModifiedBy>
  <cp:lastPrinted>2025-02-21T10:32:19Z</cp:lastPrinted>
  <dcterms:created xsi:type="dcterms:W3CDTF">2024-12-19T01:01:08Z</dcterms:created>
  <dcterms:modified xsi:type="dcterms:W3CDTF">2025-02-21T10:40:07Z</dcterms:modified>
  <cp:category/>
</cp:coreProperties>
</file>