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6.7.64\01財政課\共用\11　他機関からの通知・照会　　　（保存年限／H39.5）\02　県からの通知・照会\[公営企業関係]\済（庁内013013時〆）（2月3日〆）【広島県市町行財政課】公営企業に係る経営比較分析表（令和５年度決算）の分析等について\50_R7.2.19県からの確認事項\"/>
    </mc:Choice>
  </mc:AlternateContent>
  <workbookProtection workbookAlgorithmName="SHA-512" workbookHashValue="CulTE1hFpb9QXp8QwdGw8iKKuPFzM9FTFjXiNGK3R62wjHicPFwAGkIqsVDbGR8x224uJ7wGXdHxME5X/4BIdQ==" workbookSaltValue="A5NCyMyYkMUHWUdZOPttXg==" workbookSpinCount="100000" lockStructure="1"/>
  <bookViews>
    <workbookView xWindow="0" yWindow="0" windowWidth="28800" windowHeight="1113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T10" i="4"/>
  <c r="AL10" i="4"/>
  <c r="I10" i="4"/>
  <c r="AL8" i="4"/>
  <c r="P8" i="4"/>
  <c r="I8" i="4"/>
</calcChain>
</file>

<file path=xl/sharedStrings.xml><?xml version="1.0" encoding="utf-8"?>
<sst xmlns="http://schemas.openxmlformats.org/spreadsheetml/2006/main" count="231" uniqueCount="115">
  <si>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</si>
  <si>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</si>
  <si>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</si>
  <si>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</si>
  <si>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</si>
  <si>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</si>
  <si>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</si>
  <si>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</si>
  <si>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</si>
  <si>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</si>
  <si>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</si>
  <si>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</si>
  <si>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</si>
  <si>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</si>
  <si>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</si>
  <si>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</si>
  <si>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</si>
  <si>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</si>
  <si>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</si>
  <si>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</si>
  <si>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</si>
  <si>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</si>
  <si>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</si>
  <si>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</si>
  <si>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</si>
  <si>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</si>
  <si>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</si>
  <si>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</si>
  <si>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</si>
  <si>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</si>
  <si>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</si>
  <si>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</si>
  <si>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</si>
  <si>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</si>
  <si>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</si>
  <si>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</si>
  <si>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</si>
  <si>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</si>
  <si>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</si>
  <si>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</si>
  <si>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</si>
  <si>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</si>
  <si>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</si>
  <si>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</si>
  <si>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</si>
  <si>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</si>
  <si>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</si>
  <si>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</si>
  <si>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</si>
  <si>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</si>
  <si>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</si>
  <si>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</si>
  <si>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</si>
  <si>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</si>
  <si>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</si>
  <si>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</si>
  <si>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</si>
  <si>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</si>
  <si>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</si>
  <si>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</si>
  <si>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</si>
  <si>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</si>
  <si>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</si>
  <si>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</si>
  <si>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</si>
  <si>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</si>
  <si>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</si>
  <si>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</si>
  <si>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</si>
  <si>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</si>
  <si>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</si>
  <si>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</si>
  <si>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</si>
  <si>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</si>
  <si>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</si>
  <si>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</si>
  <si>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</si>
  <si>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</si>
  <si>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</si>
  <si>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</si>
  <si>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</si>
  <si>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</si>
  <si>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</si>
  <si>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</si>
  <si>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</si>
  <si>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</si>
  <si>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</si>
  <si>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</si>
  <si>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</si>
  <si>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</si>
  <si>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</si>
  <si>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</si>
  <si>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</si>
  <si>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</si>
  <si>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</si>
  <si>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</si>
  <si>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東広島市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</si>
  <si>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</si>
  <si>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</si>
  <si>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</si>
  <si>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</si>
  <si>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</si>
  <si>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</si>
  <si>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</si>
  <si>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</si>
  <si>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</si>
  <si>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</si>
  <si>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</si>
  <si>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</si>
  <si>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</si>
  <si>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</si>
  <si>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</si>
  <si>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○有形固定資産減価償却率
　類似団体平均値を下回っていますが、この数値は平成28年度から会計方式を変更したことによるもので、施設が新しいことを示している訳ではありません。建設から20年を超えて老朽化が進んでいる管渠や処理場が存在する点に留意する必要があります。</t>
    <phoneticPr fontId="4"/>
  </si>
  <si>
    <t>　本市の特定環境保全公共下水道事業は、経費回収率、汚水処理原価が類似団体平均値と比較して著しく悪い状況にあります。
　今後も引き続き、維持管理費の削減と料金水準の見直しなどによる経営改善が必要です。
　また、今後の施設更新にあたっては、施設の適正規模などについて見直しを行っていく必要があります。</t>
    <phoneticPr fontId="4"/>
  </si>
  <si>
    <t>○経常収支比率
　ほぼ100％となっていますが、一般会計からの繰入金が多く、料金水準の見直しなど、経営改善に努める必要があります。
○累積欠損金比率
　地方公営企業法適用初年度に生じた多額の欠損金と慢性的な赤字により、類似団体平均を大きく上回っています。料金水準の見直しなど、抜本的な経営改善が必要です。
○流動比率
　100％を超え、類似団体平均値を大きく上回っています。
○企業債残高対事業規模比率
　減少傾向にありますが、類似団体平均値を大きく上回っており、将来負担が大きくなっています。
○経費回収率
　処理区域内人口密度が低いことに加え、維持管理費の増加により類似団体平均値を大きく下回っています。
○汚水処理原価
　維持管理費の増加等により類似団体平均値を大きく上回っており、引き続き改善に努める必要があります。
○施設利用率
　類似団体平均値を上回っていますが、高い水準とはいえず、処理区域内人口が減少傾向にあることから、低下が懸念されます。
○水洗化率
　類似団体平均値を上回っているものの、引き続き普及啓発活動等による向上を図る必要があります。</t>
    <rPh sb="33" eb="34">
      <t>キン</t>
    </rPh>
    <rPh sb="203" eb="207">
      <t>ゲンショウケイコウ</t>
    </rPh>
    <rPh sb="271" eb="272">
      <t>クワ</t>
    </rPh>
    <rPh sb="314" eb="319">
      <t>イジカンリヒ</t>
    </rPh>
    <rPh sb="320" eb="322">
      <t>ゾウカ</t>
    </rPh>
    <rPh sb="322" eb="323">
      <t>トウ</t>
    </rPh>
    <rPh sb="444" eb="445">
      <t>ウエ</t>
    </rPh>
    <rPh sb="454" eb="455">
      <t>ヒ</t>
    </rPh>
    <rPh sb="456" eb="457">
      <t>ツヅ</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</si>
</sst>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5"/>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C89-4FBE-B301-67632AE79747}"/>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0.36</c:v>
                </c:pt>
                <c:pt idx="1">
                  <c:v>0.39</c:v>
                </c:pt>
                <c:pt idx="2">
                  <c:v>0.1</c:v>
                </c:pt>
                <c:pt idx="3">
                  <c:v>0.08</c:v>
                </c:pt>
                <c:pt idx="4">
                  <c:v>0.06</c:v>
                </c:pt>
              </c:numCache>
            </c:numRef>
          </c:val>
          <c:smooth val="0"/>
          <c:extLst>
            <c:ext xmlns:c16="http://schemas.microsoft.com/office/drawing/2014/chart" uri="{C3380CC4-5D6E-409C-BE32-E72D297353CC}">
              <c16:uniqueId val="{00000001-3C89-4FBE-B301-67632AE79747}"/>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49.49</c:v>
                </c:pt>
                <c:pt idx="1">
                  <c:v>49.49</c:v>
                </c:pt>
                <c:pt idx="2">
                  <c:v>46.67</c:v>
                </c:pt>
                <c:pt idx="3">
                  <c:v>47.37</c:v>
                </c:pt>
                <c:pt idx="4">
                  <c:v>46.06</c:v>
                </c:pt>
              </c:numCache>
            </c:numRef>
          </c:val>
          <c:extLst>
            <c:ext xmlns:c16="http://schemas.microsoft.com/office/drawing/2014/chart" uri="{C3380CC4-5D6E-409C-BE32-E72D297353CC}">
              <c16:uniqueId val="{00000000-60A3-46E5-846C-8EF90B438460}"/>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42.47</c:v>
                </c:pt>
                <c:pt idx="1">
                  <c:v>42.4</c:v>
                </c:pt>
                <c:pt idx="2">
                  <c:v>42.28</c:v>
                </c:pt>
                <c:pt idx="3">
                  <c:v>41.06</c:v>
                </c:pt>
                <c:pt idx="4">
                  <c:v>42.09</c:v>
                </c:pt>
              </c:numCache>
            </c:numRef>
          </c:val>
          <c:smooth val="0"/>
          <c:extLst>
            <c:ext xmlns:c16="http://schemas.microsoft.com/office/drawing/2014/chart" uri="{C3380CC4-5D6E-409C-BE32-E72D297353CC}">
              <c16:uniqueId val="{00000001-60A3-46E5-846C-8EF90B438460}"/>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80.06</c:v>
                </c:pt>
                <c:pt idx="1">
                  <c:v>82.25</c:v>
                </c:pt>
                <c:pt idx="2">
                  <c:v>81.97</c:v>
                </c:pt>
                <c:pt idx="3">
                  <c:v>81.5</c:v>
                </c:pt>
                <c:pt idx="4">
                  <c:v>87.09</c:v>
                </c:pt>
              </c:numCache>
            </c:numRef>
          </c:val>
          <c:extLst>
            <c:ext xmlns:c16="http://schemas.microsoft.com/office/drawing/2014/chart" uri="{C3380CC4-5D6E-409C-BE32-E72D297353CC}">
              <c16:uniqueId val="{00000000-A0DF-4187-8C5F-A6524E4F0D4F}"/>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83.75</c:v>
                </c:pt>
                <c:pt idx="1">
                  <c:v>84.19</c:v>
                </c:pt>
                <c:pt idx="2">
                  <c:v>84.34</c:v>
                </c:pt>
                <c:pt idx="3">
                  <c:v>84.34</c:v>
                </c:pt>
                <c:pt idx="4">
                  <c:v>84.73</c:v>
                </c:pt>
              </c:numCache>
            </c:numRef>
          </c:val>
          <c:smooth val="0"/>
          <c:extLst>
            <c:ext xmlns:c16="http://schemas.microsoft.com/office/drawing/2014/chart" uri="{C3380CC4-5D6E-409C-BE32-E72D297353CC}">
              <c16:uniqueId val="{00000001-A0DF-4187-8C5F-A6524E4F0D4F}"/>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98.24</c:v>
                </c:pt>
                <c:pt idx="1">
                  <c:v>93.26</c:v>
                </c:pt>
                <c:pt idx="2">
                  <c:v>99.67</c:v>
                </c:pt>
                <c:pt idx="3">
                  <c:v>96.68</c:v>
                </c:pt>
                <c:pt idx="4">
                  <c:v>98.31</c:v>
                </c:pt>
              </c:numCache>
            </c:numRef>
          </c:val>
          <c:extLst>
            <c:ext xmlns:c16="http://schemas.microsoft.com/office/drawing/2014/chart" uri="{C3380CC4-5D6E-409C-BE32-E72D297353CC}">
              <c16:uniqueId val="{00000000-8A43-4798-9A78-8B4C293DE130}"/>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102.73</c:v>
                </c:pt>
                <c:pt idx="1">
                  <c:v>105.78</c:v>
                </c:pt>
                <c:pt idx="2">
                  <c:v>106.09</c:v>
                </c:pt>
                <c:pt idx="3">
                  <c:v>106.44</c:v>
                </c:pt>
                <c:pt idx="4">
                  <c:v>107.11</c:v>
                </c:pt>
              </c:numCache>
            </c:numRef>
          </c:val>
          <c:smooth val="0"/>
          <c:extLst>
            <c:ext xmlns:c16="http://schemas.microsoft.com/office/drawing/2014/chart" uri="{C3380CC4-5D6E-409C-BE32-E72D297353CC}">
              <c16:uniqueId val="{00000001-8A43-4798-9A78-8B4C293DE130}"/>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13.73</c:v>
                </c:pt>
                <c:pt idx="1">
                  <c:v>16.579999999999998</c:v>
                </c:pt>
                <c:pt idx="2">
                  <c:v>19.760000000000002</c:v>
                </c:pt>
                <c:pt idx="3">
                  <c:v>22.85</c:v>
                </c:pt>
                <c:pt idx="4">
                  <c:v>25.28</c:v>
                </c:pt>
              </c:numCache>
            </c:numRef>
          </c:val>
          <c:extLst>
            <c:ext xmlns:c16="http://schemas.microsoft.com/office/drawing/2014/chart" uri="{C3380CC4-5D6E-409C-BE32-E72D297353CC}">
              <c16:uniqueId val="{00000000-B7A8-4E53-A51E-AB1C86961262}"/>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24.68</c:v>
                </c:pt>
                <c:pt idx="1">
                  <c:v>21.36</c:v>
                </c:pt>
                <c:pt idx="2">
                  <c:v>22.79</c:v>
                </c:pt>
                <c:pt idx="3">
                  <c:v>24.8</c:v>
                </c:pt>
                <c:pt idx="4">
                  <c:v>26.77</c:v>
                </c:pt>
              </c:numCache>
            </c:numRef>
          </c:val>
          <c:smooth val="0"/>
          <c:extLst>
            <c:ext xmlns:c16="http://schemas.microsoft.com/office/drawing/2014/chart" uri="{C3380CC4-5D6E-409C-BE32-E72D297353CC}">
              <c16:uniqueId val="{00000001-B7A8-4E53-A51E-AB1C86961262}"/>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F8E-4F6C-B62C-DA5E8CBFE705}"/>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8.6199999999999992</c:v>
                </c:pt>
                <c:pt idx="1">
                  <c:v>0.01</c:v>
                </c:pt>
                <c:pt idx="2">
                  <c:v>0.01</c:v>
                </c:pt>
                <c:pt idx="3">
                  <c:v>0.02</c:v>
                </c:pt>
                <c:pt idx="4">
                  <c:v>7.0000000000000007E-2</c:v>
                </c:pt>
              </c:numCache>
            </c:numRef>
          </c:val>
          <c:smooth val="0"/>
          <c:extLst>
            <c:ext xmlns:c16="http://schemas.microsoft.com/office/drawing/2014/chart" uri="{C3380CC4-5D6E-409C-BE32-E72D297353CC}">
              <c16:uniqueId val="{00000001-AF8E-4F6C-B62C-DA5E8CBFE705}"/>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252.59</c:v>
                </c:pt>
                <c:pt idx="1">
                  <c:v>270.56</c:v>
                </c:pt>
                <c:pt idx="2">
                  <c:v>288.98</c:v>
                </c:pt>
                <c:pt idx="3">
                  <c:v>300.2</c:v>
                </c:pt>
                <c:pt idx="4">
                  <c:v>312.02</c:v>
                </c:pt>
              </c:numCache>
            </c:numRef>
          </c:val>
          <c:extLst>
            <c:ext xmlns:c16="http://schemas.microsoft.com/office/drawing/2014/chart" uri="{C3380CC4-5D6E-409C-BE32-E72D297353CC}">
              <c16:uniqueId val="{00000000-C868-4126-B45A-4D8B2346974B}"/>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94.97</c:v>
                </c:pt>
                <c:pt idx="1">
                  <c:v>63.96</c:v>
                </c:pt>
                <c:pt idx="2">
                  <c:v>69.42</c:v>
                </c:pt>
                <c:pt idx="3">
                  <c:v>72.86</c:v>
                </c:pt>
                <c:pt idx="4">
                  <c:v>69.540000000000006</c:v>
                </c:pt>
              </c:numCache>
            </c:numRef>
          </c:val>
          <c:smooth val="0"/>
          <c:extLst>
            <c:ext xmlns:c16="http://schemas.microsoft.com/office/drawing/2014/chart" uri="{C3380CC4-5D6E-409C-BE32-E72D297353CC}">
              <c16:uniqueId val="{00000001-C868-4126-B45A-4D8B2346974B}"/>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119.46</c:v>
                </c:pt>
                <c:pt idx="1">
                  <c:v>147.31</c:v>
                </c:pt>
                <c:pt idx="2">
                  <c:v>170.58</c:v>
                </c:pt>
                <c:pt idx="3">
                  <c:v>176.32</c:v>
                </c:pt>
                <c:pt idx="4">
                  <c:v>164.15</c:v>
                </c:pt>
              </c:numCache>
            </c:numRef>
          </c:val>
          <c:extLst>
            <c:ext xmlns:c16="http://schemas.microsoft.com/office/drawing/2014/chart" uri="{C3380CC4-5D6E-409C-BE32-E72D297353CC}">
              <c16:uniqueId val="{00000000-5BD0-49C0-A291-5838D3C3246C}"/>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47.72</c:v>
                </c:pt>
                <c:pt idx="1">
                  <c:v>44.24</c:v>
                </c:pt>
                <c:pt idx="2">
                  <c:v>43.07</c:v>
                </c:pt>
                <c:pt idx="3">
                  <c:v>45.42</c:v>
                </c:pt>
                <c:pt idx="4">
                  <c:v>50.63</c:v>
                </c:pt>
              </c:numCache>
            </c:numRef>
          </c:val>
          <c:smooth val="0"/>
          <c:extLst>
            <c:ext xmlns:c16="http://schemas.microsoft.com/office/drawing/2014/chart" uri="{C3380CC4-5D6E-409C-BE32-E72D297353CC}">
              <c16:uniqueId val="{00000001-5BD0-49C0-A291-5838D3C3246C}"/>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2358.54</c:v>
                </c:pt>
                <c:pt idx="1">
                  <c:v>2348.94</c:v>
                </c:pt>
                <c:pt idx="2">
                  <c:v>2265.0100000000002</c:v>
                </c:pt>
                <c:pt idx="3">
                  <c:v>2118.83</c:v>
                </c:pt>
                <c:pt idx="4">
                  <c:v>1980.9</c:v>
                </c:pt>
              </c:numCache>
            </c:numRef>
          </c:val>
          <c:extLst>
            <c:ext xmlns:c16="http://schemas.microsoft.com/office/drawing/2014/chart" uri="{C3380CC4-5D6E-409C-BE32-E72D297353CC}">
              <c16:uniqueId val="{00000000-086E-4A60-A08B-D91D1DB351A0}"/>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1206.79</c:v>
                </c:pt>
                <c:pt idx="1">
                  <c:v>1258.43</c:v>
                </c:pt>
                <c:pt idx="2">
                  <c:v>1163.75</c:v>
                </c:pt>
                <c:pt idx="3">
                  <c:v>1195.47</c:v>
                </c:pt>
                <c:pt idx="4">
                  <c:v>1168.69</c:v>
                </c:pt>
              </c:numCache>
            </c:numRef>
          </c:val>
          <c:smooth val="0"/>
          <c:extLst>
            <c:ext xmlns:c16="http://schemas.microsoft.com/office/drawing/2014/chart" uri="{C3380CC4-5D6E-409C-BE32-E72D297353CC}">
              <c16:uniqueId val="{00000001-086E-4A60-A08B-D91D1DB351A0}"/>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35.96</c:v>
                </c:pt>
                <c:pt idx="1">
                  <c:v>41.23</c:v>
                </c:pt>
                <c:pt idx="2">
                  <c:v>45.98</c:v>
                </c:pt>
                <c:pt idx="3">
                  <c:v>46.78</c:v>
                </c:pt>
                <c:pt idx="4">
                  <c:v>40.89</c:v>
                </c:pt>
              </c:numCache>
            </c:numRef>
          </c:val>
          <c:extLst>
            <c:ext xmlns:c16="http://schemas.microsoft.com/office/drawing/2014/chart" uri="{C3380CC4-5D6E-409C-BE32-E72D297353CC}">
              <c16:uniqueId val="{00000000-7633-4456-A7D9-6B8ED6F49464}"/>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71.84</c:v>
                </c:pt>
                <c:pt idx="1">
                  <c:v>73.36</c:v>
                </c:pt>
                <c:pt idx="2">
                  <c:v>72.599999999999994</c:v>
                </c:pt>
                <c:pt idx="3">
                  <c:v>69.430000000000007</c:v>
                </c:pt>
                <c:pt idx="4">
                  <c:v>70.709999999999994</c:v>
                </c:pt>
              </c:numCache>
            </c:numRef>
          </c:val>
          <c:smooth val="0"/>
          <c:extLst>
            <c:ext xmlns:c16="http://schemas.microsoft.com/office/drawing/2014/chart" uri="{C3380CC4-5D6E-409C-BE32-E72D297353CC}">
              <c16:uniqueId val="{00000001-7633-4456-A7D9-6B8ED6F49464}"/>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506.68</c:v>
                </c:pt>
                <c:pt idx="1">
                  <c:v>435.95</c:v>
                </c:pt>
                <c:pt idx="2">
                  <c:v>390.09</c:v>
                </c:pt>
                <c:pt idx="3">
                  <c:v>385.02</c:v>
                </c:pt>
                <c:pt idx="4">
                  <c:v>441.67</c:v>
                </c:pt>
              </c:numCache>
            </c:numRef>
          </c:val>
          <c:extLst>
            <c:ext xmlns:c16="http://schemas.microsoft.com/office/drawing/2014/chart" uri="{C3380CC4-5D6E-409C-BE32-E72D297353CC}">
              <c16:uniqueId val="{00000000-CBBD-48F7-856E-D31D7B87CDD1}"/>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228.47</c:v>
                </c:pt>
                <c:pt idx="1">
                  <c:v>224.88</c:v>
                </c:pt>
                <c:pt idx="2">
                  <c:v>228.64</c:v>
                </c:pt>
                <c:pt idx="3">
                  <c:v>239.46</c:v>
                </c:pt>
                <c:pt idx="4">
                  <c:v>233.15</c:v>
                </c:pt>
              </c:numCache>
            </c:numRef>
          </c:val>
          <c:smooth val="0"/>
          <c:extLst>
            <c:ext xmlns:c16="http://schemas.microsoft.com/office/drawing/2014/chart" uri="{C3380CC4-5D6E-409C-BE32-E72D297353CC}">
              <c16:uniqueId val="{00000001-CBBD-48F7-856E-D31D7B87CDD1}"/>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【48.91】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70" zoomScaleNormal="70" workbookViewId="0">
      <selection activeCell="Z34" sqref="Z3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広島県　東広島市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法適用</v>
      </c>
      <c r="C8" s="39"/>
      <c r="D8" s="39"/>
      <c r="E8" s="39"/>
      <c r="F8" s="39"/>
      <c r="G8" s="39"/>
      <c r="H8" s="39"/>
      <c r="I8" s="39" t="str">
        <f>データ!J6</f>
        <v>下水道事業</v>
      </c>
      <c r="J8" s="39"/>
      <c r="K8" s="39"/>
      <c r="L8" s="39"/>
      <c r="M8" s="39"/>
      <c r="N8" s="39"/>
      <c r="O8" s="39"/>
      <c r="P8" s="39" t="str">
        <f>データ!K6</f>
        <v>特定環境保全公共下水道</v>
      </c>
      <c r="Q8" s="39"/>
      <c r="R8" s="39"/>
      <c r="S8" s="39"/>
      <c r="T8" s="39"/>
      <c r="U8" s="39"/>
      <c r="V8" s="39"/>
      <c r="W8" s="39" t="str">
        <f>データ!L6</f>
        <v>D2</v>
      </c>
      <c r="X8" s="39"/>
      <c r="Y8" s="39"/>
      <c r="Z8" s="39"/>
      <c r="AA8" s="39"/>
      <c r="AB8" s="39"/>
      <c r="AC8" s="39"/>
      <c r="AD8" s="40" t="str">
        <f>データ!$M$6</f>
        <v>非設置</v>
      </c>
      <c r="AE8" s="40"/>
      <c r="AF8" s="40"/>
      <c r="AG8" s="40"/>
      <c r="AH8" s="40"/>
      <c r="AI8" s="40"/>
      <c r="AJ8" s="40"/>
      <c r="AK8" s="3"/>
      <c r="AL8" s="41">
        <f>データ!S6</f>
        <v>190516</v>
      </c>
      <c r="AM8" s="41"/>
      <c r="AN8" s="41"/>
      <c r="AO8" s="41"/>
      <c r="AP8" s="41"/>
      <c r="AQ8" s="41"/>
      <c r="AR8" s="41"/>
      <c r="AS8" s="41"/>
      <c r="AT8" s="34">
        <f>データ!T6</f>
        <v>635.15</v>
      </c>
      <c r="AU8" s="34"/>
      <c r="AV8" s="34"/>
      <c r="AW8" s="34"/>
      <c r="AX8" s="34"/>
      <c r="AY8" s="34"/>
      <c r="AZ8" s="34"/>
      <c r="BA8" s="34"/>
      <c r="BB8" s="34">
        <f>データ!U6</f>
        <v>299.95</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f>データ!O6</f>
        <v>77.53</v>
      </c>
      <c r="J10" s="34"/>
      <c r="K10" s="34"/>
      <c r="L10" s="34"/>
      <c r="M10" s="34"/>
      <c r="N10" s="34"/>
      <c r="O10" s="34"/>
      <c r="P10" s="34">
        <f>データ!P6</f>
        <v>0.73</v>
      </c>
      <c r="Q10" s="34"/>
      <c r="R10" s="34"/>
      <c r="S10" s="34"/>
      <c r="T10" s="34"/>
      <c r="U10" s="34"/>
      <c r="V10" s="34"/>
      <c r="W10" s="34">
        <f>データ!Q6</f>
        <v>81.99</v>
      </c>
      <c r="X10" s="34"/>
      <c r="Y10" s="34"/>
      <c r="Z10" s="34"/>
      <c r="AA10" s="34"/>
      <c r="AB10" s="34"/>
      <c r="AC10" s="34"/>
      <c r="AD10" s="41">
        <f>データ!R6</f>
        <v>3350</v>
      </c>
      <c r="AE10" s="41"/>
      <c r="AF10" s="41"/>
      <c r="AG10" s="41"/>
      <c r="AH10" s="41"/>
      <c r="AI10" s="41"/>
      <c r="AJ10" s="41"/>
      <c r="AK10" s="2"/>
      <c r="AL10" s="41">
        <f>データ!V6</f>
        <v>1386</v>
      </c>
      <c r="AM10" s="41"/>
      <c r="AN10" s="41"/>
      <c r="AO10" s="41"/>
      <c r="AP10" s="41"/>
      <c r="AQ10" s="41"/>
      <c r="AR10" s="41"/>
      <c r="AS10" s="41"/>
      <c r="AT10" s="34">
        <f>データ!W6</f>
        <v>1.63</v>
      </c>
      <c r="AU10" s="34"/>
      <c r="AV10" s="34"/>
      <c r="AW10" s="34"/>
      <c r="AX10" s="34"/>
      <c r="AY10" s="34"/>
      <c r="AZ10" s="34"/>
      <c r="BA10" s="34"/>
      <c r="BB10" s="34">
        <f>データ!X6</f>
        <v>850.31</v>
      </c>
      <c r="BC10" s="34"/>
      <c r="BD10" s="34"/>
      <c r="BE10" s="34"/>
      <c r="BF10" s="34"/>
      <c r="BG10" s="34"/>
      <c r="BH10" s="34"/>
      <c r="BI10" s="34"/>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114</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0" t="s">
        <v>112</v>
      </c>
      <c r="BM47" s="71"/>
      <c r="BN47" s="71"/>
      <c r="BO47" s="71"/>
      <c r="BP47" s="71"/>
      <c r="BQ47" s="71"/>
      <c r="BR47" s="71"/>
      <c r="BS47" s="71"/>
      <c r="BT47" s="71"/>
      <c r="BU47" s="71"/>
      <c r="BV47" s="71"/>
      <c r="BW47" s="71"/>
      <c r="BX47" s="71"/>
      <c r="BY47" s="71"/>
      <c r="BZ47" s="72"/>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0"/>
      <c r="BM48" s="71"/>
      <c r="BN48" s="71"/>
      <c r="BO48" s="71"/>
      <c r="BP48" s="71"/>
      <c r="BQ48" s="71"/>
      <c r="BR48" s="71"/>
      <c r="BS48" s="71"/>
      <c r="BT48" s="71"/>
      <c r="BU48" s="71"/>
      <c r="BV48" s="71"/>
      <c r="BW48" s="71"/>
      <c r="BX48" s="71"/>
      <c r="BY48" s="71"/>
      <c r="BZ48" s="72"/>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0"/>
      <c r="BM49" s="71"/>
      <c r="BN49" s="71"/>
      <c r="BO49" s="71"/>
      <c r="BP49" s="71"/>
      <c r="BQ49" s="71"/>
      <c r="BR49" s="71"/>
      <c r="BS49" s="71"/>
      <c r="BT49" s="71"/>
      <c r="BU49" s="71"/>
      <c r="BV49" s="71"/>
      <c r="BW49" s="71"/>
      <c r="BX49" s="71"/>
      <c r="BY49" s="71"/>
      <c r="BZ49" s="72"/>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0"/>
      <c r="BM50" s="71"/>
      <c r="BN50" s="71"/>
      <c r="BO50" s="71"/>
      <c r="BP50" s="71"/>
      <c r="BQ50" s="71"/>
      <c r="BR50" s="71"/>
      <c r="BS50" s="71"/>
      <c r="BT50" s="71"/>
      <c r="BU50" s="71"/>
      <c r="BV50" s="71"/>
      <c r="BW50" s="71"/>
      <c r="BX50" s="71"/>
      <c r="BY50" s="71"/>
      <c r="BZ50" s="72"/>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0"/>
      <c r="BM51" s="71"/>
      <c r="BN51" s="71"/>
      <c r="BO51" s="71"/>
      <c r="BP51" s="71"/>
      <c r="BQ51" s="71"/>
      <c r="BR51" s="71"/>
      <c r="BS51" s="71"/>
      <c r="BT51" s="71"/>
      <c r="BU51" s="71"/>
      <c r="BV51" s="71"/>
      <c r="BW51" s="71"/>
      <c r="BX51" s="71"/>
      <c r="BY51" s="71"/>
      <c r="BZ51" s="72"/>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0"/>
      <c r="BM52" s="71"/>
      <c r="BN52" s="71"/>
      <c r="BO52" s="71"/>
      <c r="BP52" s="71"/>
      <c r="BQ52" s="71"/>
      <c r="BR52" s="71"/>
      <c r="BS52" s="71"/>
      <c r="BT52" s="71"/>
      <c r="BU52" s="71"/>
      <c r="BV52" s="71"/>
      <c r="BW52" s="71"/>
      <c r="BX52" s="71"/>
      <c r="BY52" s="71"/>
      <c r="BZ52" s="72"/>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0"/>
      <c r="BM53" s="71"/>
      <c r="BN53" s="71"/>
      <c r="BO53" s="71"/>
      <c r="BP53" s="71"/>
      <c r="BQ53" s="71"/>
      <c r="BR53" s="71"/>
      <c r="BS53" s="71"/>
      <c r="BT53" s="71"/>
      <c r="BU53" s="71"/>
      <c r="BV53" s="71"/>
      <c r="BW53" s="71"/>
      <c r="BX53" s="71"/>
      <c r="BY53" s="71"/>
      <c r="BZ53" s="72"/>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0"/>
      <c r="BM54" s="71"/>
      <c r="BN54" s="71"/>
      <c r="BO54" s="71"/>
      <c r="BP54" s="71"/>
      <c r="BQ54" s="71"/>
      <c r="BR54" s="71"/>
      <c r="BS54" s="71"/>
      <c r="BT54" s="71"/>
      <c r="BU54" s="71"/>
      <c r="BV54" s="71"/>
      <c r="BW54" s="71"/>
      <c r="BX54" s="71"/>
      <c r="BY54" s="71"/>
      <c r="BZ54" s="72"/>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0"/>
      <c r="BM55" s="71"/>
      <c r="BN55" s="71"/>
      <c r="BO55" s="71"/>
      <c r="BP55" s="71"/>
      <c r="BQ55" s="71"/>
      <c r="BR55" s="71"/>
      <c r="BS55" s="71"/>
      <c r="BT55" s="71"/>
      <c r="BU55" s="71"/>
      <c r="BV55" s="71"/>
      <c r="BW55" s="71"/>
      <c r="BX55" s="71"/>
      <c r="BY55" s="71"/>
      <c r="BZ55" s="72"/>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0"/>
      <c r="BM56" s="71"/>
      <c r="BN56" s="71"/>
      <c r="BO56" s="71"/>
      <c r="BP56" s="71"/>
      <c r="BQ56" s="71"/>
      <c r="BR56" s="71"/>
      <c r="BS56" s="71"/>
      <c r="BT56" s="71"/>
      <c r="BU56" s="71"/>
      <c r="BV56" s="71"/>
      <c r="BW56" s="71"/>
      <c r="BX56" s="71"/>
      <c r="BY56" s="71"/>
      <c r="BZ56" s="72"/>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0"/>
      <c r="BM57" s="71"/>
      <c r="BN57" s="71"/>
      <c r="BO57" s="71"/>
      <c r="BP57" s="71"/>
      <c r="BQ57" s="71"/>
      <c r="BR57" s="71"/>
      <c r="BS57" s="71"/>
      <c r="BT57" s="71"/>
      <c r="BU57" s="71"/>
      <c r="BV57" s="71"/>
      <c r="BW57" s="71"/>
      <c r="BX57" s="71"/>
      <c r="BY57" s="71"/>
      <c r="BZ57" s="72"/>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0"/>
      <c r="BM58" s="71"/>
      <c r="BN58" s="71"/>
      <c r="BO58" s="71"/>
      <c r="BP58" s="71"/>
      <c r="BQ58" s="71"/>
      <c r="BR58" s="71"/>
      <c r="BS58" s="71"/>
      <c r="BT58" s="71"/>
      <c r="BU58" s="71"/>
      <c r="BV58" s="71"/>
      <c r="BW58" s="71"/>
      <c r="BX58" s="71"/>
      <c r="BY58" s="71"/>
      <c r="BZ58" s="72"/>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0"/>
      <c r="BM59" s="71"/>
      <c r="BN59" s="71"/>
      <c r="BO59" s="71"/>
      <c r="BP59" s="71"/>
      <c r="BQ59" s="71"/>
      <c r="BR59" s="71"/>
      <c r="BS59" s="71"/>
      <c r="BT59" s="71"/>
      <c r="BU59" s="71"/>
      <c r="BV59" s="71"/>
      <c r="BW59" s="71"/>
      <c r="BX59" s="71"/>
      <c r="BY59" s="71"/>
      <c r="BZ59" s="72"/>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0"/>
      <c r="BM60" s="71"/>
      <c r="BN60" s="71"/>
      <c r="BO60" s="71"/>
      <c r="BP60" s="71"/>
      <c r="BQ60" s="71"/>
      <c r="BR60" s="71"/>
      <c r="BS60" s="71"/>
      <c r="BT60" s="71"/>
      <c r="BU60" s="71"/>
      <c r="BV60" s="71"/>
      <c r="BW60" s="71"/>
      <c r="BX60" s="71"/>
      <c r="BY60" s="71"/>
      <c r="BZ60" s="72"/>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0"/>
      <c r="BM61" s="71"/>
      <c r="BN61" s="71"/>
      <c r="BO61" s="71"/>
      <c r="BP61" s="71"/>
      <c r="BQ61" s="71"/>
      <c r="BR61" s="71"/>
      <c r="BS61" s="71"/>
      <c r="BT61" s="71"/>
      <c r="BU61" s="71"/>
      <c r="BV61" s="71"/>
      <c r="BW61" s="71"/>
      <c r="BX61" s="71"/>
      <c r="BY61" s="71"/>
      <c r="BZ61" s="72"/>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0"/>
      <c r="BM62" s="71"/>
      <c r="BN62" s="71"/>
      <c r="BO62" s="71"/>
      <c r="BP62" s="71"/>
      <c r="BQ62" s="71"/>
      <c r="BR62" s="71"/>
      <c r="BS62" s="71"/>
      <c r="BT62" s="71"/>
      <c r="BU62" s="71"/>
      <c r="BV62" s="71"/>
      <c r="BW62" s="71"/>
      <c r="BX62" s="71"/>
      <c r="BY62" s="71"/>
      <c r="BZ62" s="72"/>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3"/>
      <c r="BM63" s="74"/>
      <c r="BN63" s="74"/>
      <c r="BO63" s="74"/>
      <c r="BP63" s="74"/>
      <c r="BQ63" s="74"/>
      <c r="BR63" s="74"/>
      <c r="BS63" s="74"/>
      <c r="BT63" s="74"/>
      <c r="BU63" s="74"/>
      <c r="BV63" s="74"/>
      <c r="BW63" s="74"/>
      <c r="BX63" s="74"/>
      <c r="BY63" s="74"/>
      <c r="BZ63" s="75"/>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0" t="s">
        <v>113</v>
      </c>
      <c r="BM66" s="71"/>
      <c r="BN66" s="71"/>
      <c r="BO66" s="71"/>
      <c r="BP66" s="71"/>
      <c r="BQ66" s="71"/>
      <c r="BR66" s="71"/>
      <c r="BS66" s="71"/>
      <c r="BT66" s="71"/>
      <c r="BU66" s="71"/>
      <c r="BV66" s="71"/>
      <c r="BW66" s="71"/>
      <c r="BX66" s="71"/>
      <c r="BY66" s="71"/>
      <c r="BZ66" s="72"/>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0"/>
      <c r="BM67" s="71"/>
      <c r="BN67" s="71"/>
      <c r="BO67" s="71"/>
      <c r="BP67" s="71"/>
      <c r="BQ67" s="71"/>
      <c r="BR67" s="71"/>
      <c r="BS67" s="71"/>
      <c r="BT67" s="71"/>
      <c r="BU67" s="71"/>
      <c r="BV67" s="71"/>
      <c r="BW67" s="71"/>
      <c r="BX67" s="71"/>
      <c r="BY67" s="71"/>
      <c r="BZ67" s="72"/>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0"/>
      <c r="BM68" s="71"/>
      <c r="BN68" s="71"/>
      <c r="BO68" s="71"/>
      <c r="BP68" s="71"/>
      <c r="BQ68" s="71"/>
      <c r="BR68" s="71"/>
      <c r="BS68" s="71"/>
      <c r="BT68" s="71"/>
      <c r="BU68" s="71"/>
      <c r="BV68" s="71"/>
      <c r="BW68" s="71"/>
      <c r="BX68" s="71"/>
      <c r="BY68" s="71"/>
      <c r="BZ68" s="72"/>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0"/>
      <c r="BM69" s="71"/>
      <c r="BN69" s="71"/>
      <c r="BO69" s="71"/>
      <c r="BP69" s="71"/>
      <c r="BQ69" s="71"/>
      <c r="BR69" s="71"/>
      <c r="BS69" s="71"/>
      <c r="BT69" s="71"/>
      <c r="BU69" s="71"/>
      <c r="BV69" s="71"/>
      <c r="BW69" s="71"/>
      <c r="BX69" s="71"/>
      <c r="BY69" s="71"/>
      <c r="BZ69" s="72"/>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0"/>
      <c r="BM70" s="71"/>
      <c r="BN70" s="71"/>
      <c r="BO70" s="71"/>
      <c r="BP70" s="71"/>
      <c r="BQ70" s="71"/>
      <c r="BR70" s="71"/>
      <c r="BS70" s="71"/>
      <c r="BT70" s="71"/>
      <c r="BU70" s="71"/>
      <c r="BV70" s="71"/>
      <c r="BW70" s="71"/>
      <c r="BX70" s="71"/>
      <c r="BY70" s="71"/>
      <c r="BZ70" s="72"/>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0"/>
      <c r="BM71" s="71"/>
      <c r="BN71" s="71"/>
      <c r="BO71" s="71"/>
      <c r="BP71" s="71"/>
      <c r="BQ71" s="71"/>
      <c r="BR71" s="71"/>
      <c r="BS71" s="71"/>
      <c r="BT71" s="71"/>
      <c r="BU71" s="71"/>
      <c r="BV71" s="71"/>
      <c r="BW71" s="71"/>
      <c r="BX71" s="71"/>
      <c r="BY71" s="71"/>
      <c r="BZ71" s="72"/>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0"/>
      <c r="BM72" s="71"/>
      <c r="BN72" s="71"/>
      <c r="BO72" s="71"/>
      <c r="BP72" s="71"/>
      <c r="BQ72" s="71"/>
      <c r="BR72" s="71"/>
      <c r="BS72" s="71"/>
      <c r="BT72" s="71"/>
      <c r="BU72" s="71"/>
      <c r="BV72" s="71"/>
      <c r="BW72" s="71"/>
      <c r="BX72" s="71"/>
      <c r="BY72" s="71"/>
      <c r="BZ72" s="72"/>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0"/>
      <c r="BM73" s="71"/>
      <c r="BN73" s="71"/>
      <c r="BO73" s="71"/>
      <c r="BP73" s="71"/>
      <c r="BQ73" s="71"/>
      <c r="BR73" s="71"/>
      <c r="BS73" s="71"/>
      <c r="BT73" s="71"/>
      <c r="BU73" s="71"/>
      <c r="BV73" s="71"/>
      <c r="BW73" s="71"/>
      <c r="BX73" s="71"/>
      <c r="BY73" s="71"/>
      <c r="BZ73" s="72"/>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0"/>
      <c r="BM74" s="71"/>
      <c r="BN74" s="71"/>
      <c r="BO74" s="71"/>
      <c r="BP74" s="71"/>
      <c r="BQ74" s="71"/>
      <c r="BR74" s="71"/>
      <c r="BS74" s="71"/>
      <c r="BT74" s="71"/>
      <c r="BU74" s="71"/>
      <c r="BV74" s="71"/>
      <c r="BW74" s="71"/>
      <c r="BX74" s="71"/>
      <c r="BY74" s="71"/>
      <c r="BZ74" s="72"/>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0"/>
      <c r="BM75" s="71"/>
      <c r="BN75" s="71"/>
      <c r="BO75" s="71"/>
      <c r="BP75" s="71"/>
      <c r="BQ75" s="71"/>
      <c r="BR75" s="71"/>
      <c r="BS75" s="71"/>
      <c r="BT75" s="71"/>
      <c r="BU75" s="71"/>
      <c r="BV75" s="71"/>
      <c r="BW75" s="71"/>
      <c r="BX75" s="71"/>
      <c r="BY75" s="71"/>
      <c r="BZ75" s="72"/>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0"/>
      <c r="BM76" s="71"/>
      <c r="BN76" s="71"/>
      <c r="BO76" s="71"/>
      <c r="BP76" s="71"/>
      <c r="BQ76" s="71"/>
      <c r="BR76" s="71"/>
      <c r="BS76" s="71"/>
      <c r="BT76" s="71"/>
      <c r="BU76" s="71"/>
      <c r="BV76" s="71"/>
      <c r="BW76" s="71"/>
      <c r="BX76" s="71"/>
      <c r="BY76" s="71"/>
      <c r="BZ76" s="72"/>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0"/>
      <c r="BM77" s="71"/>
      <c r="BN77" s="71"/>
      <c r="BO77" s="71"/>
      <c r="BP77" s="71"/>
      <c r="BQ77" s="71"/>
      <c r="BR77" s="71"/>
      <c r="BS77" s="71"/>
      <c r="BT77" s="71"/>
      <c r="BU77" s="71"/>
      <c r="BV77" s="71"/>
      <c r="BW77" s="71"/>
      <c r="BX77" s="71"/>
      <c r="BY77" s="71"/>
      <c r="BZ77" s="72"/>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0"/>
      <c r="BM78" s="71"/>
      <c r="BN78" s="71"/>
      <c r="BO78" s="71"/>
      <c r="BP78" s="71"/>
      <c r="BQ78" s="71"/>
      <c r="BR78" s="71"/>
      <c r="BS78" s="71"/>
      <c r="BT78" s="71"/>
      <c r="BU78" s="71"/>
      <c r="BV78" s="71"/>
      <c r="BW78" s="71"/>
      <c r="BX78" s="71"/>
      <c r="BY78" s="71"/>
      <c r="BZ78" s="72"/>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0"/>
      <c r="BM79" s="71"/>
      <c r="BN79" s="71"/>
      <c r="BO79" s="71"/>
      <c r="BP79" s="71"/>
      <c r="BQ79" s="71"/>
      <c r="BR79" s="71"/>
      <c r="BS79" s="71"/>
      <c r="BT79" s="71"/>
      <c r="BU79" s="71"/>
      <c r="BV79" s="71"/>
      <c r="BW79" s="71"/>
      <c r="BX79" s="71"/>
      <c r="BY79" s="71"/>
      <c r="BZ79" s="72"/>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0"/>
      <c r="BM80" s="71"/>
      <c r="BN80" s="71"/>
      <c r="BO80" s="71"/>
      <c r="BP80" s="71"/>
      <c r="BQ80" s="71"/>
      <c r="BR80" s="71"/>
      <c r="BS80" s="71"/>
      <c r="BT80" s="71"/>
      <c r="BU80" s="71"/>
      <c r="BV80" s="71"/>
      <c r="BW80" s="71"/>
      <c r="BX80" s="71"/>
      <c r="BY80" s="71"/>
      <c r="BZ80" s="72"/>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0"/>
      <c r="BM81" s="71"/>
      <c r="BN81" s="71"/>
      <c r="BO81" s="71"/>
      <c r="BP81" s="71"/>
      <c r="BQ81" s="71"/>
      <c r="BR81" s="71"/>
      <c r="BS81" s="71"/>
      <c r="BT81" s="71"/>
      <c r="BU81" s="71"/>
      <c r="BV81" s="71"/>
      <c r="BW81" s="71"/>
      <c r="BX81" s="71"/>
      <c r="BY81" s="71"/>
      <c r="BZ81" s="72"/>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3"/>
      <c r="BM82" s="74"/>
      <c r="BN82" s="74"/>
      <c r="BO82" s="74"/>
      <c r="BP82" s="74"/>
      <c r="BQ82" s="74"/>
      <c r="BR82" s="74"/>
      <c r="BS82" s="74"/>
      <c r="BT82" s="74"/>
      <c r="BU82" s="74"/>
      <c r="BV82" s="74"/>
      <c r="BW82" s="74"/>
      <c r="BX82" s="74"/>
      <c r="BY82" s="74"/>
      <c r="BZ82" s="75"/>
    </row>
    <row r="83" spans="1:78" x14ac:dyDescent="0.15">
      <c r="C83" s="76" t="s">
        <v>30</v>
      </c>
      <c r="D83" s="76"/>
      <c r="E83" s="76"/>
      <c r="F83" s="76"/>
      <c r="G83" s="76"/>
      <c r="H83" s="76"/>
      <c r="I83" s="76"/>
      <c r="J83" s="76"/>
      <c r="K83" s="76"/>
      <c r="L83" s="76"/>
      <c r="M83" s="76"/>
      <c r="N83" s="76"/>
      <c r="O83" s="76"/>
      <c r="P83" s="76"/>
      <c r="Q83" s="76"/>
      <c r="R83" s="76"/>
      <c r="S83" s="76"/>
      <c r="T83" s="76"/>
      <c r="U83" s="76"/>
      <c r="V83" s="76"/>
      <c r="W83" s="76"/>
      <c r="X83" s="76"/>
      <c r="Y83" s="76"/>
      <c r="Z83" s="76"/>
      <c r="AA83" s="76"/>
      <c r="AB83" s="76"/>
      <c r="AC83" s="76"/>
      <c r="AD83" s="76"/>
      <c r="AE83" s="76"/>
      <c r="AF83" s="76"/>
      <c r="AG83" s="76"/>
      <c r="AH83" s="76"/>
      <c r="AI83" s="76"/>
      <c r="AJ83" s="76"/>
      <c r="AK83" s="76"/>
      <c r="AL83" s="76"/>
      <c r="AM83" s="76"/>
      <c r="AN83" s="76"/>
      <c r="AO83" s="76"/>
      <c r="AP83" s="76"/>
      <c r="AQ83" s="76"/>
      <c r="AR83" s="76"/>
      <c r="AS83" s="76"/>
      <c r="AT83" s="76"/>
      <c r="AU83" s="76"/>
      <c r="AV83" s="76"/>
      <c r="AW83" s="76"/>
      <c r="AX83" s="76"/>
      <c r="AY83" s="76"/>
      <c r="AZ83" s="76"/>
      <c r="BA83" s="76"/>
      <c r="BB83" s="76"/>
      <c r="BC83" s="76"/>
      <c r="BD83" s="76"/>
      <c r="BE83" s="76"/>
      <c r="BF83" s="76"/>
      <c r="BG83" s="76"/>
      <c r="BH83" s="76"/>
      <c r="BI83" s="76"/>
      <c r="BJ83" s="76"/>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【105.09】</v>
      </c>
      <c r="F85" s="12" t="str">
        <f>データ!AT6</f>
        <v>【65.73】</v>
      </c>
      <c r="G85" s="12" t="str">
        <f>データ!BE6</f>
        <v>【48.91】</v>
      </c>
      <c r="H85" s="12" t="str">
        <f>データ!BP6</f>
        <v>【1,156.82】</v>
      </c>
      <c r="I85" s="12" t="str">
        <f>データ!CA6</f>
        <v>【75.33】</v>
      </c>
      <c r="J85" s="12" t="str">
        <f>データ!CL6</f>
        <v>【215.73】</v>
      </c>
      <c r="K85" s="12" t="str">
        <f>データ!CW6</f>
        <v>【43.28】</v>
      </c>
      <c r="L85" s="12" t="str">
        <f>データ!DH6</f>
        <v>【86.21】</v>
      </c>
      <c r="M85" s="12" t="str">
        <f>データ!DS6</f>
        <v>【29.62】</v>
      </c>
      <c r="N85" s="12" t="str">
        <f>データ!ED6</f>
        <v>【0.09】</v>
      </c>
      <c r="O85" s="12" t="str">
        <f>データ!EO6</f>
        <v>【0.11】</v>
      </c>
    </row>
  </sheetData>
  <sheetProtection algorithmName="SHA-512" hashValue="mxbt6pUlD/32APYIRbTferC6P9XFi+glkAwjfUkiNJCMo5GL7R7BawqVUUQqyirChRkFfJKi2kjvy9/8RR+Nng==" saltValue="Y4FMR8AfPGEKV4h4ug/pOA=="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8" t="s">
        <v>52</v>
      </c>
      <c r="I3" s="79"/>
      <c r="J3" s="79"/>
      <c r="K3" s="79"/>
      <c r="L3" s="79"/>
      <c r="M3" s="79"/>
      <c r="N3" s="79"/>
      <c r="O3" s="79"/>
      <c r="P3" s="79"/>
      <c r="Q3" s="79"/>
      <c r="R3" s="79"/>
      <c r="S3" s="79"/>
      <c r="T3" s="79"/>
      <c r="U3" s="79"/>
      <c r="V3" s="79"/>
      <c r="W3" s="79"/>
      <c r="X3" s="80"/>
      <c r="Y3" s="84" t="s">
        <v>53</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54</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x14ac:dyDescent="0.15">
      <c r="A4" s="14" t="s">
        <v>55</v>
      </c>
      <c r="B4" s="16"/>
      <c r="C4" s="16"/>
      <c r="D4" s="16"/>
      <c r="E4" s="16"/>
      <c r="F4" s="16"/>
      <c r="G4" s="16"/>
      <c r="H4" s="81"/>
      <c r="I4" s="82"/>
      <c r="J4" s="82"/>
      <c r="K4" s="82"/>
      <c r="L4" s="82"/>
      <c r="M4" s="82"/>
      <c r="N4" s="82"/>
      <c r="O4" s="82"/>
      <c r="P4" s="82"/>
      <c r="Q4" s="82"/>
      <c r="R4" s="82"/>
      <c r="S4" s="82"/>
      <c r="T4" s="82"/>
      <c r="U4" s="82"/>
      <c r="V4" s="82"/>
      <c r="W4" s="82"/>
      <c r="X4" s="83"/>
      <c r="Y4" s="77" t="s">
        <v>56</v>
      </c>
      <c r="Z4" s="77"/>
      <c r="AA4" s="77"/>
      <c r="AB4" s="77"/>
      <c r="AC4" s="77"/>
      <c r="AD4" s="77"/>
      <c r="AE4" s="77"/>
      <c r="AF4" s="77"/>
      <c r="AG4" s="77"/>
      <c r="AH4" s="77"/>
      <c r="AI4" s="77"/>
      <c r="AJ4" s="77" t="s">
        <v>57</v>
      </c>
      <c r="AK4" s="77"/>
      <c r="AL4" s="77"/>
      <c r="AM4" s="77"/>
      <c r="AN4" s="77"/>
      <c r="AO4" s="77"/>
      <c r="AP4" s="77"/>
      <c r="AQ4" s="77"/>
      <c r="AR4" s="77"/>
      <c r="AS4" s="77"/>
      <c r="AT4" s="77"/>
      <c r="AU4" s="77" t="s">
        <v>58</v>
      </c>
      <c r="AV4" s="77"/>
      <c r="AW4" s="77"/>
      <c r="AX4" s="77"/>
      <c r="AY4" s="77"/>
      <c r="AZ4" s="77"/>
      <c r="BA4" s="77"/>
      <c r="BB4" s="77"/>
      <c r="BC4" s="77"/>
      <c r="BD4" s="77"/>
      <c r="BE4" s="77"/>
      <c r="BF4" s="77" t="s">
        <v>59</v>
      </c>
      <c r="BG4" s="77"/>
      <c r="BH4" s="77"/>
      <c r="BI4" s="77"/>
      <c r="BJ4" s="77"/>
      <c r="BK4" s="77"/>
      <c r="BL4" s="77"/>
      <c r="BM4" s="77"/>
      <c r="BN4" s="77"/>
      <c r="BO4" s="77"/>
      <c r="BP4" s="77"/>
      <c r="BQ4" s="77" t="s">
        <v>60</v>
      </c>
      <c r="BR4" s="77"/>
      <c r="BS4" s="77"/>
      <c r="BT4" s="77"/>
      <c r="BU4" s="77"/>
      <c r="BV4" s="77"/>
      <c r="BW4" s="77"/>
      <c r="BX4" s="77"/>
      <c r="BY4" s="77"/>
      <c r="BZ4" s="77"/>
      <c r="CA4" s="77"/>
      <c r="CB4" s="77" t="s">
        <v>61</v>
      </c>
      <c r="CC4" s="77"/>
      <c r="CD4" s="77"/>
      <c r="CE4" s="77"/>
      <c r="CF4" s="77"/>
      <c r="CG4" s="77"/>
      <c r="CH4" s="77"/>
      <c r="CI4" s="77"/>
      <c r="CJ4" s="77"/>
      <c r="CK4" s="77"/>
      <c r="CL4" s="77"/>
      <c r="CM4" s="77" t="s">
        <v>62</v>
      </c>
      <c r="CN4" s="77"/>
      <c r="CO4" s="77"/>
      <c r="CP4" s="77"/>
      <c r="CQ4" s="77"/>
      <c r="CR4" s="77"/>
      <c r="CS4" s="77"/>
      <c r="CT4" s="77"/>
      <c r="CU4" s="77"/>
      <c r="CV4" s="77"/>
      <c r="CW4" s="77"/>
      <c r="CX4" s="77" t="s">
        <v>63</v>
      </c>
      <c r="CY4" s="77"/>
      <c r="CZ4" s="77"/>
      <c r="DA4" s="77"/>
      <c r="DB4" s="77"/>
      <c r="DC4" s="77"/>
      <c r="DD4" s="77"/>
      <c r="DE4" s="77"/>
      <c r="DF4" s="77"/>
      <c r="DG4" s="77"/>
      <c r="DH4" s="77"/>
      <c r="DI4" s="77" t="s">
        <v>64</v>
      </c>
      <c r="DJ4" s="77"/>
      <c r="DK4" s="77"/>
      <c r="DL4" s="77"/>
      <c r="DM4" s="77"/>
      <c r="DN4" s="77"/>
      <c r="DO4" s="77"/>
      <c r="DP4" s="77"/>
      <c r="DQ4" s="77"/>
      <c r="DR4" s="77"/>
      <c r="DS4" s="77"/>
      <c r="DT4" s="77" t="s">
        <v>65</v>
      </c>
      <c r="DU4" s="77"/>
      <c r="DV4" s="77"/>
      <c r="DW4" s="77"/>
      <c r="DX4" s="77"/>
      <c r="DY4" s="77"/>
      <c r="DZ4" s="77"/>
      <c r="EA4" s="77"/>
      <c r="EB4" s="77"/>
      <c r="EC4" s="77"/>
      <c r="ED4" s="77"/>
      <c r="EE4" s="77" t="s">
        <v>66</v>
      </c>
      <c r="EF4" s="77"/>
      <c r="EG4" s="77"/>
      <c r="EH4" s="77"/>
      <c r="EI4" s="77"/>
      <c r="EJ4" s="77"/>
      <c r="EK4" s="77"/>
      <c r="EL4" s="77"/>
      <c r="EM4" s="77"/>
      <c r="EN4" s="77"/>
      <c r="EO4" s="77"/>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342122</v>
      </c>
      <c r="D6" s="19">
        <f t="shared" si="3"/>
        <v>46</v>
      </c>
      <c r="E6" s="19">
        <f t="shared" si="3"/>
        <v>17</v>
      </c>
      <c r="F6" s="19">
        <f t="shared" si="3"/>
        <v>4</v>
      </c>
      <c r="G6" s="19">
        <f t="shared" si="3"/>
        <v>0</v>
      </c>
      <c r="H6" s="19" t="str">
        <f t="shared" si="3"/>
        <v>広島県　東広島市</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77.53</v>
      </c>
      <c r="P6" s="20">
        <f t="shared" si="3"/>
        <v>0.73</v>
      </c>
      <c r="Q6" s="20">
        <f t="shared" si="3"/>
        <v>81.99</v>
      </c>
      <c r="R6" s="20">
        <f t="shared" si="3"/>
        <v>3350</v>
      </c>
      <c r="S6" s="20">
        <f t="shared" si="3"/>
        <v>190516</v>
      </c>
      <c r="T6" s="20">
        <f t="shared" si="3"/>
        <v>635.15</v>
      </c>
      <c r="U6" s="20">
        <f t="shared" si="3"/>
        <v>299.95</v>
      </c>
      <c r="V6" s="20">
        <f t="shared" si="3"/>
        <v>1386</v>
      </c>
      <c r="W6" s="20">
        <f t="shared" si="3"/>
        <v>1.63</v>
      </c>
      <c r="X6" s="20">
        <f t="shared" si="3"/>
        <v>850.31</v>
      </c>
      <c r="Y6" s="21">
        <f>IF(Y7="",NA(),Y7)</f>
        <v>98.24</v>
      </c>
      <c r="Z6" s="21">
        <f t="shared" ref="Z6:AH6" si="4">IF(Z7="",NA(),Z7)</f>
        <v>93.26</v>
      </c>
      <c r="AA6" s="21">
        <f t="shared" si="4"/>
        <v>99.67</v>
      </c>
      <c r="AB6" s="21">
        <f t="shared" si="4"/>
        <v>96.68</v>
      </c>
      <c r="AC6" s="21">
        <f t="shared" si="4"/>
        <v>98.31</v>
      </c>
      <c r="AD6" s="21">
        <f t="shared" si="4"/>
        <v>102.73</v>
      </c>
      <c r="AE6" s="21">
        <f t="shared" si="4"/>
        <v>105.78</v>
      </c>
      <c r="AF6" s="21">
        <f t="shared" si="4"/>
        <v>106.09</v>
      </c>
      <c r="AG6" s="21">
        <f t="shared" si="4"/>
        <v>106.44</v>
      </c>
      <c r="AH6" s="21">
        <f t="shared" si="4"/>
        <v>107.11</v>
      </c>
      <c r="AI6" s="20" t="str">
        <f>IF(AI7="","",IF(AI7="-","【-】","【"&amp;SUBSTITUTE(TEXT(AI7,"#,##0.00"),"-","△")&amp;"】"))</f>
        <v>【105.09】</v>
      </c>
      <c r="AJ6" s="21">
        <f>IF(AJ7="",NA(),AJ7)</f>
        <v>252.59</v>
      </c>
      <c r="AK6" s="21">
        <f t="shared" ref="AK6:AS6" si="5">IF(AK7="",NA(),AK7)</f>
        <v>270.56</v>
      </c>
      <c r="AL6" s="21">
        <f t="shared" si="5"/>
        <v>288.98</v>
      </c>
      <c r="AM6" s="21">
        <f t="shared" si="5"/>
        <v>300.2</v>
      </c>
      <c r="AN6" s="21">
        <f t="shared" si="5"/>
        <v>312.02</v>
      </c>
      <c r="AO6" s="21">
        <f t="shared" si="5"/>
        <v>94.97</v>
      </c>
      <c r="AP6" s="21">
        <f t="shared" si="5"/>
        <v>63.96</v>
      </c>
      <c r="AQ6" s="21">
        <f t="shared" si="5"/>
        <v>69.42</v>
      </c>
      <c r="AR6" s="21">
        <f t="shared" si="5"/>
        <v>72.86</v>
      </c>
      <c r="AS6" s="21">
        <f t="shared" si="5"/>
        <v>69.540000000000006</v>
      </c>
      <c r="AT6" s="20" t="str">
        <f>IF(AT7="","",IF(AT7="-","【-】","【"&amp;SUBSTITUTE(TEXT(AT7,"#,##0.00"),"-","△")&amp;"】"))</f>
        <v>【65.73】</v>
      </c>
      <c r="AU6" s="21">
        <f>IF(AU7="",NA(),AU7)</f>
        <v>119.46</v>
      </c>
      <c r="AV6" s="21">
        <f t="shared" ref="AV6:BD6" si="6">IF(AV7="",NA(),AV7)</f>
        <v>147.31</v>
      </c>
      <c r="AW6" s="21">
        <f t="shared" si="6"/>
        <v>170.58</v>
      </c>
      <c r="AX6" s="21">
        <f t="shared" si="6"/>
        <v>176.32</v>
      </c>
      <c r="AY6" s="21">
        <f t="shared" si="6"/>
        <v>164.15</v>
      </c>
      <c r="AZ6" s="21">
        <f t="shared" si="6"/>
        <v>47.72</v>
      </c>
      <c r="BA6" s="21">
        <f t="shared" si="6"/>
        <v>44.24</v>
      </c>
      <c r="BB6" s="21">
        <f t="shared" si="6"/>
        <v>43.07</v>
      </c>
      <c r="BC6" s="21">
        <f t="shared" si="6"/>
        <v>45.42</v>
      </c>
      <c r="BD6" s="21">
        <f t="shared" si="6"/>
        <v>50.63</v>
      </c>
      <c r="BE6" s="20" t="str">
        <f>IF(BE7="","",IF(BE7="-","【-】","【"&amp;SUBSTITUTE(TEXT(BE7,"#,##0.00"),"-","△")&amp;"】"))</f>
        <v>【48.91】</v>
      </c>
      <c r="BF6" s="21">
        <f>IF(BF7="",NA(),BF7)</f>
        <v>2358.54</v>
      </c>
      <c r="BG6" s="21">
        <f t="shared" ref="BG6:BO6" si="7">IF(BG7="",NA(),BG7)</f>
        <v>2348.94</v>
      </c>
      <c r="BH6" s="21">
        <f t="shared" si="7"/>
        <v>2265.0100000000002</v>
      </c>
      <c r="BI6" s="21">
        <f t="shared" si="7"/>
        <v>2118.83</v>
      </c>
      <c r="BJ6" s="21">
        <f t="shared" si="7"/>
        <v>1980.9</v>
      </c>
      <c r="BK6" s="21">
        <f t="shared" si="7"/>
        <v>1206.79</v>
      </c>
      <c r="BL6" s="21">
        <f t="shared" si="7"/>
        <v>1258.43</v>
      </c>
      <c r="BM6" s="21">
        <f t="shared" si="7"/>
        <v>1163.75</v>
      </c>
      <c r="BN6" s="21">
        <f t="shared" si="7"/>
        <v>1195.47</v>
      </c>
      <c r="BO6" s="21">
        <f t="shared" si="7"/>
        <v>1168.69</v>
      </c>
      <c r="BP6" s="20" t="str">
        <f>IF(BP7="","",IF(BP7="-","【-】","【"&amp;SUBSTITUTE(TEXT(BP7,"#,##0.00"),"-","△")&amp;"】"))</f>
        <v>【1,156.82】</v>
      </c>
      <c r="BQ6" s="21">
        <f>IF(BQ7="",NA(),BQ7)</f>
        <v>35.96</v>
      </c>
      <c r="BR6" s="21">
        <f t="shared" ref="BR6:BZ6" si="8">IF(BR7="",NA(),BR7)</f>
        <v>41.23</v>
      </c>
      <c r="BS6" s="21">
        <f t="shared" si="8"/>
        <v>45.98</v>
      </c>
      <c r="BT6" s="21">
        <f t="shared" si="8"/>
        <v>46.78</v>
      </c>
      <c r="BU6" s="21">
        <f t="shared" si="8"/>
        <v>40.89</v>
      </c>
      <c r="BV6" s="21">
        <f t="shared" si="8"/>
        <v>71.84</v>
      </c>
      <c r="BW6" s="21">
        <f t="shared" si="8"/>
        <v>73.36</v>
      </c>
      <c r="BX6" s="21">
        <f t="shared" si="8"/>
        <v>72.599999999999994</v>
      </c>
      <c r="BY6" s="21">
        <f t="shared" si="8"/>
        <v>69.430000000000007</v>
      </c>
      <c r="BZ6" s="21">
        <f t="shared" si="8"/>
        <v>70.709999999999994</v>
      </c>
      <c r="CA6" s="20" t="str">
        <f>IF(CA7="","",IF(CA7="-","【-】","【"&amp;SUBSTITUTE(TEXT(CA7,"#,##0.00"),"-","△")&amp;"】"))</f>
        <v>【75.33】</v>
      </c>
      <c r="CB6" s="21">
        <f>IF(CB7="",NA(),CB7)</f>
        <v>506.68</v>
      </c>
      <c r="CC6" s="21">
        <f t="shared" ref="CC6:CK6" si="9">IF(CC7="",NA(),CC7)</f>
        <v>435.95</v>
      </c>
      <c r="CD6" s="21">
        <f t="shared" si="9"/>
        <v>390.09</v>
      </c>
      <c r="CE6" s="21">
        <f t="shared" si="9"/>
        <v>385.02</v>
      </c>
      <c r="CF6" s="21">
        <f t="shared" si="9"/>
        <v>441.67</v>
      </c>
      <c r="CG6" s="21">
        <f t="shared" si="9"/>
        <v>228.47</v>
      </c>
      <c r="CH6" s="21">
        <f t="shared" si="9"/>
        <v>224.88</v>
      </c>
      <c r="CI6" s="21">
        <f t="shared" si="9"/>
        <v>228.64</v>
      </c>
      <c r="CJ6" s="21">
        <f t="shared" si="9"/>
        <v>239.46</v>
      </c>
      <c r="CK6" s="21">
        <f t="shared" si="9"/>
        <v>233.15</v>
      </c>
      <c r="CL6" s="20" t="str">
        <f>IF(CL7="","",IF(CL7="-","【-】","【"&amp;SUBSTITUTE(TEXT(CL7,"#,##0.00"),"-","△")&amp;"】"))</f>
        <v>【215.73】</v>
      </c>
      <c r="CM6" s="21">
        <f>IF(CM7="",NA(),CM7)</f>
        <v>49.49</v>
      </c>
      <c r="CN6" s="21">
        <f t="shared" ref="CN6:CV6" si="10">IF(CN7="",NA(),CN7)</f>
        <v>49.49</v>
      </c>
      <c r="CO6" s="21">
        <f t="shared" si="10"/>
        <v>46.67</v>
      </c>
      <c r="CP6" s="21">
        <f t="shared" si="10"/>
        <v>47.37</v>
      </c>
      <c r="CQ6" s="21">
        <f t="shared" si="10"/>
        <v>46.06</v>
      </c>
      <c r="CR6" s="21">
        <f t="shared" si="10"/>
        <v>42.47</v>
      </c>
      <c r="CS6" s="21">
        <f t="shared" si="10"/>
        <v>42.4</v>
      </c>
      <c r="CT6" s="21">
        <f t="shared" si="10"/>
        <v>42.28</v>
      </c>
      <c r="CU6" s="21">
        <f t="shared" si="10"/>
        <v>41.06</v>
      </c>
      <c r="CV6" s="21">
        <f t="shared" si="10"/>
        <v>42.09</v>
      </c>
      <c r="CW6" s="20" t="str">
        <f>IF(CW7="","",IF(CW7="-","【-】","【"&amp;SUBSTITUTE(TEXT(CW7,"#,##0.00"),"-","△")&amp;"】"))</f>
        <v>【43.28】</v>
      </c>
      <c r="CX6" s="21">
        <f>IF(CX7="",NA(),CX7)</f>
        <v>80.06</v>
      </c>
      <c r="CY6" s="21">
        <f t="shared" ref="CY6:DG6" si="11">IF(CY7="",NA(),CY7)</f>
        <v>82.25</v>
      </c>
      <c r="CZ6" s="21">
        <f t="shared" si="11"/>
        <v>81.97</v>
      </c>
      <c r="DA6" s="21">
        <f t="shared" si="11"/>
        <v>81.5</v>
      </c>
      <c r="DB6" s="21">
        <f t="shared" si="11"/>
        <v>87.09</v>
      </c>
      <c r="DC6" s="21">
        <f t="shared" si="11"/>
        <v>83.75</v>
      </c>
      <c r="DD6" s="21">
        <f t="shared" si="11"/>
        <v>84.19</v>
      </c>
      <c r="DE6" s="21">
        <f t="shared" si="11"/>
        <v>84.34</v>
      </c>
      <c r="DF6" s="21">
        <f t="shared" si="11"/>
        <v>84.34</v>
      </c>
      <c r="DG6" s="21">
        <f t="shared" si="11"/>
        <v>84.73</v>
      </c>
      <c r="DH6" s="20" t="str">
        <f>IF(DH7="","",IF(DH7="-","【-】","【"&amp;SUBSTITUTE(TEXT(DH7,"#,##0.00"),"-","△")&amp;"】"))</f>
        <v>【86.21】</v>
      </c>
      <c r="DI6" s="21">
        <f>IF(DI7="",NA(),DI7)</f>
        <v>13.73</v>
      </c>
      <c r="DJ6" s="21">
        <f t="shared" ref="DJ6:DR6" si="12">IF(DJ7="",NA(),DJ7)</f>
        <v>16.579999999999998</v>
      </c>
      <c r="DK6" s="21">
        <f t="shared" si="12"/>
        <v>19.760000000000002</v>
      </c>
      <c r="DL6" s="21">
        <f t="shared" si="12"/>
        <v>22.85</v>
      </c>
      <c r="DM6" s="21">
        <f t="shared" si="12"/>
        <v>25.28</v>
      </c>
      <c r="DN6" s="21">
        <f t="shared" si="12"/>
        <v>24.68</v>
      </c>
      <c r="DO6" s="21">
        <f t="shared" si="12"/>
        <v>21.36</v>
      </c>
      <c r="DP6" s="21">
        <f t="shared" si="12"/>
        <v>22.79</v>
      </c>
      <c r="DQ6" s="21">
        <f t="shared" si="12"/>
        <v>24.8</v>
      </c>
      <c r="DR6" s="21">
        <f t="shared" si="12"/>
        <v>26.77</v>
      </c>
      <c r="DS6" s="20" t="str">
        <f>IF(DS7="","",IF(DS7="-","【-】","【"&amp;SUBSTITUTE(TEXT(DS7,"#,##0.00"),"-","△")&amp;"】"))</f>
        <v>【29.62】</v>
      </c>
      <c r="DT6" s="20">
        <f>IF(DT7="",NA(),DT7)</f>
        <v>0</v>
      </c>
      <c r="DU6" s="20">
        <f t="shared" ref="DU6:EC6" si="13">IF(DU7="",NA(),DU7)</f>
        <v>0</v>
      </c>
      <c r="DV6" s="20">
        <f t="shared" si="13"/>
        <v>0</v>
      </c>
      <c r="DW6" s="20">
        <f t="shared" si="13"/>
        <v>0</v>
      </c>
      <c r="DX6" s="20">
        <f t="shared" si="13"/>
        <v>0</v>
      </c>
      <c r="DY6" s="21">
        <f t="shared" si="13"/>
        <v>8.6199999999999992</v>
      </c>
      <c r="DZ6" s="21">
        <f t="shared" si="13"/>
        <v>0.01</v>
      </c>
      <c r="EA6" s="21">
        <f t="shared" si="13"/>
        <v>0.01</v>
      </c>
      <c r="EB6" s="21">
        <f t="shared" si="13"/>
        <v>0.02</v>
      </c>
      <c r="EC6" s="21">
        <f t="shared" si="13"/>
        <v>7.0000000000000007E-2</v>
      </c>
      <c r="ED6" s="20" t="str">
        <f>IF(ED7="","",IF(ED7="-","【-】","【"&amp;SUBSTITUTE(TEXT(ED7,"#,##0.00"),"-","△")&amp;"】"))</f>
        <v>【0.09】</v>
      </c>
      <c r="EE6" s="20">
        <f>IF(EE7="",NA(),EE7)</f>
        <v>0</v>
      </c>
      <c r="EF6" s="20">
        <f t="shared" ref="EF6:EN6" si="14">IF(EF7="",NA(),EF7)</f>
        <v>0</v>
      </c>
      <c r="EG6" s="20">
        <f t="shared" si="14"/>
        <v>0</v>
      </c>
      <c r="EH6" s="20">
        <f t="shared" si="14"/>
        <v>0</v>
      </c>
      <c r="EI6" s="20">
        <f t="shared" si="14"/>
        <v>0</v>
      </c>
      <c r="EJ6" s="21">
        <f t="shared" si="14"/>
        <v>0.36</v>
      </c>
      <c r="EK6" s="21">
        <f t="shared" si="14"/>
        <v>0.39</v>
      </c>
      <c r="EL6" s="21">
        <f t="shared" si="14"/>
        <v>0.1</v>
      </c>
      <c r="EM6" s="21">
        <f t="shared" si="14"/>
        <v>0.08</v>
      </c>
      <c r="EN6" s="21">
        <f t="shared" si="14"/>
        <v>0.06</v>
      </c>
      <c r="EO6" s="20" t="str">
        <f>IF(EO7="","",IF(EO7="-","【-】","【"&amp;SUBSTITUTE(TEXT(EO7,"#,##0.00"),"-","△")&amp;"】"))</f>
        <v>【0.11】</v>
      </c>
    </row>
    <row r="7" spans="1:148" s="22" customFormat="1" x14ac:dyDescent="0.15">
      <c r="A7" s="14"/>
      <c r="B7" s="23">
        <v>2023</v>
      </c>
      <c r="C7" s="23">
        <v>342122</v>
      </c>
      <c r="D7" s="23">
        <v>46</v>
      </c>
      <c r="E7" s="23">
        <v>17</v>
      </c>
      <c r="F7" s="23">
        <v>4</v>
      </c>
      <c r="G7" s="23">
        <v>0</v>
      </c>
      <c r="H7" s="23" t="s">
        <v>96</v>
      </c>
      <c r="I7" s="23" t="s">
        <v>97</v>
      </c>
      <c r="J7" s="23" t="s">
        <v>98</v>
      </c>
      <c r="K7" s="23" t="s">
        <v>99</v>
      </c>
      <c r="L7" s="23" t="s">
        <v>100</v>
      </c>
      <c r="M7" s="23" t="s">
        <v>101</v>
      </c>
      <c r="N7" s="24" t="s">
        <v>102</v>
      </c>
      <c r="O7" s="24">
        <v>77.53</v>
      </c>
      <c r="P7" s="24">
        <v>0.73</v>
      </c>
      <c r="Q7" s="24">
        <v>81.99</v>
      </c>
      <c r="R7" s="24">
        <v>3350</v>
      </c>
      <c r="S7" s="24">
        <v>190516</v>
      </c>
      <c r="T7" s="24">
        <v>635.15</v>
      </c>
      <c r="U7" s="24">
        <v>299.95</v>
      </c>
      <c r="V7" s="24">
        <v>1386</v>
      </c>
      <c r="W7" s="24">
        <v>1.63</v>
      </c>
      <c r="X7" s="24">
        <v>850.31</v>
      </c>
      <c r="Y7" s="24">
        <v>98.24</v>
      </c>
      <c r="Z7" s="24">
        <v>93.26</v>
      </c>
      <c r="AA7" s="24">
        <v>99.67</v>
      </c>
      <c r="AB7" s="24">
        <v>96.68</v>
      </c>
      <c r="AC7" s="24">
        <v>98.31</v>
      </c>
      <c r="AD7" s="24">
        <v>102.73</v>
      </c>
      <c r="AE7" s="24">
        <v>105.78</v>
      </c>
      <c r="AF7" s="24">
        <v>106.09</v>
      </c>
      <c r="AG7" s="24">
        <v>106.44</v>
      </c>
      <c r="AH7" s="24">
        <v>107.11</v>
      </c>
      <c r="AI7" s="24">
        <v>105.09</v>
      </c>
      <c r="AJ7" s="24">
        <v>252.59</v>
      </c>
      <c r="AK7" s="24">
        <v>270.56</v>
      </c>
      <c r="AL7" s="24">
        <v>288.98</v>
      </c>
      <c r="AM7" s="24">
        <v>300.2</v>
      </c>
      <c r="AN7" s="24">
        <v>312.02</v>
      </c>
      <c r="AO7" s="24">
        <v>94.97</v>
      </c>
      <c r="AP7" s="24">
        <v>63.96</v>
      </c>
      <c r="AQ7" s="24">
        <v>69.42</v>
      </c>
      <c r="AR7" s="24">
        <v>72.86</v>
      </c>
      <c r="AS7" s="24">
        <v>69.540000000000006</v>
      </c>
      <c r="AT7" s="24">
        <v>65.73</v>
      </c>
      <c r="AU7" s="24">
        <v>119.46</v>
      </c>
      <c r="AV7" s="24">
        <v>147.31</v>
      </c>
      <c r="AW7" s="24">
        <v>170.58</v>
      </c>
      <c r="AX7" s="24">
        <v>176.32</v>
      </c>
      <c r="AY7" s="24">
        <v>164.15</v>
      </c>
      <c r="AZ7" s="24">
        <v>47.72</v>
      </c>
      <c r="BA7" s="24">
        <v>44.24</v>
      </c>
      <c r="BB7" s="24">
        <v>43.07</v>
      </c>
      <c r="BC7" s="24">
        <v>45.42</v>
      </c>
      <c r="BD7" s="24">
        <v>50.63</v>
      </c>
      <c r="BE7" s="24">
        <v>48.91</v>
      </c>
      <c r="BF7" s="24">
        <v>2358.54</v>
      </c>
      <c r="BG7" s="24">
        <v>2348.94</v>
      </c>
      <c r="BH7" s="24">
        <v>2265.0100000000002</v>
      </c>
      <c r="BI7" s="24">
        <v>2118.83</v>
      </c>
      <c r="BJ7" s="24">
        <v>1980.9</v>
      </c>
      <c r="BK7" s="24">
        <v>1206.79</v>
      </c>
      <c r="BL7" s="24">
        <v>1258.43</v>
      </c>
      <c r="BM7" s="24">
        <v>1163.75</v>
      </c>
      <c r="BN7" s="24">
        <v>1195.47</v>
      </c>
      <c r="BO7" s="24">
        <v>1168.69</v>
      </c>
      <c r="BP7" s="24">
        <v>1156.82</v>
      </c>
      <c r="BQ7" s="24">
        <v>35.96</v>
      </c>
      <c r="BR7" s="24">
        <v>41.23</v>
      </c>
      <c r="BS7" s="24">
        <v>45.98</v>
      </c>
      <c r="BT7" s="24">
        <v>46.78</v>
      </c>
      <c r="BU7" s="24">
        <v>40.89</v>
      </c>
      <c r="BV7" s="24">
        <v>71.84</v>
      </c>
      <c r="BW7" s="24">
        <v>73.36</v>
      </c>
      <c r="BX7" s="24">
        <v>72.599999999999994</v>
      </c>
      <c r="BY7" s="24">
        <v>69.430000000000007</v>
      </c>
      <c r="BZ7" s="24">
        <v>70.709999999999994</v>
      </c>
      <c r="CA7" s="24">
        <v>75.33</v>
      </c>
      <c r="CB7" s="24">
        <v>506.68</v>
      </c>
      <c r="CC7" s="24">
        <v>435.95</v>
      </c>
      <c r="CD7" s="24">
        <v>390.09</v>
      </c>
      <c r="CE7" s="24">
        <v>385.02</v>
      </c>
      <c r="CF7" s="24">
        <v>441.67</v>
      </c>
      <c r="CG7" s="24">
        <v>228.47</v>
      </c>
      <c r="CH7" s="24">
        <v>224.88</v>
      </c>
      <c r="CI7" s="24">
        <v>228.64</v>
      </c>
      <c r="CJ7" s="24">
        <v>239.46</v>
      </c>
      <c r="CK7" s="24">
        <v>233.15</v>
      </c>
      <c r="CL7" s="24">
        <v>215.73</v>
      </c>
      <c r="CM7" s="24">
        <v>49.49</v>
      </c>
      <c r="CN7" s="24">
        <v>49.49</v>
      </c>
      <c r="CO7" s="24">
        <v>46.67</v>
      </c>
      <c r="CP7" s="24">
        <v>47.37</v>
      </c>
      <c r="CQ7" s="24">
        <v>46.06</v>
      </c>
      <c r="CR7" s="24">
        <v>42.47</v>
      </c>
      <c r="CS7" s="24">
        <v>42.4</v>
      </c>
      <c r="CT7" s="24">
        <v>42.28</v>
      </c>
      <c r="CU7" s="24">
        <v>41.06</v>
      </c>
      <c r="CV7" s="24">
        <v>42.09</v>
      </c>
      <c r="CW7" s="24">
        <v>43.28</v>
      </c>
      <c r="CX7" s="24">
        <v>80.06</v>
      </c>
      <c r="CY7" s="24">
        <v>82.25</v>
      </c>
      <c r="CZ7" s="24">
        <v>81.97</v>
      </c>
      <c r="DA7" s="24">
        <v>81.5</v>
      </c>
      <c r="DB7" s="24">
        <v>87.09</v>
      </c>
      <c r="DC7" s="24">
        <v>83.75</v>
      </c>
      <c r="DD7" s="24">
        <v>84.19</v>
      </c>
      <c r="DE7" s="24">
        <v>84.34</v>
      </c>
      <c r="DF7" s="24">
        <v>84.34</v>
      </c>
      <c r="DG7" s="24">
        <v>84.73</v>
      </c>
      <c r="DH7" s="24">
        <v>86.21</v>
      </c>
      <c r="DI7" s="24">
        <v>13.73</v>
      </c>
      <c r="DJ7" s="24">
        <v>16.579999999999998</v>
      </c>
      <c r="DK7" s="24">
        <v>19.760000000000002</v>
      </c>
      <c r="DL7" s="24">
        <v>22.85</v>
      </c>
      <c r="DM7" s="24">
        <v>25.28</v>
      </c>
      <c r="DN7" s="24">
        <v>24.68</v>
      </c>
      <c r="DO7" s="24">
        <v>21.36</v>
      </c>
      <c r="DP7" s="24">
        <v>22.79</v>
      </c>
      <c r="DQ7" s="24">
        <v>24.8</v>
      </c>
      <c r="DR7" s="24">
        <v>26.77</v>
      </c>
      <c r="DS7" s="24">
        <v>29.62</v>
      </c>
      <c r="DT7" s="24">
        <v>0</v>
      </c>
      <c r="DU7" s="24">
        <v>0</v>
      </c>
      <c r="DV7" s="24">
        <v>0</v>
      </c>
      <c r="DW7" s="24">
        <v>0</v>
      </c>
      <c r="DX7" s="24">
        <v>0</v>
      </c>
      <c r="DY7" s="24">
        <v>8.6199999999999992</v>
      </c>
      <c r="DZ7" s="24">
        <v>0.01</v>
      </c>
      <c r="EA7" s="24">
        <v>0.01</v>
      </c>
      <c r="EB7" s="24">
        <v>0.02</v>
      </c>
      <c r="EC7" s="24">
        <v>7.0000000000000007E-2</v>
      </c>
      <c r="ED7" s="24">
        <v>0.09</v>
      </c>
      <c r="EE7" s="24">
        <v>0</v>
      </c>
      <c r="EF7" s="24">
        <v>0</v>
      </c>
      <c r="EG7" s="24">
        <v>0</v>
      </c>
      <c r="EH7" s="24">
        <v>0</v>
      </c>
      <c r="EI7" s="24">
        <v>0</v>
      </c>
      <c r="EJ7" s="24">
        <v>0.36</v>
      </c>
      <c r="EK7" s="24">
        <v>0.39</v>
      </c>
      <c r="EL7" s="24">
        <v>0.1</v>
      </c>
      <c r="EM7" s="24">
        <v>0.08</v>
      </c>
      <c r="EN7" s="24">
        <v>0.06</v>
      </c>
      <c r="EO7" s="24">
        <v>0.11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b434749-f083-465f-bba3-ce4b3f6206a2">
      <Terms xmlns="http://schemas.microsoft.com/office/infopath/2007/PartnerControls"/>
    </lcf76f155ced4ddcb4097134ff3c332f>
    <TaxCatchAll xmlns="0eca3021-3c8f-4db7-892b-9decdb953da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C34567D0FD0FD4D99C4ACC17891977C" ma:contentTypeVersion="14" ma:contentTypeDescription="新しいドキュメントを作成します。" ma:contentTypeScope="" ma:versionID="1fbee79d97719e623ac1f61e2c89e7d9">
  <xsd:schema xmlns:xsd="http://www.w3.org/2001/XMLSchema" xmlns:xs="http://www.w3.org/2001/XMLSchema" xmlns:p="http://schemas.microsoft.com/office/2006/metadata/properties" xmlns:ns2="bb434749-f083-465f-bba3-ce4b3f6206a2" xmlns:ns3="0eca3021-3c8f-4db7-892b-9decdb953da5" targetNamespace="http://schemas.microsoft.com/office/2006/metadata/properties" ma:root="true" ma:fieldsID="98255999de983791b3683fe81b9bcff7" ns2:_="" ns3:_="">
    <xsd:import namespace="bb434749-f083-465f-bba3-ce4b3f6206a2"/>
    <xsd:import namespace="0eca3021-3c8f-4db7-892b-9decdb953da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3:SharedWithUsers" minOccurs="0"/>
                <xsd:element ref="ns3:SharedWithDetails" minOccurs="0"/>
                <xsd:element ref="ns2:MediaServiceObjectDetectorVersions" minOccurs="0"/>
                <xsd:element ref="ns2:MediaServiceDateTake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b434749-f083-465f-bba3-ce4b3f6206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1acd7e1b-c3f1-467c-bb11-db7fab9f833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eca3021-3c8f-4db7-892b-9decdb953da5"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492f36c0-8bc4-4577-837c-336ee0cdd503}" ma:internalName="TaxCatchAll" ma:showField="CatchAllData" ma:web="0eca3021-3c8f-4db7-892b-9decdb953da5">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F09599C-4FF9-4D7C-B6B9-451DC4F37B53}">
  <ds:schemaRefs>
    <ds:schemaRef ds:uri="http://schemas.microsoft.com/office/2006/metadata/properties"/>
    <ds:schemaRef ds:uri="http://schemas.microsoft.com/office/infopath/2007/PartnerControls"/>
    <ds:schemaRef ds:uri="bb434749-f083-465f-bba3-ce4b3f6206a2"/>
    <ds:schemaRef ds:uri="0eca3021-3c8f-4db7-892b-9decdb953da5"/>
  </ds:schemaRefs>
</ds:datastoreItem>
</file>

<file path=customXml/itemProps2.xml><?xml version="1.0" encoding="utf-8"?>
<ds:datastoreItem xmlns:ds="http://schemas.openxmlformats.org/officeDocument/2006/customXml" ds:itemID="{858713D9-FB95-4B28-BA60-90F7AE6533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b434749-f083-465f-bba3-ce4b3f6206a2"/>
    <ds:schemaRef ds:uri="0eca3021-3c8f-4db7-892b-9decdb953da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886460A-646C-4436-BB83-148A706EBB1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秋津　大介</cp:lastModifiedBy>
  <cp:lastPrinted>2025-02-01T01:56:35Z</cp:lastPrinted>
  <dcterms:created xsi:type="dcterms:W3CDTF">2025-01-24T07:13:47Z</dcterms:created>
  <dcterms:modified xsi:type="dcterms:W3CDTF">2025-02-25T08:04:30Z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0x0101009C34567D0FD0FD4D99C4ACC17891977C</vt:lpwstr>
  </property>
</Properties>
</file>