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6\R70120　【総務省23〆】公営企業に係る経営比較分析表（令和５年度決算）の分析等について（依頼）\05　R6グループ作業と提出準備\※アップ保存用\10　大竹市\"/>
    </mc:Choice>
  </mc:AlternateContent>
  <xr:revisionPtr revIDLastSave="0" documentId="8_{67BB82E2-B222-4DD6-AFA7-3FAD678EEBB9}" xr6:coauthVersionLast="47" xr6:coauthVersionMax="47" xr10:uidLastSave="{00000000-0000-0000-0000-000000000000}"/>
  <workbookProtection workbookAlgorithmName="SHA-512" workbookHashValue="Sa76N13Npe0mxdjTclPPZWr9HUooqCneD0CkCVhh/OpmYJnb4684enVy7Dd+djSaHN0ie0bzjruIILu+GWM1rg==" workbookSaltValue="JHx0UcmEzCoFTI79holMUA==" workbookSpinCount="100000" lockStructure="1"/>
  <bookViews>
    <workbookView xWindow="-110" yWindow="-110" windowWidth="21820" windowHeight="139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AL8" i="4" s="1"/>
  <c r="Q6" i="5"/>
  <c r="P6" i="5"/>
  <c r="P10" i="4" s="1"/>
  <c r="O6" i="5"/>
  <c r="I10" i="4" s="1"/>
  <c r="N6" i="5"/>
  <c r="B10" i="4" s="1"/>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BB10" i="4"/>
  <c r="W10" i="4"/>
  <c r="AT8" i="4"/>
  <c r="AD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<sst xmlns="http://schemas.openxmlformats.org/spreadsheetml/2006/main" count="228" uniqueCount="114">
  <si>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</si>
  <si>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</si>
  <si>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</si>
  <si>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</si>
  <si>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</si>
  <si>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</si>
  <si>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</si>
  <si>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</si>
  <si>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</si>
  <si>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</si>
  <si>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</si>
  <si>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</si>
  <si>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</si>
  <si>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</si>
  <si>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</si>
  <si>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</si>
  <si>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</si>
  <si>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</si>
  <si>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</si>
  <si>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</si>
  <si>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</si>
  <si>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</si>
  <si>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</si>
  <si>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</si>
  <si>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</si>
  <si>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</si>
  <si>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</si>
  <si>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</si>
  <si>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</si>
  <si>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</si>
  <si>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</si>
  <si>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</si>
  <si>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</si>
  <si>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</si>
  <si>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</si>
  <si>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</si>
  <si>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</si>
  <si>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</si>
  <si>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</si>
  <si>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</si>
  <si>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</si>
  <si>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</si>
  <si>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</si>
  <si>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</si>
  <si>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</si>
  <si>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</si>
  <si>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</si>
  <si>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</si>
  <si>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</si>
  <si>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</si>
  <si>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</si>
  <si>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</si>
  <si>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</si>
  <si>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</si>
  <si>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</si>
  <si>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</si>
  <si>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</si>
  <si>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</si>
  <si>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</si>
  <si>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</si>
  <si>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</si>
  <si>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</si>
  <si>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</si>
  <si>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</si>
  <si>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</si>
  <si>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</si>
  <si>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</si>
  <si>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</si>
  <si>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</si>
  <si>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</si>
  <si>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</si>
  <si>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</si>
  <si>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</si>
  <si>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</si>
  <si>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</si>
  <si>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</si>
  <si>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</si>
  <si>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</si>
  <si>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</si>
  <si>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</si>
  <si>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</si>
  <si>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</si>
  <si>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</si>
  <si>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</si>
  <si>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</si>
  <si>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</si>
  <si>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</si>
  <si>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</si>
  <si>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</si>
  <si>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</si>
  <si>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</si>
  <si>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</si>
  <si>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大竹市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</si>
  <si>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</si>
  <si>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</si>
  <si>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</si>
  <si>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</si>
  <si>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</si>
  <si>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</si>
  <si>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</si>
  <si>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</si>
  <si>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</si>
  <si>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</si>
  <si>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</si>
  <si>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</si>
  <si>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</si>
  <si>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</si>
  <si>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</si>
  <si>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</si>
  <si>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</si>
  <si>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</si>
  <si>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①有形固定資産減価償却率・②管路経年化率
　いずれも類似団体平均値を大きく上回っています。昭和20年代前半に海兵団水道施設を引き継いでいるため、老朽管路が多く、今後も上昇していく見込みであり、計画的に更新を行っていく必要があります。
③管路更新率
　年１％を目標として更新を行っていますが、達成できていません。</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6" eb="28">
      <t>ルイジ</t>
    </rPh>
    <rPh sb="28" eb="30">
      <t>ダンタイ</t>
    </rPh>
    <rPh sb="30" eb="32">
      <t>ヘイキン</t>
    </rPh>
    <rPh sb="32" eb="33">
      <t>チ</t>
    </rPh>
    <rPh sb="34" eb="35">
      <t>オオ</t>
    </rPh>
    <rPh sb="37" eb="39">
      <t>ウワマワ</t>
    </rPh>
    <rPh sb="45" eb="47">
      <t>ショウワ</t>
    </rPh>
    <rPh sb="49" eb="51">
      <t>ネンダイ</t>
    </rPh>
    <rPh sb="51" eb="53">
      <t>ゼンハン</t>
    </rPh>
    <rPh sb="54" eb="56">
      <t>カイヘイ</t>
    </rPh>
    <rPh sb="56" eb="57">
      <t>ダン</t>
    </rPh>
    <rPh sb="57" eb="59">
      <t>スイドウ</t>
    </rPh>
    <rPh sb="59" eb="61">
      <t>シセツ</t>
    </rPh>
    <rPh sb="62" eb="63">
      <t>ヒ</t>
    </rPh>
    <rPh sb="64" eb="65">
      <t>ツ</t>
    </rPh>
    <rPh sb="72" eb="74">
      <t>ロウキュウ</t>
    </rPh>
    <rPh sb="74" eb="76">
      <t>カンロ</t>
    </rPh>
    <rPh sb="77" eb="78">
      <t>オオ</t>
    </rPh>
    <rPh sb="80" eb="82">
      <t>コンゴ</t>
    </rPh>
    <rPh sb="83" eb="85">
      <t>ジョウショウ</t>
    </rPh>
    <rPh sb="89" eb="91">
      <t>ミコ</t>
    </rPh>
    <rPh sb="96" eb="99">
      <t>ケイカクテキ</t>
    </rPh>
    <rPh sb="100" eb="102">
      <t>コウシン</t>
    </rPh>
    <rPh sb="103" eb="104">
      <t>オコナ</t>
    </rPh>
    <rPh sb="108" eb="110">
      <t>ヒツヨウ</t>
    </rPh>
    <rPh sb="119" eb="121">
      <t>カンロ</t>
    </rPh>
    <rPh sb="121" eb="123">
      <t>コウシン</t>
    </rPh>
    <rPh sb="123" eb="124">
      <t>リツ</t>
    </rPh>
    <rPh sb="126" eb="127">
      <t>ネン</t>
    </rPh>
    <rPh sb="130" eb="132">
      <t>モクヒョウ</t>
    </rPh>
    <rPh sb="135" eb="137">
      <t>コウシン</t>
    </rPh>
    <rPh sb="138" eb="139">
      <t>オコナ</t>
    </rPh>
    <rPh sb="146" eb="148">
      <t>タッセイ</t>
    </rPh>
    <phoneticPr fontId="4"/>
  </si>
  <si>
    <t>　経常収支比率、累積欠損金比率、流動性比率及び企業債残高対給水収益比率の各数値からは、当面大きな問題はなく、経営的にはおおむね適正であると言えます。
　しかしながら、有形固定資産減価償却率及び管路経年化率の各数値からは、施設面の老朽化が顕著であり、計画的な更新が課題です。
　令和２年度策定した大竹市水道事業経営戦略により、今後、適正な投資計画及び財政計画に基づいて計画的な施設の更新を図っていくこととしています。</t>
    <rPh sb="1" eb="3">
      <t>ケイジョウ</t>
    </rPh>
    <rPh sb="3" eb="5">
      <t>シュウシ</t>
    </rPh>
    <rPh sb="5" eb="7">
      <t>ヒリツ</t>
    </rPh>
    <rPh sb="8" eb="10">
      <t>ルイセキ</t>
    </rPh>
    <rPh sb="10" eb="12">
      <t>ケッソン</t>
    </rPh>
    <rPh sb="12" eb="13">
      <t>キン</t>
    </rPh>
    <rPh sb="13" eb="15">
      <t>ヒリツ</t>
    </rPh>
    <rPh sb="16" eb="19">
      <t>リュウドウセイ</t>
    </rPh>
    <rPh sb="19" eb="21">
      <t>ヒリツ</t>
    </rPh>
    <rPh sb="21" eb="22">
      <t>オヨ</t>
    </rPh>
    <rPh sb="23" eb="25">
      <t>キギョウ</t>
    </rPh>
    <rPh sb="25" eb="26">
      <t>サイ</t>
    </rPh>
    <rPh sb="26" eb="28">
      <t>ザンダカ</t>
    </rPh>
    <rPh sb="28" eb="29">
      <t>タイ</t>
    </rPh>
    <rPh sb="29" eb="31">
      <t>キュウスイ</t>
    </rPh>
    <rPh sb="31" eb="33">
      <t>シュウエキ</t>
    </rPh>
    <rPh sb="33" eb="35">
      <t>ヒリツ</t>
    </rPh>
    <rPh sb="36" eb="37">
      <t>カク</t>
    </rPh>
    <rPh sb="37" eb="39">
      <t>スウチ</t>
    </rPh>
    <rPh sb="43" eb="45">
      <t>トウメン</t>
    </rPh>
    <rPh sb="45" eb="46">
      <t>オオ</t>
    </rPh>
    <rPh sb="48" eb="50">
      <t>モンダイ</t>
    </rPh>
    <rPh sb="54" eb="57">
      <t>ケイエイテキ</t>
    </rPh>
    <rPh sb="63" eb="65">
      <t>テキセイ</t>
    </rPh>
    <rPh sb="69" eb="70">
      <t>イ</t>
    </rPh>
    <rPh sb="84" eb="86">
      <t>ユウケイ</t>
    </rPh>
    <rPh sb="86" eb="88">
      <t>コテイ</t>
    </rPh>
    <rPh sb="88" eb="90">
      <t>シサン</t>
    </rPh>
    <rPh sb="90" eb="92">
      <t>ゲンカ</t>
    </rPh>
    <rPh sb="92" eb="94">
      <t>ショウキャク</t>
    </rPh>
    <rPh sb="94" eb="95">
      <t>リツ</t>
    </rPh>
    <rPh sb="95" eb="96">
      <t>オヨ</t>
    </rPh>
    <rPh sb="97" eb="99">
      <t>カンロ</t>
    </rPh>
    <rPh sb="99" eb="102">
      <t>ケイネンカ</t>
    </rPh>
    <rPh sb="102" eb="103">
      <t>リツ</t>
    </rPh>
    <rPh sb="104" eb="105">
      <t>カク</t>
    </rPh>
    <rPh sb="105" eb="107">
      <t>スウチ</t>
    </rPh>
    <rPh sb="111" eb="113">
      <t>シセツ</t>
    </rPh>
    <rPh sb="113" eb="114">
      <t>メン</t>
    </rPh>
    <rPh sb="115" eb="118">
      <t>ロウキュウカ</t>
    </rPh>
    <rPh sb="119" eb="121">
      <t>ケンチョ</t>
    </rPh>
    <rPh sb="125" eb="127">
      <t>ケイカク</t>
    </rPh>
    <rPh sb="127" eb="128">
      <t>テキ</t>
    </rPh>
    <rPh sb="129" eb="131">
      <t>コウシン</t>
    </rPh>
    <rPh sb="132" eb="134">
      <t>カダイ</t>
    </rPh>
    <rPh sb="140" eb="142">
      <t>レイワ</t>
    </rPh>
    <rPh sb="143" eb="144">
      <t>ネン</t>
    </rPh>
    <rPh sb="144" eb="145">
      <t>ド</t>
    </rPh>
    <rPh sb="145" eb="147">
      <t>サクテイ</t>
    </rPh>
    <rPh sb="149" eb="151">
      <t>オオタケ</t>
    </rPh>
    <rPh sb="151" eb="152">
      <t>シ</t>
    </rPh>
    <rPh sb="152" eb="154">
      <t>スイドウ</t>
    </rPh>
    <rPh sb="154" eb="156">
      <t>ジギョウ</t>
    </rPh>
    <rPh sb="156" eb="158">
      <t>ケイエイ</t>
    </rPh>
    <rPh sb="158" eb="160">
      <t>センリャク</t>
    </rPh>
    <rPh sb="164" eb="166">
      <t>コンゴ</t>
    </rPh>
    <rPh sb="167" eb="169">
      <t>テキセイ</t>
    </rPh>
    <rPh sb="170" eb="172">
      <t>トウシ</t>
    </rPh>
    <rPh sb="172" eb="174">
      <t>ケイカク</t>
    </rPh>
    <rPh sb="174" eb="175">
      <t>オヨ</t>
    </rPh>
    <rPh sb="176" eb="178">
      <t>ザイセイ</t>
    </rPh>
    <rPh sb="178" eb="180">
      <t>ケイカク</t>
    </rPh>
    <rPh sb="181" eb="182">
      <t>モト</t>
    </rPh>
    <rPh sb="185" eb="187">
      <t>ケイカク</t>
    </rPh>
    <rPh sb="187" eb="188">
      <t>テキ</t>
    </rPh>
    <rPh sb="189" eb="191">
      <t>シセツ</t>
    </rPh>
    <rPh sb="192" eb="194">
      <t>コウシン</t>
    </rPh>
    <rPh sb="195" eb="196">
      <t>ハカ</t>
    </rPh>
    <phoneticPr fontId="4"/>
  </si>
  <si>
    <t>①経常収支比率
　類似団体平均値を下回っていますが、100％を超えており、単年度収支は黒字です。
②累積欠損金比率
　累積欠損金は発生していません。
③流動性比率
　100％を大きく上回り、短期的な支払能力は十分に有しています。
④企業債残高対給水収益比率
　類似団体平均値を大きく下回っていますが、施設の更新などの投資が十分にできていないことが大きな要因になっています。
⑤料金回収率
　100％を下回っており、減少傾向にあることから令和５年度に料金改定を行いましたが、電気料等の高騰による経費が増大し、改善していません。
⑥給水原価
　電気料等の高騰により上昇傾向にありますが、類似団体平均値を下回っています。施設の更新などの投資活動が十分にできていないことも要因となっています。
⑦施設利用率・⑧有収率
　令和４年度に大きな漏水を特定し、修繕したことにより、施設利用率が下がり、有収率が大きく改善しました。</t>
    <rPh sb="1" eb="3">
      <t>ケイジョウ</t>
    </rPh>
    <rPh sb="3" eb="5">
      <t>シュウシ</t>
    </rPh>
    <rPh sb="5" eb="7">
      <t>ヒリツ</t>
    </rPh>
    <rPh sb="9" eb="11">
      <t>ルイジ</t>
    </rPh>
    <rPh sb="11" eb="13">
      <t>ダンタイ</t>
    </rPh>
    <rPh sb="13" eb="16">
      <t>ヘイキンチ</t>
    </rPh>
    <rPh sb="17" eb="19">
      <t>シタマワ</t>
    </rPh>
    <rPh sb="31" eb="32">
      <t>コ</t>
    </rPh>
    <rPh sb="37" eb="40">
      <t>タンネンド</t>
    </rPh>
    <rPh sb="40" eb="42">
      <t>シュウシ</t>
    </rPh>
    <rPh sb="43" eb="45">
      <t>クロジ</t>
    </rPh>
    <rPh sb="50" eb="52">
      <t>ルイセキ</t>
    </rPh>
    <rPh sb="52" eb="54">
      <t>ケッソン</t>
    </rPh>
    <rPh sb="54" eb="55">
      <t>キン</t>
    </rPh>
    <rPh sb="55" eb="57">
      <t>ヒリツ</t>
    </rPh>
    <rPh sb="59" eb="61">
      <t>ルイセキ</t>
    </rPh>
    <rPh sb="61" eb="63">
      <t>ケッソン</t>
    </rPh>
    <rPh sb="63" eb="64">
      <t>キン</t>
    </rPh>
    <rPh sb="65" eb="67">
      <t>ハッセイ</t>
    </rPh>
    <rPh sb="76" eb="79">
      <t>リュウドウセイ</t>
    </rPh>
    <rPh sb="79" eb="81">
      <t>ヒリツ</t>
    </rPh>
    <rPh sb="88" eb="89">
      <t>オオ</t>
    </rPh>
    <rPh sb="91" eb="93">
      <t>ウワマワ</t>
    </rPh>
    <rPh sb="95" eb="98">
      <t>タンキテキ</t>
    </rPh>
    <rPh sb="99" eb="101">
      <t>シハライ</t>
    </rPh>
    <rPh sb="101" eb="103">
      <t>ノウリョク</t>
    </rPh>
    <rPh sb="104" eb="106">
      <t>ジュウブン</t>
    </rPh>
    <rPh sb="107" eb="108">
      <t>ユウ</t>
    </rPh>
    <rPh sb="116" eb="118">
      <t>キギョウ</t>
    </rPh>
    <rPh sb="118" eb="119">
      <t>サイ</t>
    </rPh>
    <rPh sb="119" eb="121">
      <t>ザンダカ</t>
    </rPh>
    <rPh sb="121" eb="122">
      <t>タイ</t>
    </rPh>
    <rPh sb="122" eb="124">
      <t>キュウスイ</t>
    </rPh>
    <rPh sb="124" eb="126">
      <t>シュウエキ</t>
    </rPh>
    <rPh sb="126" eb="128">
      <t>ヒリツ</t>
    </rPh>
    <rPh sb="188" eb="190">
      <t>リョウキン</t>
    </rPh>
    <rPh sb="190" eb="192">
      <t>カイシュウ</t>
    </rPh>
    <rPh sb="192" eb="193">
      <t>リツ</t>
    </rPh>
    <rPh sb="200" eb="202">
      <t>シタマワ</t>
    </rPh>
    <rPh sb="207" eb="209">
      <t>ゲンショウ</t>
    </rPh>
    <rPh sb="209" eb="211">
      <t>ケイコウ</t>
    </rPh>
    <rPh sb="218" eb="220">
      <t>レイワ</t>
    </rPh>
    <rPh sb="221" eb="222">
      <t>ネン</t>
    </rPh>
    <rPh sb="222" eb="223">
      <t>ド</t>
    </rPh>
    <rPh sb="224" eb="226">
      <t>リョウキン</t>
    </rPh>
    <rPh sb="226" eb="228">
      <t>カイテイ</t>
    </rPh>
    <rPh sb="229" eb="230">
      <t>オコナ</t>
    </rPh>
    <rPh sb="236" eb="238">
      <t>デンキ</t>
    </rPh>
    <rPh sb="238" eb="239">
      <t>リョウ</t>
    </rPh>
    <rPh sb="239" eb="240">
      <t>トウ</t>
    </rPh>
    <rPh sb="241" eb="243">
      <t>コウトウ</t>
    </rPh>
    <rPh sb="246" eb="248">
      <t>ケイヒ</t>
    </rPh>
    <rPh sb="249" eb="251">
      <t>ゾウダイ</t>
    </rPh>
    <rPh sb="253" eb="255">
      <t>カイゼン</t>
    </rPh>
    <rPh sb="264" eb="266">
      <t>キュウスイ</t>
    </rPh>
    <rPh sb="266" eb="268">
      <t>ゲンカ</t>
    </rPh>
    <rPh sb="270" eb="272">
      <t>デンキ</t>
    </rPh>
    <rPh sb="272" eb="273">
      <t>リョウ</t>
    </rPh>
    <rPh sb="273" eb="274">
      <t>トウ</t>
    </rPh>
    <rPh sb="275" eb="277">
      <t>コウトウ</t>
    </rPh>
    <rPh sb="280" eb="282">
      <t>ジョウショウ</t>
    </rPh>
    <rPh sb="282" eb="284">
      <t>ケイコウ</t>
    </rPh>
    <rPh sb="344" eb="346">
      <t>シセツ</t>
    </rPh>
    <rPh sb="346" eb="348">
      <t>リヨウ</t>
    </rPh>
    <rPh sb="348" eb="349">
      <t>リツ</t>
    </rPh>
    <rPh sb="351" eb="354">
      <t>ユウシュウリツ</t>
    </rPh>
    <rPh sb="356" eb="358">
      <t>レイワ</t>
    </rPh>
    <rPh sb="359" eb="360">
      <t>ネン</t>
    </rPh>
    <rPh sb="360" eb="361">
      <t>ド</t>
    </rPh>
    <rPh sb="362" eb="363">
      <t>オオ</t>
    </rPh>
    <rPh sb="365" eb="367">
      <t>ロウスイ</t>
    </rPh>
    <rPh sb="368" eb="370">
      <t>トクテイ</t>
    </rPh>
    <rPh sb="372" eb="374">
      <t>シュウゼン</t>
    </rPh>
    <rPh sb="382" eb="384">
      <t>シセツ</t>
    </rPh>
    <rPh sb="384" eb="386">
      <t>リヨウ</t>
    </rPh>
    <rPh sb="386" eb="387">
      <t>リツ</t>
    </rPh>
    <rPh sb="388" eb="389">
      <t>サ</t>
    </rPh>
    <rPh sb="392" eb="395">
      <t>ユウシュウリツ</t>
    </rPh>
    <rPh sb="396" eb="397">
      <t>オオ</t>
    </rPh>
    <rPh sb="399" eb="401">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</si>
</sst>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0.28000000000000003</c:v>
                </c:pt>
                <c:pt idx="1">
                  <c:v>0.51</c:v>
                </c:pt>
                <c:pt idx="2">
                  <c:v>0.71</c:v>
                </c:pt>
                <c:pt idx="3">
                  <c:v>0.4</c:v>
                </c:pt>
                <c:pt idx="4">
                  <c:v>0.16</c:v>
                </c:pt>
              </c:numCache>
            </c:numRef>
          </c:val>
          <c:extLst>
            <c:ext xmlns:c16="http://schemas.microsoft.com/office/drawing/2014/chart" uri="{C3380CC4-5D6E-409C-BE32-E72D297353CC}">
              <c16:uniqueId val="{00000000-34F2-46CC-9F10-3D4EE4839E8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34F2-46CC-9F10-3D4EE4839E8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55.52</c:v>
                </c:pt>
                <c:pt idx="1">
                  <c:v>57.39</c:v>
                </c:pt>
                <c:pt idx="2">
                  <c:v>58.34</c:v>
                </c:pt>
                <c:pt idx="3">
                  <c:v>54.5</c:v>
                </c:pt>
                <c:pt idx="4">
                  <c:v>47.7</c:v>
                </c:pt>
              </c:numCache>
            </c:numRef>
          </c:val>
          <c:extLst>
            <c:ext xmlns:c16="http://schemas.microsoft.com/office/drawing/2014/chart" uri="{C3380CC4-5D6E-409C-BE32-E72D297353CC}">
              <c16:uniqueId val="{00000000-03C8-4F2C-825C-DAC469B538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03C8-4F2C-825C-DAC469B538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78.64</c:v>
                </c:pt>
                <c:pt idx="1">
                  <c:v>77.8</c:v>
                </c:pt>
                <c:pt idx="2">
                  <c:v>75.239999999999995</c:v>
                </c:pt>
                <c:pt idx="3">
                  <c:v>78.73</c:v>
                </c:pt>
                <c:pt idx="4">
                  <c:v>86.47</c:v>
                </c:pt>
              </c:numCache>
            </c:numRef>
          </c:val>
          <c:extLst>
            <c:ext xmlns:c16="http://schemas.microsoft.com/office/drawing/2014/chart" uri="{C3380CC4-5D6E-409C-BE32-E72D297353CC}">
              <c16:uniqueId val="{00000000-9031-48FB-B8D9-3A5D2C66EB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9031-48FB-B8D9-3A5D2C66EB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109.42</c:v>
                </c:pt>
                <c:pt idx="1">
                  <c:v>106.34</c:v>
                </c:pt>
                <c:pt idx="2">
                  <c:v>106.76</c:v>
                </c:pt>
                <c:pt idx="3">
                  <c:v>100.7</c:v>
                </c:pt>
                <c:pt idx="4">
                  <c:v>100.04</c:v>
                </c:pt>
              </c:numCache>
            </c:numRef>
          </c:val>
          <c:extLst>
            <c:ext xmlns:c16="http://schemas.microsoft.com/office/drawing/2014/chart" uri="{C3380CC4-5D6E-409C-BE32-E72D297353CC}">
              <c16:uniqueId val="{00000000-3856-41B0-B707-D087AA41FD1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3856-41B0-B707-D087AA41FD1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59.29</c:v>
                </c:pt>
                <c:pt idx="1">
                  <c:v>60.05</c:v>
                </c:pt>
                <c:pt idx="2">
                  <c:v>58.8</c:v>
                </c:pt>
                <c:pt idx="3">
                  <c:v>58.43</c:v>
                </c:pt>
                <c:pt idx="4">
                  <c:v>60.82</c:v>
                </c:pt>
              </c:numCache>
            </c:numRef>
          </c:val>
          <c:extLst>
            <c:ext xmlns:c16="http://schemas.microsoft.com/office/drawing/2014/chart" uri="{C3380CC4-5D6E-409C-BE32-E72D297353CC}">
              <c16:uniqueId val="{00000000-CE1F-47D3-B84A-45137D31844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CE1F-47D3-B84A-45137D31844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48.62</c:v>
                </c:pt>
                <c:pt idx="1">
                  <c:v>50.68</c:v>
                </c:pt>
                <c:pt idx="2">
                  <c:v>47.17</c:v>
                </c:pt>
                <c:pt idx="3">
                  <c:v>48.52</c:v>
                </c:pt>
                <c:pt idx="4">
                  <c:v>48.96</c:v>
                </c:pt>
              </c:numCache>
            </c:numRef>
          </c:val>
          <c:extLst>
            <c:ext xmlns:c16="http://schemas.microsoft.com/office/drawing/2014/chart" uri="{C3380CC4-5D6E-409C-BE32-E72D297353CC}">
              <c16:uniqueId val="{00000000-75CF-42FF-832A-A6361CF72D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75CF-42FF-832A-A6361CF72D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E8-4A9D-82D2-285991B8200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27E8-4A9D-82D2-285991B8200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620.24</c:v>
                </c:pt>
                <c:pt idx="1">
                  <c:v>542.16</c:v>
                </c:pt>
                <c:pt idx="2">
                  <c:v>544.09</c:v>
                </c:pt>
                <c:pt idx="3">
                  <c:v>440.33</c:v>
                </c:pt>
                <c:pt idx="4">
                  <c:v>563.17999999999995</c:v>
                </c:pt>
              </c:numCache>
            </c:numRef>
          </c:val>
          <c:extLst>
            <c:ext xmlns:c16="http://schemas.microsoft.com/office/drawing/2014/chart" uri="{C3380CC4-5D6E-409C-BE32-E72D297353CC}">
              <c16:uniqueId val="{00000000-FC88-41FE-B309-57CECAFF41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FC88-41FE-B309-57CECAFF41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153.91999999999999</c:v>
                </c:pt>
                <c:pt idx="1">
                  <c:v>149.15</c:v>
                </c:pt>
                <c:pt idx="2">
                  <c:v>187.04</c:v>
                </c:pt>
                <c:pt idx="3">
                  <c:v>218.49</c:v>
                </c:pt>
                <c:pt idx="4">
                  <c:v>233.24</c:v>
                </c:pt>
              </c:numCache>
            </c:numRef>
          </c:val>
          <c:extLst>
            <c:ext xmlns:c16="http://schemas.microsoft.com/office/drawing/2014/chart" uri="{C3380CC4-5D6E-409C-BE32-E72D297353CC}">
              <c16:uniqueId val="{00000000-01AA-4BA3-A1E4-D52B5CE7ED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01AA-4BA3-A1E4-D52B5CE7ED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98.07</c:v>
                </c:pt>
                <c:pt idx="1">
                  <c:v>95.02</c:v>
                </c:pt>
                <c:pt idx="2">
                  <c:v>95.17</c:v>
                </c:pt>
                <c:pt idx="3">
                  <c:v>90.28</c:v>
                </c:pt>
                <c:pt idx="4">
                  <c:v>89.73</c:v>
                </c:pt>
              </c:numCache>
            </c:numRef>
          </c:val>
          <c:extLst>
            <c:ext xmlns:c16="http://schemas.microsoft.com/office/drawing/2014/chart" uri="{C3380CC4-5D6E-409C-BE32-E72D297353CC}">
              <c16:uniqueId val="{00000000-F36E-489F-9D8D-808B40CB9B8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F36E-489F-9D8D-808B40CB9B8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132.80000000000001</c:v>
                </c:pt>
                <c:pt idx="1">
                  <c:v>137.18</c:v>
                </c:pt>
                <c:pt idx="2">
                  <c:v>138.27000000000001</c:v>
                </c:pt>
                <c:pt idx="3">
                  <c:v>146.1</c:v>
                </c:pt>
                <c:pt idx="4">
                  <c:v>152.63</c:v>
                </c:pt>
              </c:numCache>
            </c:numRef>
          </c:val>
          <c:extLst>
            <c:ext xmlns:c16="http://schemas.microsoft.com/office/drawing/2014/chart" uri="{C3380CC4-5D6E-409C-BE32-E72D297353CC}">
              <c16:uniqueId val="{00000000-18EA-40CB-909A-627F00A7CDE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18EA-40CB-909A-627F00A7CDE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広島県　大竹市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25741</v>
      </c>
      <c r="AM8" s="44"/>
      <c r="AN8" s="44"/>
      <c r="AO8" s="44"/>
      <c r="AP8" s="44"/>
      <c r="AQ8" s="44"/>
      <c r="AR8" s="44"/>
      <c r="AS8" s="44"/>
      <c r="AT8" s="45">
        <f>データ!$S$6</f>
        <v>78.66</v>
      </c>
      <c r="AU8" s="46"/>
      <c r="AV8" s="46"/>
      <c r="AW8" s="46"/>
      <c r="AX8" s="46"/>
      <c r="AY8" s="46"/>
      <c r="AZ8" s="46"/>
      <c r="BA8" s="46"/>
      <c r="BB8" s="47">
        <f>データ!$T$6</f>
        <v>327.24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79.73</v>
      </c>
      <c r="J10" s="46"/>
      <c r="K10" s="46"/>
      <c r="L10" s="46"/>
      <c r="M10" s="46"/>
      <c r="N10" s="46"/>
      <c r="O10" s="80"/>
      <c r="P10" s="47">
        <f>データ!$P$6</f>
        <v>97.82</v>
      </c>
      <c r="Q10" s="47"/>
      <c r="R10" s="47"/>
      <c r="S10" s="47"/>
      <c r="T10" s="47"/>
      <c r="U10" s="47"/>
      <c r="V10" s="47"/>
      <c r="W10" s="44">
        <f>データ!$Q$6</f>
        <v>2426</v>
      </c>
      <c r="X10" s="44"/>
      <c r="Y10" s="44"/>
      <c r="Z10" s="44"/>
      <c r="AA10" s="44"/>
      <c r="AB10" s="44"/>
      <c r="AC10" s="44"/>
      <c r="AD10" s="2"/>
      <c r="AE10" s="2"/>
      <c r="AF10" s="2"/>
      <c r="AG10" s="2"/>
      <c r="AH10" s="2"/>
      <c r="AI10" s="2"/>
      <c r="AJ10" s="2"/>
      <c r="AK10" s="2"/>
      <c r="AL10" s="44">
        <f>データ!$U$6</f>
        <v>24993</v>
      </c>
      <c r="AM10" s="44"/>
      <c r="AN10" s="44"/>
      <c r="AO10" s="44"/>
      <c r="AP10" s="44"/>
      <c r="AQ10" s="44"/>
      <c r="AR10" s="44"/>
      <c r="AS10" s="44"/>
      <c r="AT10" s="45">
        <f>データ!$V$6</f>
        <v>16.54</v>
      </c>
      <c r="AU10" s="46"/>
      <c r="AV10" s="46"/>
      <c r="AW10" s="46"/>
      <c r="AX10" s="46"/>
      <c r="AY10" s="46"/>
      <c r="AZ10" s="46"/>
      <c r="BA10" s="46"/>
      <c r="BB10" s="47">
        <f>データ!$W$6</f>
        <v>1511.06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113</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u8YVNnnWYoKmou5rICQHN9nFzUitbclsgftCBKRvwYLEOKnAxvtp2GMvJbEKEw/Mr0Re+2F6OIo4eSGy2b8lQ==" saltValue="deyo6cPxfEB8VBKpEzMzn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342114</v>
      </c>
      <c r="D6" s="20">
        <f t="shared" si="3"/>
        <v>46</v>
      </c>
      <c r="E6" s="20">
        <f t="shared" si="3"/>
        <v>1</v>
      </c>
      <c r="F6" s="20">
        <f t="shared" si="3"/>
        <v>0</v>
      </c>
      <c r="G6" s="20">
        <f t="shared" si="3"/>
        <v>1</v>
      </c>
      <c r="H6" s="20" t="str">
        <f t="shared" si="3"/>
        <v>広島県　大竹市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79.73</v>
      </c>
      <c r="P6" s="21">
        <f t="shared" si="3"/>
        <v>97.82</v>
      </c>
      <c r="Q6" s="21">
        <f t="shared" si="3"/>
        <v>2426</v>
      </c>
      <c r="R6" s="21">
        <f t="shared" si="3"/>
        <v>25741</v>
      </c>
      <c r="S6" s="21">
        <f t="shared" si="3"/>
        <v>78.66</v>
      </c>
      <c r="T6" s="21">
        <f t="shared" si="3"/>
        <v>327.24</v>
      </c>
      <c r="U6" s="21">
        <f t="shared" si="3"/>
        <v>24993</v>
      </c>
      <c r="V6" s="21">
        <f t="shared" si="3"/>
        <v>16.54</v>
      </c>
      <c r="W6" s="21">
        <f t="shared" si="3"/>
        <v>1511.06</v>
      </c>
      <c r="X6" s="22">
        <f>IF(X7="",NA(),X7)</f>
        <v>109.42</v>
      </c>
      <c r="Y6" s="22">
        <f t="shared" ref="Y6:AG6" si="4">IF(Y7="",NA(),Y7)</f>
        <v>106.34</v>
      </c>
      <c r="Z6" s="22">
        <f t="shared" si="4"/>
        <v>106.76</v>
      </c>
      <c r="AA6" s="22">
        <f t="shared" si="4"/>
        <v>100.7</v>
      </c>
      <c r="AB6" s="22">
        <f t="shared" si="4"/>
        <v>100.04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620.24</v>
      </c>
      <c r="AU6" s="22">
        <f t="shared" ref="AU6:BC6" si="6">IF(AU7="",NA(),AU7)</f>
        <v>542.16</v>
      </c>
      <c r="AV6" s="22">
        <f t="shared" si="6"/>
        <v>544.09</v>
      </c>
      <c r="AW6" s="22">
        <f t="shared" si="6"/>
        <v>440.33</v>
      </c>
      <c r="AX6" s="22">
        <f t="shared" si="6"/>
        <v>563.17999999999995</v>
      </c>
      <c r="AY6" s="22">
        <f t="shared" si="6"/>
        <v>379.08</v>
      </c>
      <c r="AZ6" s="22">
        <f t="shared" si="6"/>
        <v>367.55</v>
      </c>
      <c r="BA6" s="22">
        <f t="shared" si="6"/>
        <v>378.56</v>
      </c>
      <c r="BB6" s="22">
        <f t="shared" si="6"/>
        <v>364.46</v>
      </c>
      <c r="BC6" s="22">
        <f t="shared" si="6"/>
        <v>338.89</v>
      </c>
      <c r="BD6" s="21" t="str">
        <f>IF(BD7="","",IF(BD7="-","【-】","【"&amp;SUBSTITUTE(TEXT(BD7,"#,##0.00"),"-","△")&amp;"】"))</f>
        <v>【243.36】</v>
      </c>
      <c r="BE6" s="22">
        <f>IF(BE7="",NA(),BE7)</f>
        <v>153.91999999999999</v>
      </c>
      <c r="BF6" s="22">
        <f t="shared" ref="BF6:BN6" si="7">IF(BF7="",NA(),BF7)</f>
        <v>149.15</v>
      </c>
      <c r="BG6" s="22">
        <f t="shared" si="7"/>
        <v>187.04</v>
      </c>
      <c r="BH6" s="22">
        <f t="shared" si="7"/>
        <v>218.49</v>
      </c>
      <c r="BI6" s="22">
        <f t="shared" si="7"/>
        <v>233.24</v>
      </c>
      <c r="BJ6" s="22">
        <f t="shared" si="7"/>
        <v>398.98</v>
      </c>
      <c r="BK6" s="22">
        <f t="shared" si="7"/>
        <v>418.68</v>
      </c>
      <c r="BL6" s="22">
        <f t="shared" si="7"/>
        <v>395.68</v>
      </c>
      <c r="BM6" s="22">
        <f t="shared" si="7"/>
        <v>403.72</v>
      </c>
      <c r="BN6" s="22">
        <f t="shared" si="7"/>
        <v>400.21</v>
      </c>
      <c r="BO6" s="21" t="str">
        <f>IF(BO7="","",IF(BO7="-","【-】","【"&amp;SUBSTITUTE(TEXT(BO7,"#,##0.00"),"-","△")&amp;"】"))</f>
        <v>【265.93】</v>
      </c>
      <c r="BP6" s="22">
        <f>IF(BP7="",NA(),BP7)</f>
        <v>98.07</v>
      </c>
      <c r="BQ6" s="22">
        <f t="shared" ref="BQ6:BY6" si="8">IF(BQ7="",NA(),BQ7)</f>
        <v>95.02</v>
      </c>
      <c r="BR6" s="22">
        <f t="shared" si="8"/>
        <v>95.17</v>
      </c>
      <c r="BS6" s="22">
        <f t="shared" si="8"/>
        <v>90.28</v>
      </c>
      <c r="BT6" s="22">
        <f t="shared" si="8"/>
        <v>89.73</v>
      </c>
      <c r="BU6" s="22">
        <f t="shared" si="8"/>
        <v>98.64</v>
      </c>
      <c r="BV6" s="22">
        <f t="shared" si="8"/>
        <v>94.78</v>
      </c>
      <c r="BW6" s="22">
        <f t="shared" si="8"/>
        <v>97.59</v>
      </c>
      <c r="BX6" s="22">
        <f t="shared" si="8"/>
        <v>92.17</v>
      </c>
      <c r="BY6" s="22">
        <f t="shared" si="8"/>
        <v>92.83</v>
      </c>
      <c r="BZ6" s="21" t="str">
        <f>IF(BZ7="","",IF(BZ7="-","【-】","【"&amp;SUBSTITUTE(TEXT(BZ7,"#,##0.00"),"-","△")&amp;"】"))</f>
        <v>【97.82】</v>
      </c>
      <c r="CA6" s="22">
        <f>IF(CA7="",NA(),CA7)</f>
        <v>132.80000000000001</v>
      </c>
      <c r="CB6" s="22">
        <f t="shared" ref="CB6:CJ6" si="9">IF(CB7="",NA(),CB7)</f>
        <v>137.18</v>
      </c>
      <c r="CC6" s="22">
        <f t="shared" si="9"/>
        <v>138.27000000000001</v>
      </c>
      <c r="CD6" s="22">
        <f t="shared" si="9"/>
        <v>146.1</v>
      </c>
      <c r="CE6" s="22">
        <f t="shared" si="9"/>
        <v>152.63</v>
      </c>
      <c r="CF6" s="22">
        <f t="shared" si="9"/>
        <v>178.92</v>
      </c>
      <c r="CG6" s="22">
        <f t="shared" si="9"/>
        <v>181.3</v>
      </c>
      <c r="CH6" s="22">
        <f t="shared" si="9"/>
        <v>181.71</v>
      </c>
      <c r="CI6" s="22">
        <f t="shared" si="9"/>
        <v>188.51</v>
      </c>
      <c r="CJ6" s="22">
        <f t="shared" si="9"/>
        <v>189.43</v>
      </c>
      <c r="CK6" s="21" t="str">
        <f>IF(CK7="","",IF(CK7="-","【-】","【"&amp;SUBSTITUTE(TEXT(CK7,"#,##0.00"),"-","△")&amp;"】"))</f>
        <v>【177.56】</v>
      </c>
      <c r="CL6" s="22">
        <f>IF(CL7="",NA(),CL7)</f>
        <v>55.52</v>
      </c>
      <c r="CM6" s="22">
        <f t="shared" ref="CM6:CU6" si="10">IF(CM7="",NA(),CM7)</f>
        <v>57.39</v>
      </c>
      <c r="CN6" s="22">
        <f t="shared" si="10"/>
        <v>58.34</v>
      </c>
      <c r="CO6" s="22">
        <f t="shared" si="10"/>
        <v>54.5</v>
      </c>
      <c r="CP6" s="22">
        <f t="shared" si="10"/>
        <v>47.7</v>
      </c>
      <c r="CQ6" s="22">
        <f t="shared" si="10"/>
        <v>55.14</v>
      </c>
      <c r="CR6" s="22">
        <f t="shared" si="10"/>
        <v>55.89</v>
      </c>
      <c r="CS6" s="22">
        <f t="shared" si="10"/>
        <v>55.72</v>
      </c>
      <c r="CT6" s="22">
        <f t="shared" si="10"/>
        <v>55.31</v>
      </c>
      <c r="CU6" s="22">
        <f t="shared" si="10"/>
        <v>55.14</v>
      </c>
      <c r="CV6" s="21" t="str">
        <f>IF(CV7="","",IF(CV7="-","【-】","【"&amp;SUBSTITUTE(TEXT(CV7,"#,##0.00"),"-","△")&amp;"】"))</f>
        <v>【59.81】</v>
      </c>
      <c r="CW6" s="22">
        <f>IF(CW7="",NA(),CW7)</f>
        <v>78.64</v>
      </c>
      <c r="CX6" s="22">
        <f t="shared" ref="CX6:DF6" si="11">IF(CX7="",NA(),CX7)</f>
        <v>77.8</v>
      </c>
      <c r="CY6" s="22">
        <f t="shared" si="11"/>
        <v>75.239999999999995</v>
      </c>
      <c r="CZ6" s="22">
        <f t="shared" si="11"/>
        <v>78.73</v>
      </c>
      <c r="DA6" s="22">
        <f t="shared" si="11"/>
        <v>86.47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59.29</v>
      </c>
      <c r="DI6" s="22">
        <f t="shared" ref="DI6:DQ6" si="12">IF(DI7="",NA(),DI7)</f>
        <v>60.05</v>
      </c>
      <c r="DJ6" s="22">
        <f t="shared" si="12"/>
        <v>58.8</v>
      </c>
      <c r="DK6" s="22">
        <f t="shared" si="12"/>
        <v>58.43</v>
      </c>
      <c r="DL6" s="22">
        <f t="shared" si="12"/>
        <v>60.82</v>
      </c>
      <c r="DM6" s="22">
        <f t="shared" si="12"/>
        <v>49.92</v>
      </c>
      <c r="DN6" s="22">
        <f t="shared" si="12"/>
        <v>50.63</v>
      </c>
      <c r="DO6" s="22">
        <f t="shared" si="12"/>
        <v>51.29</v>
      </c>
      <c r="DP6" s="22">
        <f t="shared" si="12"/>
        <v>52.2</v>
      </c>
      <c r="DQ6" s="22">
        <f t="shared" si="12"/>
        <v>52.7</v>
      </c>
      <c r="DR6" s="21" t="str">
        <f>IF(DR7="","",IF(DR7="-","【-】","【"&amp;SUBSTITUTE(TEXT(DR7,"#,##0.00"),"-","△")&amp;"】"))</f>
        <v>【52.02】</v>
      </c>
      <c r="DS6" s="22">
        <f>IF(DS7="",NA(),DS7)</f>
        <v>48.62</v>
      </c>
      <c r="DT6" s="22">
        <f t="shared" ref="DT6:EB6" si="13">IF(DT7="",NA(),DT7)</f>
        <v>50.68</v>
      </c>
      <c r="DU6" s="22">
        <f t="shared" si="13"/>
        <v>47.17</v>
      </c>
      <c r="DV6" s="22">
        <f t="shared" si="13"/>
        <v>48.52</v>
      </c>
      <c r="DW6" s="22">
        <f t="shared" si="13"/>
        <v>48.96</v>
      </c>
      <c r="DX6" s="22">
        <f t="shared" si="13"/>
        <v>16.88</v>
      </c>
      <c r="DY6" s="22">
        <f t="shared" si="13"/>
        <v>18.28</v>
      </c>
      <c r="DZ6" s="22">
        <f t="shared" si="13"/>
        <v>19.61</v>
      </c>
      <c r="EA6" s="22">
        <f t="shared" si="13"/>
        <v>20.73</v>
      </c>
      <c r="EB6" s="22">
        <f t="shared" si="13"/>
        <v>22.86</v>
      </c>
      <c r="EC6" s="21" t="str">
        <f>IF(EC7="","",IF(EC7="-","【-】","【"&amp;SUBSTITUTE(TEXT(EC7,"#,##0.00"),"-","△")&amp;"】"))</f>
        <v>【25.37】</v>
      </c>
      <c r="ED6" s="22">
        <f>IF(ED7="",NA(),ED7)</f>
        <v>0.28000000000000003</v>
      </c>
      <c r="EE6" s="22">
        <f t="shared" ref="EE6:EM6" si="14">IF(EE7="",NA(),EE7)</f>
        <v>0.51</v>
      </c>
      <c r="EF6" s="22">
        <f t="shared" si="14"/>
        <v>0.71</v>
      </c>
      <c r="EG6" s="22">
        <f t="shared" si="14"/>
        <v>0.4</v>
      </c>
      <c r="EH6" s="22">
        <f t="shared" si="14"/>
        <v>0.16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342114</v>
      </c>
      <c r="D7" s="24">
        <v>46</v>
      </c>
      <c r="E7" s="24">
        <v>1</v>
      </c>
      <c r="F7" s="24">
        <v>0</v>
      </c>
      <c r="G7" s="24">
        <v>1</v>
      </c>
      <c r="H7" s="24" t="s">
        <v>92</v>
      </c>
      <c r="I7" s="24" t="s">
        <v>93</v>
      </c>
      <c r="J7" s="24" t="s">
        <v>94</v>
      </c>
      <c r="K7" s="24" t="s">
        <v>95</v>
      </c>
      <c r="L7" s="24" t="s">
        <v>96</v>
      </c>
      <c r="M7" s="24" t="s">
        <v>97</v>
      </c>
      <c r="N7" s="25" t="s">
        <v>98</v>
      </c>
      <c r="O7" s="25">
        <v>79.73</v>
      </c>
      <c r="P7" s="25">
        <v>97.82</v>
      </c>
      <c r="Q7" s="25">
        <v>2426</v>
      </c>
      <c r="R7" s="25">
        <v>25741</v>
      </c>
      <c r="S7" s="25">
        <v>78.66</v>
      </c>
      <c r="T7" s="25">
        <v>327.24</v>
      </c>
      <c r="U7" s="25">
        <v>24993</v>
      </c>
      <c r="V7" s="25">
        <v>16.54</v>
      </c>
      <c r="W7" s="25">
        <v>1511.06</v>
      </c>
      <c r="X7" s="25">
        <v>109.42</v>
      </c>
      <c r="Y7" s="25">
        <v>106.34</v>
      </c>
      <c r="Z7" s="25">
        <v>106.76</v>
      </c>
      <c r="AA7" s="25">
        <v>100.7</v>
      </c>
      <c r="AB7" s="25">
        <v>100.04</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620.24</v>
      </c>
      <c r="AU7" s="25">
        <v>542.16</v>
      </c>
      <c r="AV7" s="25">
        <v>544.09</v>
      </c>
      <c r="AW7" s="25">
        <v>440.33</v>
      </c>
      <c r="AX7" s="25">
        <v>563.17999999999995</v>
      </c>
      <c r="AY7" s="25">
        <v>379.08</v>
      </c>
      <c r="AZ7" s="25">
        <v>367.55</v>
      </c>
      <c r="BA7" s="25">
        <v>378.56</v>
      </c>
      <c r="BB7" s="25">
        <v>364.46</v>
      </c>
      <c r="BC7" s="25">
        <v>338.89</v>
      </c>
      <c r="BD7" s="25">
        <v>243.36</v>
      </c>
      <c r="BE7" s="25">
        <v>153.91999999999999</v>
      </c>
      <c r="BF7" s="25">
        <v>149.15</v>
      </c>
      <c r="BG7" s="25">
        <v>187.04</v>
      </c>
      <c r="BH7" s="25">
        <v>218.49</v>
      </c>
      <c r="BI7" s="25">
        <v>233.24</v>
      </c>
      <c r="BJ7" s="25">
        <v>398.98</v>
      </c>
      <c r="BK7" s="25">
        <v>418.68</v>
      </c>
      <c r="BL7" s="25">
        <v>395.68</v>
      </c>
      <c r="BM7" s="25">
        <v>403.72</v>
      </c>
      <c r="BN7" s="25">
        <v>400.21</v>
      </c>
      <c r="BO7" s="25">
        <v>265.93</v>
      </c>
      <c r="BP7" s="25">
        <v>98.07</v>
      </c>
      <c r="BQ7" s="25">
        <v>95.02</v>
      </c>
      <c r="BR7" s="25">
        <v>95.17</v>
      </c>
      <c r="BS7" s="25">
        <v>90.28</v>
      </c>
      <c r="BT7" s="25">
        <v>89.73</v>
      </c>
      <c r="BU7" s="25">
        <v>98.64</v>
      </c>
      <c r="BV7" s="25">
        <v>94.78</v>
      </c>
      <c r="BW7" s="25">
        <v>97.59</v>
      </c>
      <c r="BX7" s="25">
        <v>92.17</v>
      </c>
      <c r="BY7" s="25">
        <v>92.83</v>
      </c>
      <c r="BZ7" s="25">
        <v>97.82</v>
      </c>
      <c r="CA7" s="25">
        <v>132.80000000000001</v>
      </c>
      <c r="CB7" s="25">
        <v>137.18</v>
      </c>
      <c r="CC7" s="25">
        <v>138.27000000000001</v>
      </c>
      <c r="CD7" s="25">
        <v>146.1</v>
      </c>
      <c r="CE7" s="25">
        <v>152.63</v>
      </c>
      <c r="CF7" s="25">
        <v>178.92</v>
      </c>
      <c r="CG7" s="25">
        <v>181.3</v>
      </c>
      <c r="CH7" s="25">
        <v>181.71</v>
      </c>
      <c r="CI7" s="25">
        <v>188.51</v>
      </c>
      <c r="CJ7" s="25">
        <v>189.43</v>
      </c>
      <c r="CK7" s="25">
        <v>177.56</v>
      </c>
      <c r="CL7" s="25">
        <v>55.52</v>
      </c>
      <c r="CM7" s="25">
        <v>57.39</v>
      </c>
      <c r="CN7" s="25">
        <v>58.34</v>
      </c>
      <c r="CO7" s="25">
        <v>54.5</v>
      </c>
      <c r="CP7" s="25">
        <v>47.7</v>
      </c>
      <c r="CQ7" s="25">
        <v>55.14</v>
      </c>
      <c r="CR7" s="25">
        <v>55.89</v>
      </c>
      <c r="CS7" s="25">
        <v>55.72</v>
      </c>
      <c r="CT7" s="25">
        <v>55.31</v>
      </c>
      <c r="CU7" s="25">
        <v>55.14</v>
      </c>
      <c r="CV7" s="25">
        <v>59.81</v>
      </c>
      <c r="CW7" s="25">
        <v>78.64</v>
      </c>
      <c r="CX7" s="25">
        <v>77.8</v>
      </c>
      <c r="CY7" s="25">
        <v>75.239999999999995</v>
      </c>
      <c r="CZ7" s="25">
        <v>78.73</v>
      </c>
      <c r="DA7" s="25">
        <v>86.47</v>
      </c>
      <c r="DB7" s="25">
        <v>81.39</v>
      </c>
      <c r="DC7" s="25">
        <v>81.27</v>
      </c>
      <c r="DD7" s="25">
        <v>81.260000000000005</v>
      </c>
      <c r="DE7" s="25">
        <v>80.36</v>
      </c>
      <c r="DF7" s="25">
        <v>80.13</v>
      </c>
      <c r="DG7" s="25">
        <v>89.42</v>
      </c>
      <c r="DH7" s="25">
        <v>59.29</v>
      </c>
      <c r="DI7" s="25">
        <v>60.05</v>
      </c>
      <c r="DJ7" s="25">
        <v>58.8</v>
      </c>
      <c r="DK7" s="25">
        <v>58.43</v>
      </c>
      <c r="DL7" s="25">
        <v>60.82</v>
      </c>
      <c r="DM7" s="25">
        <v>49.92</v>
      </c>
      <c r="DN7" s="25">
        <v>50.63</v>
      </c>
      <c r="DO7" s="25">
        <v>51.29</v>
      </c>
      <c r="DP7" s="25">
        <v>52.2</v>
      </c>
      <c r="DQ7" s="25">
        <v>52.7</v>
      </c>
      <c r="DR7" s="25">
        <v>52.02</v>
      </c>
      <c r="DS7" s="25">
        <v>48.62</v>
      </c>
      <c r="DT7" s="25">
        <v>50.68</v>
      </c>
      <c r="DU7" s="25">
        <v>47.17</v>
      </c>
      <c r="DV7" s="25">
        <v>48.52</v>
      </c>
      <c r="DW7" s="25">
        <v>48.96</v>
      </c>
      <c r="DX7" s="25">
        <v>16.88</v>
      </c>
      <c r="DY7" s="25">
        <v>18.28</v>
      </c>
      <c r="DZ7" s="25">
        <v>19.61</v>
      </c>
      <c r="EA7" s="25">
        <v>20.73</v>
      </c>
      <c r="EB7" s="25">
        <v>22.86</v>
      </c>
      <c r="EC7" s="25">
        <v>25.37</v>
      </c>
      <c r="ED7" s="25">
        <v>0.28000000000000003</v>
      </c>
      <c r="EE7" s="25">
        <v>0.51</v>
      </c>
      <c r="EF7" s="25">
        <v>0.71</v>
      </c>
      <c r="EG7" s="25">
        <v>0.4</v>
      </c>
      <c r="EH7" s="25">
        <v>0.16</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奥村 奈津子</cp:lastModifiedBy>
  <dcterms:created xsi:type="dcterms:W3CDTF">2025-01-24T06:53:37Z</dcterms:created>
  <dcterms:modified xsi:type="dcterms:W3CDTF">2025-02-21T04:10:28Z</dcterms:modified>
  <cp:category/>
</cp:coreProperties>
</file>