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R:\業務フォルダ\庄原市本庁舎\環境建設部_下水道課_管理係\管理係長\経営比較分析\R7.1経営比較分析提出\提出用\"/>
    </mc:Choice>
  </mc:AlternateContent>
  <xr:revisionPtr revIDLastSave="0" documentId="13_ncr:1_{5EF20980-07D7-4DB7-A9C5-A39167220E2D}" xr6:coauthVersionLast="36" xr6:coauthVersionMax="36" xr10:uidLastSave="{00000000-0000-0000-0000-000000000000}"/>
  <workbookProtection workbookAlgorithmName="SHA-512" workbookHashValue="A3xRacAPyfelLhhvenodOfV+TjAwzWvYFSi/uSqLOi8qqSiTaY2hMyxEu5KLfp8Y2eWyf+EM2WM66VtpearYlQ==" workbookSaltValue="VOfgu+hx47y/kAVL+RbT4g=="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I8"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<sst xmlns="http://schemas.openxmlformats.org/spreadsheetml/2006/main" count="253" uniqueCount="116">
  <si>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</si>
  <si>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</si>
  <si>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</si>
  <si>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</si>
  <si>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</si>
  <si>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</si>
  <si>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</si>
  <si>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</si>
  <si>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</si>
  <si>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</si>
  <si>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</si>
  <si>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</si>
  <si>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</si>
  <si>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</si>
  <si>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</si>
  <si>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</si>
  <si>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</si>
  <si>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</si>
  <si>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</si>
  <si>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</si>
  <si>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</si>
  <si>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</si>
  <si>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</si>
  <si>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</si>
  <si>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</si>
  <si>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</si>
  <si>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</si>
  <si>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</si>
  <si>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</si>
  <si>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</si>
  <si>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</si>
  <si>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</si>
  <si>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</si>
  <si>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</si>
  <si>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</si>
  <si>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</si>
  <si>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</si>
  <si>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</si>
  <si>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</si>
  <si>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</si>
  <si>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</si>
  <si>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</si>
  <si>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</si>
  <si>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</si>
  <si>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</si>
  <si>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</si>
  <si>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</si>
  <si>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</si>
  <si>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</si>
  <si>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</si>
  <si>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</si>
  <si>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</si>
  <si>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</si>
  <si>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</si>
  <si>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</si>
  <si>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</si>
  <si>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</si>
  <si>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</si>
  <si>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</si>
  <si>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</si>
  <si>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</si>
  <si>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</si>
  <si>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</si>
  <si>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</si>
  <si>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</si>
  <si>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</si>
  <si>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</si>
  <si>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</si>
  <si>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</si>
  <si>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</si>
  <si>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</si>
  <si>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</si>
  <si>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</si>
  <si>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</si>
  <si>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</si>
  <si>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</si>
  <si>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</si>
  <si>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</si>
  <si>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</si>
  <si>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</si>
  <si>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</si>
  <si>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</si>
  <si>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</si>
  <si>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</si>
  <si>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</si>
  <si>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</si>
  <si>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</si>
  <si>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</si>
  <si>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</si>
  <si>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</si>
  <si>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</si>
  <si>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</si>
  <si>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</si>
  <si>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</si>
  <si>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</si>
  <si>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</si>
  <si>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庄原市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</si>
  <si>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</si>
  <si>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</si>
  <si>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</si>
  <si>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</si>
  <si>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</si>
  <si>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</si>
  <si>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</si>
  <si>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</si>
  <si>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</si>
  <si>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</si>
  <si>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</si>
  <si>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</si>
  <si>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</si>
  <si>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</si>
  <si>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</si>
  <si>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</si>
  <si>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最も早い供用開始が平成6年で、管渠工事後30年程度と耐用年数に達していない。</t>
  </si>
  <si>
    <t>　経営の健全性・効率性の分析の結果、適正な使用料収入の確保と汚水処理費の削減及び水洗化率の向上の取り組みが必要である。
　処理場やマンホールポンプの長寿命化を始めとする維持管理費の削減に取り組むとともに、受益者負担の原則に基づく適正な使用者負担を求める。
　水洗化促進に引き続き取り組む。
会計については，令和２年度より公営企業会計に移行（一部適用）したことにより経営状況の明確化を図り，計画的な事業展開に努める。</t>
    <phoneticPr fontId="4"/>
  </si>
  <si>
    <t>　当市の特定環境保全下水道事業は，令和２年度から公営企業会計に移行したため，各項目の数値については令和２年度からとなっている。
　経常収支比率は，単年度収支が黒字であることを示す100％を上回っており健全性を保っている。
　流動比率は43.52%と100％を大きく下回っているが、流動負債には建設改良費等に充てられた企業債が含まれている。この財源により整備された施設について、償還の原資を使用料収入等により得ることを見込んでおり，未払いを含め支払いに問題が生じる見込みはない。
企業債残高対事業規模比率は類似団体と比べて低い状況である。今後も、企業債残高を考慮に入れた適正な投資を行う必要がある。
　経費回収率は類似団体より27.48ポイント高いが、100％を下回っている。また、汚水処理原価は204.97円で、非常に高い数値のため、適正な使用料収入の確保及び汚水処理費の削減に努めなければならい。
　水洗化率は100％未満であるため、水洗化率の向上の取り組みが必要である。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</si>
</sst>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A0D-435D-BDAA-5FDB8445D03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9A0D-435D-BDAA-5FDB8445D03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36.5</c:v>
                </c:pt>
                <c:pt idx="2">
                  <c:v>36.130000000000003</c:v>
                </c:pt>
                <c:pt idx="3">
                  <c:v>33.630000000000003</c:v>
                </c:pt>
                <c:pt idx="4">
                  <c:v>32</c:v>
                </c:pt>
              </c:numCache>
            </c:numRef>
          </c:val>
          <c:extLst>
            <c:ext xmlns:c16="http://schemas.microsoft.com/office/drawing/2014/chart" uri="{C3380CC4-5D6E-409C-BE32-E72D297353CC}">
              <c16:uniqueId val="{00000000-B3A7-496E-AE23-DBDF0C4BA1A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B3A7-496E-AE23-DBDF0C4BA1A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86.33</c:v>
                </c:pt>
                <c:pt idx="2">
                  <c:v>85.9</c:v>
                </c:pt>
                <c:pt idx="3">
                  <c:v>86.92</c:v>
                </c:pt>
                <c:pt idx="4">
                  <c:v>86.76</c:v>
                </c:pt>
              </c:numCache>
            </c:numRef>
          </c:val>
          <c:extLst>
            <c:ext xmlns:c16="http://schemas.microsoft.com/office/drawing/2014/chart" uri="{C3380CC4-5D6E-409C-BE32-E72D297353CC}">
              <c16:uniqueId val="{00000000-3BEA-4BBD-A2CD-3CF8E36BBD7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3BEA-4BBD-A2CD-3CF8E36BBD7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101.42</c:v>
                </c:pt>
                <c:pt idx="2">
                  <c:v>104.41</c:v>
                </c:pt>
                <c:pt idx="3">
                  <c:v>107.73</c:v>
                </c:pt>
                <c:pt idx="4">
                  <c:v>105.37</c:v>
                </c:pt>
              </c:numCache>
            </c:numRef>
          </c:val>
          <c:extLst>
            <c:ext xmlns:c16="http://schemas.microsoft.com/office/drawing/2014/chart" uri="{C3380CC4-5D6E-409C-BE32-E72D297353CC}">
              <c16:uniqueId val="{00000000-2F93-4448-8906-5B18EB38698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2F93-4448-8906-5B18EB38698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36.19</c:v>
                </c:pt>
                <c:pt idx="2">
                  <c:v>38.11</c:v>
                </c:pt>
                <c:pt idx="3">
                  <c:v>40.06</c:v>
                </c:pt>
                <c:pt idx="4">
                  <c:v>42.13</c:v>
                </c:pt>
              </c:numCache>
            </c:numRef>
          </c:val>
          <c:extLst>
            <c:ext xmlns:c16="http://schemas.microsoft.com/office/drawing/2014/chart" uri="{C3380CC4-5D6E-409C-BE32-E72D297353CC}">
              <c16:uniqueId val="{00000000-196F-47C9-98A4-D1540580310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196F-47C9-98A4-D1540580310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5F0-43CA-8592-B77EF0E8F52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55F0-43CA-8592-B77EF0E8F52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4B2-45B4-9E51-EBD939D9594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04B2-45B4-9E51-EBD939D9594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17.03</c:v>
                </c:pt>
                <c:pt idx="2">
                  <c:v>23.43</c:v>
                </c:pt>
                <c:pt idx="3">
                  <c:v>28.7</c:v>
                </c:pt>
                <c:pt idx="4">
                  <c:v>43.52</c:v>
                </c:pt>
              </c:numCache>
            </c:numRef>
          </c:val>
          <c:extLst>
            <c:ext xmlns:c16="http://schemas.microsoft.com/office/drawing/2014/chart" uri="{C3380CC4-5D6E-409C-BE32-E72D297353CC}">
              <c16:uniqueId val="{00000000-3129-41E5-BDF9-7502E63699E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3129-41E5-BDF9-7502E63699E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562.65</c:v>
                </c:pt>
                <c:pt idx="2">
                  <c:v>445.29</c:v>
                </c:pt>
                <c:pt idx="3" formatCode="#,##0.00;&quot;△&quot;#,##0.00">
                  <c:v>0</c:v>
                </c:pt>
                <c:pt idx="4" formatCode="#,##0.00;&quot;△&quot;#,##0.00">
                  <c:v>0</c:v>
                </c:pt>
              </c:numCache>
            </c:numRef>
          </c:val>
          <c:extLst>
            <c:ext xmlns:c16="http://schemas.microsoft.com/office/drawing/2014/chart" uri="{C3380CC4-5D6E-409C-BE32-E72D297353CC}">
              <c16:uniqueId val="{00000000-71D1-42AC-9249-2FFA7BEB847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71D1-42AC-9249-2FFA7BEB847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98.81</c:v>
                </c:pt>
                <c:pt idx="2">
                  <c:v>96.86</c:v>
                </c:pt>
                <c:pt idx="3">
                  <c:v>90.5</c:v>
                </c:pt>
                <c:pt idx="4">
                  <c:v>98.19</c:v>
                </c:pt>
              </c:numCache>
            </c:numRef>
          </c:val>
          <c:extLst>
            <c:ext xmlns:c16="http://schemas.microsoft.com/office/drawing/2014/chart" uri="{C3380CC4-5D6E-409C-BE32-E72D297353CC}">
              <c16:uniqueId val="{00000000-1AE3-4A2F-835E-53CF46D7388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1AE3-4A2F-835E-53CF46D7388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202.66</c:v>
                </c:pt>
                <c:pt idx="2">
                  <c:v>206.24</c:v>
                </c:pt>
                <c:pt idx="3">
                  <c:v>220.93</c:v>
                </c:pt>
                <c:pt idx="4">
                  <c:v>204.97</c:v>
                </c:pt>
              </c:numCache>
            </c:numRef>
          </c:val>
          <c:extLst>
            <c:ext xmlns:c16="http://schemas.microsoft.com/office/drawing/2014/chart" uri="{C3380CC4-5D6E-409C-BE32-E72D297353CC}">
              <c16:uniqueId val="{00000000-D154-4662-9B5B-458E227C88E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D154-4662-9B5B-458E227C88E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1"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庄原市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5">
        <f>データ!S6</f>
        <v>32005</v>
      </c>
      <c r="AM8" s="45"/>
      <c r="AN8" s="45"/>
      <c r="AO8" s="45"/>
      <c r="AP8" s="45"/>
      <c r="AQ8" s="45"/>
      <c r="AR8" s="45"/>
      <c r="AS8" s="45"/>
      <c r="AT8" s="44">
        <f>データ!T6</f>
        <v>1246.49</v>
      </c>
      <c r="AU8" s="44"/>
      <c r="AV8" s="44"/>
      <c r="AW8" s="44"/>
      <c r="AX8" s="44"/>
      <c r="AY8" s="44"/>
      <c r="AZ8" s="44"/>
      <c r="BA8" s="44"/>
      <c r="BB8" s="44">
        <f>データ!U6</f>
        <v>25.68</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69.989999999999995</v>
      </c>
      <c r="J10" s="44"/>
      <c r="K10" s="44"/>
      <c r="L10" s="44"/>
      <c r="M10" s="44"/>
      <c r="N10" s="44"/>
      <c r="O10" s="44"/>
      <c r="P10" s="44">
        <f>データ!P6</f>
        <v>5.81</v>
      </c>
      <c r="Q10" s="44"/>
      <c r="R10" s="44"/>
      <c r="S10" s="44"/>
      <c r="T10" s="44"/>
      <c r="U10" s="44"/>
      <c r="V10" s="44"/>
      <c r="W10" s="44">
        <f>データ!Q6</f>
        <v>93.73</v>
      </c>
      <c r="X10" s="44"/>
      <c r="Y10" s="44"/>
      <c r="Z10" s="44"/>
      <c r="AA10" s="44"/>
      <c r="AB10" s="44"/>
      <c r="AC10" s="44"/>
      <c r="AD10" s="45">
        <f>データ!R6</f>
        <v>3841</v>
      </c>
      <c r="AE10" s="45"/>
      <c r="AF10" s="45"/>
      <c r="AG10" s="45"/>
      <c r="AH10" s="45"/>
      <c r="AI10" s="45"/>
      <c r="AJ10" s="45"/>
      <c r="AK10" s="2"/>
      <c r="AL10" s="45">
        <f>データ!V6</f>
        <v>1835</v>
      </c>
      <c r="AM10" s="45"/>
      <c r="AN10" s="45"/>
      <c r="AO10" s="45"/>
      <c r="AP10" s="45"/>
      <c r="AQ10" s="45"/>
      <c r="AR10" s="45"/>
      <c r="AS10" s="45"/>
      <c r="AT10" s="44">
        <f>データ!W6</f>
        <v>1.36</v>
      </c>
      <c r="AU10" s="44"/>
      <c r="AV10" s="44"/>
      <c r="AW10" s="44"/>
      <c r="AX10" s="44"/>
      <c r="AY10" s="44"/>
      <c r="AZ10" s="44"/>
      <c r="BA10" s="44"/>
      <c r="BB10" s="44">
        <f>データ!X6</f>
        <v>1349.26</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PjfFWo2rKn0EjjroHRNrjYlMMkFXr4Ef/m+Au7K8ZqQHfU4JXe5dhl9e2ipfSFrt5fk2xK8xLohEp7FpC6T1hQ==" saltValue="IJ2kQUvw1SgHoBaCG7xWz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342106</v>
      </c>
      <c r="D6" s="19">
        <f t="shared" si="3"/>
        <v>46</v>
      </c>
      <c r="E6" s="19">
        <f t="shared" si="3"/>
        <v>17</v>
      </c>
      <c r="F6" s="19">
        <f t="shared" si="3"/>
        <v>4</v>
      </c>
      <c r="G6" s="19">
        <f t="shared" si="3"/>
        <v>0</v>
      </c>
      <c r="H6" s="19" t="str">
        <f t="shared" si="3"/>
        <v>広島県　庄原市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69.989999999999995</v>
      </c>
      <c r="P6" s="20">
        <f t="shared" si="3"/>
        <v>5.81</v>
      </c>
      <c r="Q6" s="20">
        <f t="shared" si="3"/>
        <v>93.73</v>
      </c>
      <c r="R6" s="20">
        <f t="shared" si="3"/>
        <v>3841</v>
      </c>
      <c r="S6" s="20">
        <f t="shared" si="3"/>
        <v>32005</v>
      </c>
      <c r="T6" s="20">
        <f t="shared" si="3"/>
        <v>1246.49</v>
      </c>
      <c r="U6" s="20">
        <f t="shared" si="3"/>
        <v>25.68</v>
      </c>
      <c r="V6" s="20">
        <f t="shared" si="3"/>
        <v>1835</v>
      </c>
      <c r="W6" s="20">
        <f t="shared" si="3"/>
        <v>1.36</v>
      </c>
      <c r="X6" s="20">
        <f t="shared" si="3"/>
        <v>1349.26</v>
      </c>
      <c r="Y6" s="21" t="str">
        <f>IF(Y7="",NA(),Y7)</f>
        <v>-</v>
      </c>
      <c r="Z6" s="21">
        <f t="shared" ref="Z6:AH6" si="4">IF(Z7="",NA(),Z7)</f>
        <v>101.42</v>
      </c>
      <c r="AA6" s="21">
        <f t="shared" si="4"/>
        <v>104.41</v>
      </c>
      <c r="AB6" s="21">
        <f t="shared" si="4"/>
        <v>107.73</v>
      </c>
      <c r="AC6" s="21">
        <f t="shared" si="4"/>
        <v>105.37</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17.03</v>
      </c>
      <c r="AW6" s="21">
        <f t="shared" si="6"/>
        <v>23.43</v>
      </c>
      <c r="AX6" s="21">
        <f t="shared" si="6"/>
        <v>28.7</v>
      </c>
      <c r="AY6" s="21">
        <f t="shared" si="6"/>
        <v>43.52</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1">
        <f t="shared" ref="BG6:BO6" si="7">IF(BG7="",NA(),BG7)</f>
        <v>562.65</v>
      </c>
      <c r="BH6" s="21">
        <f t="shared" si="7"/>
        <v>445.29</v>
      </c>
      <c r="BI6" s="20">
        <f t="shared" si="7"/>
        <v>0</v>
      </c>
      <c r="BJ6" s="20">
        <f t="shared" si="7"/>
        <v>0</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98.81</v>
      </c>
      <c r="BS6" s="21">
        <f t="shared" si="8"/>
        <v>96.86</v>
      </c>
      <c r="BT6" s="21">
        <f t="shared" si="8"/>
        <v>90.5</v>
      </c>
      <c r="BU6" s="21">
        <f t="shared" si="8"/>
        <v>98.19</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202.66</v>
      </c>
      <c r="CD6" s="21">
        <f t="shared" si="9"/>
        <v>206.24</v>
      </c>
      <c r="CE6" s="21">
        <f t="shared" si="9"/>
        <v>220.93</v>
      </c>
      <c r="CF6" s="21">
        <f t="shared" si="9"/>
        <v>204.97</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36.5</v>
      </c>
      <c r="CO6" s="21">
        <f t="shared" si="10"/>
        <v>36.130000000000003</v>
      </c>
      <c r="CP6" s="21">
        <f t="shared" si="10"/>
        <v>33.630000000000003</v>
      </c>
      <c r="CQ6" s="21">
        <f t="shared" si="10"/>
        <v>32</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86.33</v>
      </c>
      <c r="CZ6" s="21">
        <f t="shared" si="11"/>
        <v>85.9</v>
      </c>
      <c r="DA6" s="21">
        <f t="shared" si="11"/>
        <v>86.92</v>
      </c>
      <c r="DB6" s="21">
        <f t="shared" si="11"/>
        <v>86.76</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36.19</v>
      </c>
      <c r="DK6" s="21">
        <f t="shared" si="12"/>
        <v>38.11</v>
      </c>
      <c r="DL6" s="21">
        <f t="shared" si="12"/>
        <v>40.06</v>
      </c>
      <c r="DM6" s="21">
        <f t="shared" si="12"/>
        <v>42.13</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342106</v>
      </c>
      <c r="D7" s="23">
        <v>46</v>
      </c>
      <c r="E7" s="23">
        <v>17</v>
      </c>
      <c r="F7" s="23">
        <v>4</v>
      </c>
      <c r="G7" s="23">
        <v>0</v>
      </c>
      <c r="H7" s="23" t="s">
        <v>96</v>
      </c>
      <c r="I7" s="23" t="s">
        <v>97</v>
      </c>
      <c r="J7" s="23" t="s">
        <v>98</v>
      </c>
      <c r="K7" s="23" t="s">
        <v>99</v>
      </c>
      <c r="L7" s="23" t="s">
        <v>100</v>
      </c>
      <c r="M7" s="23" t="s">
        <v>101</v>
      </c>
      <c r="N7" s="24" t="s">
        <v>102</v>
      </c>
      <c r="O7" s="24">
        <v>69.989999999999995</v>
      </c>
      <c r="P7" s="24">
        <v>5.81</v>
      </c>
      <c r="Q7" s="24">
        <v>93.73</v>
      </c>
      <c r="R7" s="24">
        <v>3841</v>
      </c>
      <c r="S7" s="24">
        <v>32005</v>
      </c>
      <c r="T7" s="24">
        <v>1246.49</v>
      </c>
      <c r="U7" s="24">
        <v>25.68</v>
      </c>
      <c r="V7" s="24">
        <v>1835</v>
      </c>
      <c r="W7" s="24">
        <v>1.36</v>
      </c>
      <c r="X7" s="24">
        <v>1349.26</v>
      </c>
      <c r="Y7" s="24" t="s">
        <v>102</v>
      </c>
      <c r="Z7" s="24">
        <v>101.42</v>
      </c>
      <c r="AA7" s="24">
        <v>104.41</v>
      </c>
      <c r="AB7" s="24">
        <v>107.73</v>
      </c>
      <c r="AC7" s="24">
        <v>105.37</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17.03</v>
      </c>
      <c r="AW7" s="24">
        <v>23.43</v>
      </c>
      <c r="AX7" s="24">
        <v>28.7</v>
      </c>
      <c r="AY7" s="24">
        <v>43.52</v>
      </c>
      <c r="AZ7" s="24" t="s">
        <v>102</v>
      </c>
      <c r="BA7" s="24">
        <v>44.24</v>
      </c>
      <c r="BB7" s="24">
        <v>43.07</v>
      </c>
      <c r="BC7" s="24">
        <v>45.42</v>
      </c>
      <c r="BD7" s="24">
        <v>50.63</v>
      </c>
      <c r="BE7" s="24">
        <v>48.91</v>
      </c>
      <c r="BF7" s="24" t="s">
        <v>102</v>
      </c>
      <c r="BG7" s="24">
        <v>562.65</v>
      </c>
      <c r="BH7" s="24">
        <v>445.29</v>
      </c>
      <c r="BI7" s="24">
        <v>0</v>
      </c>
      <c r="BJ7" s="24">
        <v>0</v>
      </c>
      <c r="BK7" s="24" t="s">
        <v>102</v>
      </c>
      <c r="BL7" s="24">
        <v>1258.43</v>
      </c>
      <c r="BM7" s="24">
        <v>1163.75</v>
      </c>
      <c r="BN7" s="24">
        <v>1195.47</v>
      </c>
      <c r="BO7" s="24">
        <v>1168.69</v>
      </c>
      <c r="BP7" s="24">
        <v>1156.82</v>
      </c>
      <c r="BQ7" s="24" t="s">
        <v>102</v>
      </c>
      <c r="BR7" s="24">
        <v>98.81</v>
      </c>
      <c r="BS7" s="24">
        <v>96.86</v>
      </c>
      <c r="BT7" s="24">
        <v>90.5</v>
      </c>
      <c r="BU7" s="24">
        <v>98.19</v>
      </c>
      <c r="BV7" s="24" t="s">
        <v>102</v>
      </c>
      <c r="BW7" s="24">
        <v>73.36</v>
      </c>
      <c r="BX7" s="24">
        <v>72.599999999999994</v>
      </c>
      <c r="BY7" s="24">
        <v>69.430000000000007</v>
      </c>
      <c r="BZ7" s="24">
        <v>70.709999999999994</v>
      </c>
      <c r="CA7" s="24">
        <v>75.33</v>
      </c>
      <c r="CB7" s="24" t="s">
        <v>102</v>
      </c>
      <c r="CC7" s="24">
        <v>202.66</v>
      </c>
      <c r="CD7" s="24">
        <v>206.24</v>
      </c>
      <c r="CE7" s="24">
        <v>220.93</v>
      </c>
      <c r="CF7" s="24">
        <v>204.97</v>
      </c>
      <c r="CG7" s="24" t="s">
        <v>102</v>
      </c>
      <c r="CH7" s="24">
        <v>224.88</v>
      </c>
      <c r="CI7" s="24">
        <v>228.64</v>
      </c>
      <c r="CJ7" s="24">
        <v>239.46</v>
      </c>
      <c r="CK7" s="24">
        <v>233.15</v>
      </c>
      <c r="CL7" s="24">
        <v>215.73</v>
      </c>
      <c r="CM7" s="24" t="s">
        <v>102</v>
      </c>
      <c r="CN7" s="24">
        <v>36.5</v>
      </c>
      <c r="CO7" s="24">
        <v>36.130000000000003</v>
      </c>
      <c r="CP7" s="24">
        <v>33.630000000000003</v>
      </c>
      <c r="CQ7" s="24">
        <v>32</v>
      </c>
      <c r="CR7" s="24" t="s">
        <v>102</v>
      </c>
      <c r="CS7" s="24">
        <v>42.4</v>
      </c>
      <c r="CT7" s="24">
        <v>42.28</v>
      </c>
      <c r="CU7" s="24">
        <v>41.06</v>
      </c>
      <c r="CV7" s="24">
        <v>42.09</v>
      </c>
      <c r="CW7" s="24">
        <v>43.28</v>
      </c>
      <c r="CX7" s="24" t="s">
        <v>102</v>
      </c>
      <c r="CY7" s="24">
        <v>86.33</v>
      </c>
      <c r="CZ7" s="24">
        <v>85.9</v>
      </c>
      <c r="DA7" s="24">
        <v>86.92</v>
      </c>
      <c r="DB7" s="24">
        <v>86.76</v>
      </c>
      <c r="DC7" s="24" t="s">
        <v>102</v>
      </c>
      <c r="DD7" s="24">
        <v>84.19</v>
      </c>
      <c r="DE7" s="24">
        <v>84.34</v>
      </c>
      <c r="DF7" s="24">
        <v>84.34</v>
      </c>
      <c r="DG7" s="24">
        <v>84.73</v>
      </c>
      <c r="DH7" s="24">
        <v>86.21</v>
      </c>
      <c r="DI7" s="24" t="s">
        <v>102</v>
      </c>
      <c r="DJ7" s="24">
        <v>36.19</v>
      </c>
      <c r="DK7" s="24">
        <v>38.11</v>
      </c>
      <c r="DL7" s="24">
        <v>40.06</v>
      </c>
      <c r="DM7" s="24">
        <v>42.13</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2025-01-24T07:13:46Z</dcterms:created>
  <dcterms:modified xsi:type="dcterms:W3CDTF">2025-02-19T05:49:24Z</dcterms:modified>
  <cp:category/>
</cp:coreProperties>
</file>