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7.1経営比較分析提出\提出用\"/>
    </mc:Choice>
  </mc:AlternateContent>
  <xr:revisionPtr revIDLastSave="0" documentId="13_ncr:1_{1A194EFA-A241-4753-A70D-D4A636BB0F30}" xr6:coauthVersionLast="36" xr6:coauthVersionMax="36" xr10:uidLastSave="{00000000-0000-0000-0000-000000000000}"/>
  <workbookProtection workbookAlgorithmName="SHA-512" workbookHashValue="TY1FH6LWHPGmsveQ88h1uvAhgJYXHYma1EoXiaTdC4pDzA1BP7EjmLOBFS6LQafwHr1/T4lD0KWgejAfRad/bA==" workbookSaltValue="fa6dnH9AZn0fjCgR7s84Dw==" workbookSpinCount="100000" lockStructure="1"/>
  <bookViews>
    <workbookView xWindow="0" yWindow="0" windowWidth="23040" windowHeight="9210" tabRatio="596"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AT10" i="4"/>
  <c r="AL10" i="4"/>
  <c r="P8" i="4"/>
  <c r="I8" i="4"/>
</calcChain>
</file>

<file path=xl/sharedStrings.xml><?xml version="1.0" encoding="utf-8"?>
<sst xmlns="http://schemas.openxmlformats.org/spreadsheetml/2006/main" count="247" uniqueCount="124">
  <si>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</si>
  <si>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</si>
  <si>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</si>
  <si>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</si>
  <si>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</si>
  <si>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</si>
  <si>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</si>
  <si>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</si>
  <si>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</si>
  <si>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</si>
  <si>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</si>
  <si>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</si>
  <si>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</si>
  <si>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</si>
  <si>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</si>
  <si>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</si>
  <si>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</si>
  <si>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</si>
  <si>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</si>
  <si>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</si>
  <si>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</si>
  <si>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</si>
  <si>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</si>
  <si>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</si>
  <si>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</si>
  <si>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</si>
  <si>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</si>
  <si>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</si>
  <si>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</si>
  <si>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</si>
  <si>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</si>
  <si>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</si>
  <si>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</si>
  <si>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</si>
  <si>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</si>
  <si>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</si>
  <si>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</si>
  <si>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</si>
  <si>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</si>
  <si>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</si>
  <si>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</si>
  <si>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</si>
  <si>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</si>
  <si>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</si>
  <si>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</si>
  <si>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</si>
  <si>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</si>
  <si>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</si>
  <si>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</si>
  <si>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</si>
  <si>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</si>
  <si>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</si>
  <si>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</si>
  <si>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</si>
  <si>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</si>
  <si>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</si>
  <si>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</si>
  <si>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</si>
  <si>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</si>
  <si>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</si>
  <si>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</si>
  <si>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</si>
  <si>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</si>
  <si>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</si>
  <si>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</si>
  <si>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</si>
  <si>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</si>
  <si>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</si>
  <si>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</si>
  <si>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</si>
  <si>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</si>
  <si>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</si>
  <si>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</si>
  <si>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</si>
  <si>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</si>
  <si>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</si>
  <si>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</si>
  <si>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</si>
  <si>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</si>
  <si>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</si>
  <si>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</si>
  <si>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</si>
  <si>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</si>
  <si>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</si>
  <si>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</si>
  <si>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</si>
  <si>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</si>
  <si>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</si>
  <si>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</si>
  <si>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</si>
  <si>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</si>
  <si>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</si>
  <si>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</si>
  <si>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</si>
  <si>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</si>
  <si>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</si>
  <si>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</si>
  <si>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</si>
  <si>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</si>
  <si>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</si>
  <si>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</si>
  <si>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</si>
  <si>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</si>
  <si>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</si>
  <si>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</si>
  <si>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</si>
  <si>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</si>
  <si>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</si>
  <si>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</si>
  <si>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</si>
  <si>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</si>
  <si>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</si>
  <si>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</si>
  <si>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</si>
  <si>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</si>
  <si>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</si>
  <si>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</si>
  <si>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</si>
  <si>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"R"dd</t>
    <phoneticPr fontId="4"/>
  </si>
  <si>
    <t>"R"dd</t>
    <phoneticPr fontId="4"/>
  </si>
  <si>
    <t>←書式設定</t>
    <rPh sb="1" eb="3">
      <t>ショシキ</t>
    </rPh>
    <rPh sb="3" eb="5">
      <t>セッテイ</t>
    </rPh>
    <phoneticPr fontId="4"/>
  </si>
  <si>
    <t>　浄化槽のため、管渠改善率は該当しない。</t>
  </si>
  <si>
    <t>①収益的収支比率は、昨年度から20.87ポイント増の119.02％と、100％を超えており総収入の内、48.22％が一般会計からの繰入金によるものである。公共下水道等の他の下水道事業と統一した使用料で運営しているため、一基当たり１戸を賄うため維持管理費が高額になる浄化槽整備事業では、恒常的な収入不足にあり、その不足分を一般会計から補填する状況となっている。今後については、引き続き受益者負担の適正化を図り、必要に応じた使用料改定を行う予定としている。
④企業債残高対事業規模比率は、類似団体より低い数値であり、引き続き適正な投資に努める。
⑤経費回収率は、昨年度から14.47ポイント増となったものの、100％を下回っているため、適正な使用料収入の確保と汚水処理費の削減が必要である。
⑥汚水処理原価は、昨年度から100.2ポイント減少した。類似団体より37.69ポイント低く、引き続き汚水処理コストの削減に努める。
⑦施設利用率は、昨年度から1.73ポイント減少した。類似団体より15.84ポイント低い。
⑧水洗化率は、100％である。</t>
    <phoneticPr fontId="4"/>
  </si>
  <si>
    <t>　経営の健全性・効率性の分析の結果、適正な使用料収入の確保と汚水処理費の削減が必要である。
　維持管理費の削減に取り組むとともに、受益者負担の原則に基づく適正な使用者負担を求める。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</si>
</sst>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8A0-4534-8279-652FB117CC0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8A0-4534-8279-652FB117CC0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41.23</c:v>
                </c:pt>
                <c:pt idx="1">
                  <c:v>41.52</c:v>
                </c:pt>
                <c:pt idx="2">
                  <c:v>40.81</c:v>
                </c:pt>
                <c:pt idx="3">
                  <c:v>39.97</c:v>
                </c:pt>
                <c:pt idx="4">
                  <c:v>38.24</c:v>
                </c:pt>
              </c:numCache>
            </c:numRef>
          </c:val>
          <c:extLst>
            <c:ext xmlns:c16="http://schemas.microsoft.com/office/drawing/2014/chart" uri="{C3380CC4-5D6E-409C-BE32-E72D297353CC}">
              <c16:uniqueId val="{00000000-2028-4269-B155-595AC2FD330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2028-4269-B155-595AC2FD330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CC5B-49A8-AA9D-BF3618AE94B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CC5B-49A8-AA9D-BF3618AE94B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102.8</c:v>
                </c:pt>
                <c:pt idx="1">
                  <c:v>86.99</c:v>
                </c:pt>
                <c:pt idx="2">
                  <c:v>97.99</c:v>
                </c:pt>
                <c:pt idx="3">
                  <c:v>98.15</c:v>
                </c:pt>
                <c:pt idx="4">
                  <c:v>119.02</c:v>
                </c:pt>
              </c:numCache>
            </c:numRef>
          </c:val>
          <c:extLst>
            <c:ext xmlns:c16="http://schemas.microsoft.com/office/drawing/2014/chart" uri="{C3380CC4-5D6E-409C-BE32-E72D297353CC}">
              <c16:uniqueId val="{00000000-E7DA-4BB5-A004-D14F3A92B1C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7DA-4BB5-A004-D14F3A92B1C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C75-404A-B51B-79870B0401D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75-404A-B51B-79870B0401D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F0E-497A-A777-5A935FC2078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F0E-497A-A777-5A935FC2078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A7B-45E3-82D7-AEE3ABDE9BB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7B-45E3-82D7-AEE3ABDE9BB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AD-410D-9C60-18F53737851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AD-410D-9C60-18F53737851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153.31</c:v>
                </c:pt>
                <c:pt idx="1">
                  <c:v>134.5</c:v>
                </c:pt>
                <c:pt idx="2">
                  <c:v>180.65</c:v>
                </c:pt>
                <c:pt idx="3">
                  <c:v>163.71</c:v>
                </c:pt>
                <c:pt idx="4" formatCode="#,##0.00;&quot;△&quot;#,##0.00">
                  <c:v>0</c:v>
                </c:pt>
              </c:numCache>
            </c:numRef>
          </c:val>
          <c:extLst>
            <c:ext xmlns:c16="http://schemas.microsoft.com/office/drawing/2014/chart" uri="{C3380CC4-5D6E-409C-BE32-E72D297353CC}">
              <c16:uniqueId val="{00000000-5BC2-4AF1-B505-9B04C383460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5BC2-4AF1-B505-9B04C383460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57.14</c:v>
                </c:pt>
                <c:pt idx="1">
                  <c:v>50.5</c:v>
                </c:pt>
                <c:pt idx="2">
                  <c:v>54.98</c:v>
                </c:pt>
                <c:pt idx="3">
                  <c:v>55.41</c:v>
                </c:pt>
                <c:pt idx="4">
                  <c:v>69.88</c:v>
                </c:pt>
              </c:numCache>
            </c:numRef>
          </c:val>
          <c:extLst>
            <c:ext xmlns:c16="http://schemas.microsoft.com/office/drawing/2014/chart" uri="{C3380CC4-5D6E-409C-BE32-E72D297353CC}">
              <c16:uniqueId val="{00000000-7B71-4D8E-A983-39F9A7788AB9}"/>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7B71-4D8E-A983-39F9A7788AB9}"/>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352.44</c:v>
                </c:pt>
                <c:pt idx="1">
                  <c:v>403.52</c:v>
                </c:pt>
                <c:pt idx="2">
                  <c:v>369.64</c:v>
                </c:pt>
                <c:pt idx="3">
                  <c:v>366.87</c:v>
                </c:pt>
                <c:pt idx="4">
                  <c:v>266.67</c:v>
                </c:pt>
              </c:numCache>
            </c:numRef>
          </c:val>
          <c:extLst>
            <c:ext xmlns:c16="http://schemas.microsoft.com/office/drawing/2014/chart" uri="{C3380CC4-5D6E-409C-BE32-E72D297353CC}">
              <c16:uniqueId val="{00000000-7A12-4884-A3E6-0D1507A0E3F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7A12-4884-A3E6-0D1507A0E3F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CD10" sqref="CD1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広島県　庄原市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特定地域生活排水処理</v>
      </c>
      <c r="Q8" s="34"/>
      <c r="R8" s="34"/>
      <c r="S8" s="34"/>
      <c r="T8" s="34"/>
      <c r="U8" s="34"/>
      <c r="V8" s="34"/>
      <c r="W8" s="34" t="str">
        <f>データ!L6</f>
        <v>K2</v>
      </c>
      <c r="X8" s="34"/>
      <c r="Y8" s="34"/>
      <c r="Z8" s="34"/>
      <c r="AA8" s="34"/>
      <c r="AB8" s="34"/>
      <c r="AC8" s="34"/>
      <c r="AD8" s="35" t="str">
        <f>データ!$M$6</f>
        <v>非設置</v>
      </c>
      <c r="AE8" s="35"/>
      <c r="AF8" s="35"/>
      <c r="AG8" s="35"/>
      <c r="AH8" s="35"/>
      <c r="AI8" s="35"/>
      <c r="AJ8" s="35"/>
      <c r="AK8" s="3"/>
      <c r="AL8" s="36">
        <f>データ!S6</f>
        <v>32005</v>
      </c>
      <c r="AM8" s="36"/>
      <c r="AN8" s="36"/>
      <c r="AO8" s="36"/>
      <c r="AP8" s="36"/>
      <c r="AQ8" s="36"/>
      <c r="AR8" s="36"/>
      <c r="AS8" s="36"/>
      <c r="AT8" s="37">
        <f>データ!T6</f>
        <v>1246.49</v>
      </c>
      <c r="AU8" s="37"/>
      <c r="AV8" s="37"/>
      <c r="AW8" s="37"/>
      <c r="AX8" s="37"/>
      <c r="AY8" s="37"/>
      <c r="AZ8" s="37"/>
      <c r="BA8" s="37"/>
      <c r="BB8" s="37">
        <f>データ!U6</f>
        <v>25.68</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12.66</v>
      </c>
      <c r="Q10" s="37"/>
      <c r="R10" s="37"/>
      <c r="S10" s="37"/>
      <c r="T10" s="37"/>
      <c r="U10" s="37"/>
      <c r="V10" s="37"/>
      <c r="W10" s="37">
        <f>データ!Q6</f>
        <v>100</v>
      </c>
      <c r="X10" s="37"/>
      <c r="Y10" s="37"/>
      <c r="Z10" s="37"/>
      <c r="AA10" s="37"/>
      <c r="AB10" s="37"/>
      <c r="AC10" s="37"/>
      <c r="AD10" s="36">
        <f>データ!R6</f>
        <v>3841</v>
      </c>
      <c r="AE10" s="36"/>
      <c r="AF10" s="36"/>
      <c r="AG10" s="36"/>
      <c r="AH10" s="36"/>
      <c r="AI10" s="36"/>
      <c r="AJ10" s="36"/>
      <c r="AK10" s="2"/>
      <c r="AL10" s="36">
        <f>データ!V6</f>
        <v>4000</v>
      </c>
      <c r="AM10" s="36"/>
      <c r="AN10" s="36"/>
      <c r="AO10" s="36"/>
      <c r="AP10" s="36"/>
      <c r="AQ10" s="36"/>
      <c r="AR10" s="36"/>
      <c r="AS10" s="36"/>
      <c r="AT10" s="37">
        <f>データ!W6</f>
        <v>1237.43</v>
      </c>
      <c r="AU10" s="37"/>
      <c r="AV10" s="37"/>
      <c r="AW10" s="37"/>
      <c r="AX10" s="37"/>
      <c r="AY10" s="37"/>
      <c r="AZ10" s="37"/>
      <c r="BA10" s="37"/>
      <c r="BB10" s="37">
        <f>データ!X6</f>
        <v>3.23</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122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121</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123</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【349.83】</v>
      </c>
      <c r="I86" s="12" t="str">
        <f>データ!CA6</f>
        <v>【53.65】</v>
      </c>
      <c r="J86" s="12" t="str">
        <f>データ!CL6</f>
        <v>【307.86】</v>
      </c>
      <c r="K86" s="12" t="str">
        <f>データ!CW6</f>
        <v>【54.61】</v>
      </c>
      <c r="L86" s="12" t="str">
        <f>データ!DH6</f>
        <v>【85.31】</v>
      </c>
      <c r="M86" s="12" t="s">
        <v>45</v>
      </c>
      <c r="N86" s="12" t="s">
        <v>46</v>
      </c>
      <c r="O86" s="12" t="str">
        <f>データ!EO6</f>
        <v>【-】</v>
      </c>
    </row>
  </sheetData>
  <sheetProtection algorithmName="SHA-512" hashValue="DPYWTnE5FJwVa+gUnKVrQ3GnYC4yNf6spBM2pKRHlDTYlT0vSY34YaerqOoXYTe776WLQiBTDHZsmef6fKVJKA==" saltValue="1+rxs5qG+K2UxYgfuS3mU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47</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48</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49</v>
      </c>
      <c r="B3" s="15" t="s">
        <v>50</v>
      </c>
      <c r="C3" s="15" t="s">
        <v>51</v>
      </c>
      <c r="D3" s="15" t="s">
        <v>52</v>
      </c>
      <c r="E3" s="15" t="s">
        <v>53</v>
      </c>
      <c r="F3" s="15" t="s">
        <v>54</v>
      </c>
      <c r="G3" s="15" t="s">
        <v>55</v>
      </c>
      <c r="H3" s="72" t="s">
        <v>56</v>
      </c>
      <c r="I3" s="73"/>
      <c r="J3" s="73"/>
      <c r="K3" s="73"/>
      <c r="L3" s="73"/>
      <c r="M3" s="73"/>
      <c r="N3" s="73"/>
      <c r="O3" s="73"/>
      <c r="P3" s="73"/>
      <c r="Q3" s="73"/>
      <c r="R3" s="73"/>
      <c r="S3" s="73"/>
      <c r="T3" s="73"/>
      <c r="U3" s="73"/>
      <c r="V3" s="73"/>
      <c r="W3" s="73"/>
      <c r="X3" s="74"/>
      <c r="Y3" s="78" t="s">
        <v>57</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59</v>
      </c>
      <c r="B4" s="16"/>
      <c r="C4" s="16"/>
      <c r="D4" s="16"/>
      <c r="E4" s="16"/>
      <c r="F4" s="16"/>
      <c r="G4" s="16"/>
      <c r="H4" s="75"/>
      <c r="I4" s="76"/>
      <c r="J4" s="76"/>
      <c r="K4" s="76"/>
      <c r="L4" s="76"/>
      <c r="M4" s="76"/>
      <c r="N4" s="76"/>
      <c r="O4" s="76"/>
      <c r="P4" s="76"/>
      <c r="Q4" s="76"/>
      <c r="R4" s="76"/>
      <c r="S4" s="76"/>
      <c r="T4" s="76"/>
      <c r="U4" s="76"/>
      <c r="V4" s="76"/>
      <c r="W4" s="76"/>
      <c r="X4" s="77"/>
      <c r="Y4" s="71" t="s">
        <v>60</v>
      </c>
      <c r="Z4" s="71"/>
      <c r="AA4" s="71"/>
      <c r="AB4" s="71"/>
      <c r="AC4" s="71"/>
      <c r="AD4" s="71"/>
      <c r="AE4" s="71"/>
      <c r="AF4" s="71"/>
      <c r="AG4" s="71"/>
      <c r="AH4" s="71"/>
      <c r="AI4" s="71"/>
      <c r="AJ4" s="71" t="s">
        <v>61</v>
      </c>
      <c r="AK4" s="71"/>
      <c r="AL4" s="71"/>
      <c r="AM4" s="71"/>
      <c r="AN4" s="71"/>
      <c r="AO4" s="71"/>
      <c r="AP4" s="71"/>
      <c r="AQ4" s="71"/>
      <c r="AR4" s="71"/>
      <c r="AS4" s="71"/>
      <c r="AT4" s="71"/>
      <c r="AU4" s="71" t="s">
        <v>62</v>
      </c>
      <c r="AV4" s="71"/>
      <c r="AW4" s="71"/>
      <c r="AX4" s="71"/>
      <c r="AY4" s="71"/>
      <c r="AZ4" s="71"/>
      <c r="BA4" s="71"/>
      <c r="BB4" s="71"/>
      <c r="BC4" s="71"/>
      <c r="BD4" s="71"/>
      <c r="BE4" s="71"/>
      <c r="BF4" s="71" t="s">
        <v>63</v>
      </c>
      <c r="BG4" s="71"/>
      <c r="BH4" s="71"/>
      <c r="BI4" s="71"/>
      <c r="BJ4" s="71"/>
      <c r="BK4" s="71"/>
      <c r="BL4" s="71"/>
      <c r="BM4" s="71"/>
      <c r="BN4" s="71"/>
      <c r="BO4" s="71"/>
      <c r="BP4" s="71"/>
      <c r="BQ4" s="71" t="s">
        <v>64</v>
      </c>
      <c r="BR4" s="71"/>
      <c r="BS4" s="71"/>
      <c r="BT4" s="71"/>
      <c r="BU4" s="71"/>
      <c r="BV4" s="71"/>
      <c r="BW4" s="71"/>
      <c r="BX4" s="71"/>
      <c r="BY4" s="71"/>
      <c r="BZ4" s="71"/>
      <c r="CA4" s="71"/>
      <c r="CB4" s="71" t="s">
        <v>65</v>
      </c>
      <c r="CC4" s="71"/>
      <c r="CD4" s="71"/>
      <c r="CE4" s="71"/>
      <c r="CF4" s="71"/>
      <c r="CG4" s="71"/>
      <c r="CH4" s="71"/>
      <c r="CI4" s="71"/>
      <c r="CJ4" s="71"/>
      <c r="CK4" s="71"/>
      <c r="CL4" s="71"/>
      <c r="CM4" s="71" t="s">
        <v>66</v>
      </c>
      <c r="CN4" s="71"/>
      <c r="CO4" s="71"/>
      <c r="CP4" s="71"/>
      <c r="CQ4" s="71"/>
      <c r="CR4" s="71"/>
      <c r="CS4" s="71"/>
      <c r="CT4" s="71"/>
      <c r="CU4" s="71"/>
      <c r="CV4" s="71"/>
      <c r="CW4" s="71"/>
      <c r="CX4" s="71" t="s">
        <v>67</v>
      </c>
      <c r="CY4" s="71"/>
      <c r="CZ4" s="71"/>
      <c r="DA4" s="71"/>
      <c r="DB4" s="71"/>
      <c r="DC4" s="71"/>
      <c r="DD4" s="71"/>
      <c r="DE4" s="71"/>
      <c r="DF4" s="71"/>
      <c r="DG4" s="71"/>
      <c r="DH4" s="71"/>
      <c r="DI4" s="71" t="s">
        <v>68</v>
      </c>
      <c r="DJ4" s="71"/>
      <c r="DK4" s="71"/>
      <c r="DL4" s="71"/>
      <c r="DM4" s="71"/>
      <c r="DN4" s="71"/>
      <c r="DO4" s="71"/>
      <c r="DP4" s="71"/>
      <c r="DQ4" s="71"/>
      <c r="DR4" s="71"/>
      <c r="DS4" s="71"/>
      <c r="DT4" s="71" t="s">
        <v>69</v>
      </c>
      <c r="DU4" s="71"/>
      <c r="DV4" s="71"/>
      <c r="DW4" s="71"/>
      <c r="DX4" s="71"/>
      <c r="DY4" s="71"/>
      <c r="DZ4" s="71"/>
      <c r="EA4" s="71"/>
      <c r="EB4" s="71"/>
      <c r="EC4" s="71"/>
      <c r="ED4" s="71"/>
      <c r="EE4" s="71" t="s">
        <v>70</v>
      </c>
      <c r="EF4" s="71"/>
      <c r="EG4" s="71"/>
      <c r="EH4" s="71"/>
      <c r="EI4" s="71"/>
      <c r="EJ4" s="71"/>
      <c r="EK4" s="71"/>
      <c r="EL4" s="71"/>
      <c r="EM4" s="71"/>
      <c r="EN4" s="71"/>
      <c r="EO4" s="71"/>
    </row>
    <row r="5" spans="1:145" x14ac:dyDescent="0.15">
      <c r="A5" s="14" t="s">
        <v>71</v>
      </c>
      <c r="B5" s="17"/>
      <c r="C5" s="17"/>
      <c r="D5" s="17"/>
      <c r="E5" s="17"/>
      <c r="F5" s="17"/>
      <c r="G5" s="17"/>
      <c r="H5" s="18" t="s">
        <v>72</v>
      </c>
      <c r="I5" s="18" t="s">
        <v>73</v>
      </c>
      <c r="J5" s="18" t="s">
        <v>74</v>
      </c>
      <c r="K5" s="18" t="s">
        <v>75</v>
      </c>
      <c r="L5" s="18" t="s">
        <v>76</v>
      </c>
      <c r="M5" s="18" t="s">
        <v>5</v>
      </c>
      <c r="N5" s="18" t="s">
        <v>77</v>
      </c>
      <c r="O5" s="18" t="s">
        <v>78</v>
      </c>
      <c r="P5" s="18" t="s">
        <v>79</v>
      </c>
      <c r="Q5" s="18" t="s">
        <v>80</v>
      </c>
      <c r="R5" s="18" t="s">
        <v>81</v>
      </c>
      <c r="S5" s="18" t="s">
        <v>82</v>
      </c>
      <c r="T5" s="18" t="s">
        <v>83</v>
      </c>
      <c r="U5" s="18" t="s">
        <v>84</v>
      </c>
      <c r="V5" s="18" t="s">
        <v>85</v>
      </c>
      <c r="W5" s="18" t="s">
        <v>86</v>
      </c>
      <c r="X5" s="18" t="s">
        <v>87</v>
      </c>
      <c r="Y5" s="18" t="s">
        <v>88</v>
      </c>
      <c r="Z5" s="18" t="s">
        <v>89</v>
      </c>
      <c r="AA5" s="18" t="s">
        <v>90</v>
      </c>
      <c r="AB5" s="18" t="s">
        <v>91</v>
      </c>
      <c r="AC5" s="18" t="s">
        <v>92</v>
      </c>
      <c r="AD5" s="18" t="s">
        <v>93</v>
      </c>
      <c r="AE5" s="18" t="s">
        <v>94</v>
      </c>
      <c r="AF5" s="18" t="s">
        <v>95</v>
      </c>
      <c r="AG5" s="18" t="s">
        <v>96</v>
      </c>
      <c r="AH5" s="18" t="s">
        <v>97</v>
      </c>
      <c r="AI5" s="18" t="s">
        <v>31</v>
      </c>
      <c r="AJ5" s="18" t="s">
        <v>88</v>
      </c>
      <c r="AK5" s="18" t="s">
        <v>89</v>
      </c>
      <c r="AL5" s="18" t="s">
        <v>90</v>
      </c>
      <c r="AM5" s="18" t="s">
        <v>91</v>
      </c>
      <c r="AN5" s="18" t="s">
        <v>92</v>
      </c>
      <c r="AO5" s="18" t="s">
        <v>93</v>
      </c>
      <c r="AP5" s="18" t="s">
        <v>94</v>
      </c>
      <c r="AQ5" s="18" t="s">
        <v>95</v>
      </c>
      <c r="AR5" s="18" t="s">
        <v>96</v>
      </c>
      <c r="AS5" s="18" t="s">
        <v>97</v>
      </c>
      <c r="AT5" s="18" t="s">
        <v>98</v>
      </c>
      <c r="AU5" s="18" t="s">
        <v>88</v>
      </c>
      <c r="AV5" s="18" t="s">
        <v>89</v>
      </c>
      <c r="AW5" s="18" t="s">
        <v>90</v>
      </c>
      <c r="AX5" s="18" t="s">
        <v>91</v>
      </c>
      <c r="AY5" s="18" t="s">
        <v>92</v>
      </c>
      <c r="AZ5" s="18" t="s">
        <v>93</v>
      </c>
      <c r="BA5" s="18" t="s">
        <v>94</v>
      </c>
      <c r="BB5" s="18" t="s">
        <v>95</v>
      </c>
      <c r="BC5" s="18" t="s">
        <v>96</v>
      </c>
      <c r="BD5" s="18" t="s">
        <v>97</v>
      </c>
      <c r="BE5" s="18" t="s">
        <v>98</v>
      </c>
      <c r="BF5" s="18" t="s">
        <v>88</v>
      </c>
      <c r="BG5" s="18" t="s">
        <v>89</v>
      </c>
      <c r="BH5" s="18" t="s">
        <v>90</v>
      </c>
      <c r="BI5" s="18" t="s">
        <v>91</v>
      </c>
      <c r="BJ5" s="18" t="s">
        <v>92</v>
      </c>
      <c r="BK5" s="18" t="s">
        <v>93</v>
      </c>
      <c r="BL5" s="18" t="s">
        <v>94</v>
      </c>
      <c r="BM5" s="18" t="s">
        <v>95</v>
      </c>
      <c r="BN5" s="18" t="s">
        <v>96</v>
      </c>
      <c r="BO5" s="18" t="s">
        <v>97</v>
      </c>
      <c r="BP5" s="18" t="s">
        <v>98</v>
      </c>
      <c r="BQ5" s="18" t="s">
        <v>88</v>
      </c>
      <c r="BR5" s="18" t="s">
        <v>89</v>
      </c>
      <c r="BS5" s="18" t="s">
        <v>90</v>
      </c>
      <c r="BT5" s="18" t="s">
        <v>91</v>
      </c>
      <c r="BU5" s="18" t="s">
        <v>92</v>
      </c>
      <c r="BV5" s="18" t="s">
        <v>93</v>
      </c>
      <c r="BW5" s="18" t="s">
        <v>94</v>
      </c>
      <c r="BX5" s="18" t="s">
        <v>95</v>
      </c>
      <c r="BY5" s="18" t="s">
        <v>96</v>
      </c>
      <c r="BZ5" s="18" t="s">
        <v>97</v>
      </c>
      <c r="CA5" s="18" t="s">
        <v>98</v>
      </c>
      <c r="CB5" s="18" t="s">
        <v>88</v>
      </c>
      <c r="CC5" s="18" t="s">
        <v>89</v>
      </c>
      <c r="CD5" s="18" t="s">
        <v>90</v>
      </c>
      <c r="CE5" s="18" t="s">
        <v>91</v>
      </c>
      <c r="CF5" s="18" t="s">
        <v>92</v>
      </c>
      <c r="CG5" s="18" t="s">
        <v>93</v>
      </c>
      <c r="CH5" s="18" t="s">
        <v>94</v>
      </c>
      <c r="CI5" s="18" t="s">
        <v>95</v>
      </c>
      <c r="CJ5" s="18" t="s">
        <v>96</v>
      </c>
      <c r="CK5" s="18" t="s">
        <v>97</v>
      </c>
      <c r="CL5" s="18" t="s">
        <v>98</v>
      </c>
      <c r="CM5" s="18" t="s">
        <v>88</v>
      </c>
      <c r="CN5" s="18" t="s">
        <v>89</v>
      </c>
      <c r="CO5" s="18" t="s">
        <v>90</v>
      </c>
      <c r="CP5" s="18" t="s">
        <v>91</v>
      </c>
      <c r="CQ5" s="18" t="s">
        <v>92</v>
      </c>
      <c r="CR5" s="18" t="s">
        <v>93</v>
      </c>
      <c r="CS5" s="18" t="s">
        <v>94</v>
      </c>
      <c r="CT5" s="18" t="s">
        <v>95</v>
      </c>
      <c r="CU5" s="18" t="s">
        <v>96</v>
      </c>
      <c r="CV5" s="18" t="s">
        <v>97</v>
      </c>
      <c r="CW5" s="18" t="s">
        <v>98</v>
      </c>
      <c r="CX5" s="18" t="s">
        <v>88</v>
      </c>
      <c r="CY5" s="18" t="s">
        <v>89</v>
      </c>
      <c r="CZ5" s="18" t="s">
        <v>90</v>
      </c>
      <c r="DA5" s="18" t="s">
        <v>91</v>
      </c>
      <c r="DB5" s="18" t="s">
        <v>92</v>
      </c>
      <c r="DC5" s="18" t="s">
        <v>93</v>
      </c>
      <c r="DD5" s="18" t="s">
        <v>94</v>
      </c>
      <c r="DE5" s="18" t="s">
        <v>95</v>
      </c>
      <c r="DF5" s="18" t="s">
        <v>96</v>
      </c>
      <c r="DG5" s="18" t="s">
        <v>97</v>
      </c>
      <c r="DH5" s="18" t="s">
        <v>98</v>
      </c>
      <c r="DI5" s="18" t="s">
        <v>88</v>
      </c>
      <c r="DJ5" s="18" t="s">
        <v>89</v>
      </c>
      <c r="DK5" s="18" t="s">
        <v>90</v>
      </c>
      <c r="DL5" s="18" t="s">
        <v>91</v>
      </c>
      <c r="DM5" s="18" t="s">
        <v>92</v>
      </c>
      <c r="DN5" s="18" t="s">
        <v>93</v>
      </c>
      <c r="DO5" s="18" t="s">
        <v>94</v>
      </c>
      <c r="DP5" s="18" t="s">
        <v>95</v>
      </c>
      <c r="DQ5" s="18" t="s">
        <v>96</v>
      </c>
      <c r="DR5" s="18" t="s">
        <v>97</v>
      </c>
      <c r="DS5" s="18" t="s">
        <v>98</v>
      </c>
      <c r="DT5" s="18" t="s">
        <v>88</v>
      </c>
      <c r="DU5" s="18" t="s">
        <v>89</v>
      </c>
      <c r="DV5" s="18" t="s">
        <v>90</v>
      </c>
      <c r="DW5" s="18" t="s">
        <v>91</v>
      </c>
      <c r="DX5" s="18" t="s">
        <v>92</v>
      </c>
      <c r="DY5" s="18" t="s">
        <v>93</v>
      </c>
      <c r="DZ5" s="18" t="s">
        <v>94</v>
      </c>
      <c r="EA5" s="18" t="s">
        <v>95</v>
      </c>
      <c r="EB5" s="18" t="s">
        <v>96</v>
      </c>
      <c r="EC5" s="18" t="s">
        <v>97</v>
      </c>
      <c r="ED5" s="18" t="s">
        <v>98</v>
      </c>
      <c r="EE5" s="18" t="s">
        <v>88</v>
      </c>
      <c r="EF5" s="18" t="s">
        <v>89</v>
      </c>
      <c r="EG5" s="18" t="s">
        <v>90</v>
      </c>
      <c r="EH5" s="18" t="s">
        <v>91</v>
      </c>
      <c r="EI5" s="18" t="s">
        <v>92</v>
      </c>
      <c r="EJ5" s="18" t="s">
        <v>93</v>
      </c>
      <c r="EK5" s="18" t="s">
        <v>94</v>
      </c>
      <c r="EL5" s="18" t="s">
        <v>95</v>
      </c>
      <c r="EM5" s="18" t="s">
        <v>96</v>
      </c>
      <c r="EN5" s="18" t="s">
        <v>97</v>
      </c>
      <c r="EO5" s="18" t="s">
        <v>98</v>
      </c>
    </row>
    <row r="6" spans="1:145" s="22" customFormat="1" x14ac:dyDescent="0.15">
      <c r="A6" s="14" t="s">
        <v>99</v>
      </c>
      <c r="B6" s="19">
        <f>B7</f>
        <v>2023</v>
      </c>
      <c r="C6" s="19">
        <f t="shared" ref="C6:X6" si="3">C7</f>
        <v>342106</v>
      </c>
      <c r="D6" s="19">
        <f t="shared" si="3"/>
        <v>47</v>
      </c>
      <c r="E6" s="19">
        <f t="shared" si="3"/>
        <v>18</v>
      </c>
      <c r="F6" s="19">
        <f t="shared" si="3"/>
        <v>0</v>
      </c>
      <c r="G6" s="19">
        <f t="shared" si="3"/>
        <v>0</v>
      </c>
      <c r="H6" s="19" t="str">
        <f t="shared" si="3"/>
        <v>広島県　庄原市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12.66</v>
      </c>
      <c r="Q6" s="20">
        <f t="shared" si="3"/>
        <v>100</v>
      </c>
      <c r="R6" s="20">
        <f t="shared" si="3"/>
        <v>3841</v>
      </c>
      <c r="S6" s="20">
        <f t="shared" si="3"/>
        <v>32005</v>
      </c>
      <c r="T6" s="20">
        <f t="shared" si="3"/>
        <v>1246.49</v>
      </c>
      <c r="U6" s="20">
        <f t="shared" si="3"/>
        <v>25.68</v>
      </c>
      <c r="V6" s="20">
        <f t="shared" si="3"/>
        <v>4000</v>
      </c>
      <c r="W6" s="20">
        <f t="shared" si="3"/>
        <v>1237.43</v>
      </c>
      <c r="X6" s="20">
        <f t="shared" si="3"/>
        <v>3.23</v>
      </c>
      <c r="Y6" s="21">
        <f>IF(Y7="",NA(),Y7)</f>
        <v>102.8</v>
      </c>
      <c r="Z6" s="21">
        <f t="shared" ref="Z6:AH6" si="4">IF(Z7="",NA(),Z7)</f>
        <v>86.99</v>
      </c>
      <c r="AA6" s="21">
        <f t="shared" si="4"/>
        <v>97.99</v>
      </c>
      <c r="AB6" s="21">
        <f t="shared" si="4"/>
        <v>98.15</v>
      </c>
      <c r="AC6" s="21">
        <f t="shared" si="4"/>
        <v>119.02</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153.31</v>
      </c>
      <c r="BG6" s="21">
        <f t="shared" ref="BG6:BO6" si="7">IF(BG7="",NA(),BG7)</f>
        <v>134.5</v>
      </c>
      <c r="BH6" s="21">
        <f t="shared" si="7"/>
        <v>180.65</v>
      </c>
      <c r="BI6" s="21">
        <f t="shared" si="7"/>
        <v>163.71</v>
      </c>
      <c r="BJ6" s="20">
        <f t="shared" si="7"/>
        <v>0</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57.14</v>
      </c>
      <c r="BR6" s="21">
        <f t="shared" ref="BR6:BZ6" si="8">IF(BR7="",NA(),BR7)</f>
        <v>50.5</v>
      </c>
      <c r="BS6" s="21">
        <f t="shared" si="8"/>
        <v>54.98</v>
      </c>
      <c r="BT6" s="21">
        <f t="shared" si="8"/>
        <v>55.41</v>
      </c>
      <c r="BU6" s="21">
        <f t="shared" si="8"/>
        <v>69.88</v>
      </c>
      <c r="BV6" s="21">
        <f t="shared" si="8"/>
        <v>62.5</v>
      </c>
      <c r="BW6" s="21">
        <f t="shared" si="8"/>
        <v>60.59</v>
      </c>
      <c r="BX6" s="21">
        <f t="shared" si="8"/>
        <v>60</v>
      </c>
      <c r="BY6" s="21">
        <f t="shared" si="8"/>
        <v>59.01</v>
      </c>
      <c r="BZ6" s="21">
        <f t="shared" si="8"/>
        <v>56.06</v>
      </c>
      <c r="CA6" s="20" t="str">
        <f>IF(CA7="","",IF(CA7="-","【-】","【"&amp;SUBSTITUTE(TEXT(CA7,"#,##0.00"),"-","△")&amp;"】"))</f>
        <v>【53.65】</v>
      </c>
      <c r="CB6" s="21">
        <f>IF(CB7="",NA(),CB7)</f>
        <v>352.44</v>
      </c>
      <c r="CC6" s="21">
        <f t="shared" ref="CC6:CK6" si="9">IF(CC7="",NA(),CC7)</f>
        <v>403.52</v>
      </c>
      <c r="CD6" s="21">
        <f t="shared" si="9"/>
        <v>369.64</v>
      </c>
      <c r="CE6" s="21">
        <f t="shared" si="9"/>
        <v>366.87</v>
      </c>
      <c r="CF6" s="21">
        <f t="shared" si="9"/>
        <v>266.67</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41.23</v>
      </c>
      <c r="CN6" s="21">
        <f t="shared" ref="CN6:CV6" si="10">IF(CN7="",NA(),CN7)</f>
        <v>41.52</v>
      </c>
      <c r="CO6" s="21">
        <f t="shared" si="10"/>
        <v>40.81</v>
      </c>
      <c r="CP6" s="21">
        <f t="shared" si="10"/>
        <v>39.97</v>
      </c>
      <c r="CQ6" s="21">
        <f t="shared" si="10"/>
        <v>38.24</v>
      </c>
      <c r="CR6" s="21">
        <f t="shared" si="10"/>
        <v>59.64</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90.63</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342106</v>
      </c>
      <c r="D7" s="23">
        <v>47</v>
      </c>
      <c r="E7" s="23">
        <v>18</v>
      </c>
      <c r="F7" s="23">
        <v>0</v>
      </c>
      <c r="G7" s="23">
        <v>0</v>
      </c>
      <c r="H7" s="23" t="s">
        <v>100</v>
      </c>
      <c r="I7" s="23" t="s">
        <v>101</v>
      </c>
      <c r="J7" s="23" t="s">
        <v>102</v>
      </c>
      <c r="K7" s="23" t="s">
        <v>103</v>
      </c>
      <c r="L7" s="23" t="s">
        <v>104</v>
      </c>
      <c r="M7" s="23" t="s">
        <v>105</v>
      </c>
      <c r="N7" s="24" t="s">
        <v>106</v>
      </c>
      <c r="O7" s="24" t="s">
        <v>107</v>
      </c>
      <c r="P7" s="24">
        <v>12.66</v>
      </c>
      <c r="Q7" s="24">
        <v>100</v>
      </c>
      <c r="R7" s="24">
        <v>3841</v>
      </c>
      <c r="S7" s="24">
        <v>32005</v>
      </c>
      <c r="T7" s="24">
        <v>1246.49</v>
      </c>
      <c r="U7" s="24">
        <v>25.68</v>
      </c>
      <c r="V7" s="24">
        <v>4000</v>
      </c>
      <c r="W7" s="24">
        <v>1237.43</v>
      </c>
      <c r="X7" s="24">
        <v>3.23</v>
      </c>
      <c r="Y7" s="24">
        <v>102.8</v>
      </c>
      <c r="Z7" s="24">
        <v>86.99</v>
      </c>
      <c r="AA7" s="24">
        <v>97.99</v>
      </c>
      <c r="AB7" s="24">
        <v>98.15</v>
      </c>
      <c r="AC7" s="24">
        <v>119.02</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153.31</v>
      </c>
      <c r="BG7" s="24">
        <v>134.5</v>
      </c>
      <c r="BH7" s="24">
        <v>180.65</v>
      </c>
      <c r="BI7" s="24">
        <v>163.71</v>
      </c>
      <c r="BJ7" s="24">
        <v>0</v>
      </c>
      <c r="BK7" s="24">
        <v>270.57</v>
      </c>
      <c r="BL7" s="24">
        <v>294.27</v>
      </c>
      <c r="BM7" s="24">
        <v>294.08999999999997</v>
      </c>
      <c r="BN7" s="24">
        <v>294.08999999999997</v>
      </c>
      <c r="BO7" s="24">
        <v>338.47</v>
      </c>
      <c r="BP7" s="24">
        <v>349.83</v>
      </c>
      <c r="BQ7" s="24">
        <v>57.14</v>
      </c>
      <c r="BR7" s="24">
        <v>50.5</v>
      </c>
      <c r="BS7" s="24">
        <v>54.98</v>
      </c>
      <c r="BT7" s="24">
        <v>55.41</v>
      </c>
      <c r="BU7" s="24">
        <v>69.88</v>
      </c>
      <c r="BV7" s="24">
        <v>62.5</v>
      </c>
      <c r="BW7" s="24">
        <v>60.59</v>
      </c>
      <c r="BX7" s="24">
        <v>60</v>
      </c>
      <c r="BY7" s="24">
        <v>59.01</v>
      </c>
      <c r="BZ7" s="24">
        <v>56.06</v>
      </c>
      <c r="CA7" s="24">
        <v>53.65</v>
      </c>
      <c r="CB7" s="24">
        <v>352.44</v>
      </c>
      <c r="CC7" s="24">
        <v>403.52</v>
      </c>
      <c r="CD7" s="24">
        <v>369.64</v>
      </c>
      <c r="CE7" s="24">
        <v>366.87</v>
      </c>
      <c r="CF7" s="24">
        <v>266.67</v>
      </c>
      <c r="CG7" s="24">
        <v>269.33</v>
      </c>
      <c r="CH7" s="24">
        <v>280.23</v>
      </c>
      <c r="CI7" s="24">
        <v>282.70999999999998</v>
      </c>
      <c r="CJ7" s="24">
        <v>291.82</v>
      </c>
      <c r="CK7" s="24">
        <v>304.36</v>
      </c>
      <c r="CL7" s="24">
        <v>307.86</v>
      </c>
      <c r="CM7" s="24">
        <v>41.23</v>
      </c>
      <c r="CN7" s="24">
        <v>41.52</v>
      </c>
      <c r="CO7" s="24">
        <v>40.81</v>
      </c>
      <c r="CP7" s="24">
        <v>39.97</v>
      </c>
      <c r="CQ7" s="24">
        <v>38.24</v>
      </c>
      <c r="CR7" s="24">
        <v>59.64</v>
      </c>
      <c r="CS7" s="24">
        <v>58.19</v>
      </c>
      <c r="CT7" s="24">
        <v>56.52</v>
      </c>
      <c r="CU7" s="24">
        <v>88.45</v>
      </c>
      <c r="CV7" s="24">
        <v>54.08</v>
      </c>
      <c r="CW7" s="24">
        <v>54.61</v>
      </c>
      <c r="CX7" s="24">
        <v>100</v>
      </c>
      <c r="CY7" s="24">
        <v>100</v>
      </c>
      <c r="CZ7" s="24">
        <v>100</v>
      </c>
      <c r="DA7" s="24">
        <v>100</v>
      </c>
      <c r="DB7" s="24">
        <v>100</v>
      </c>
      <c r="DC7" s="24">
        <v>90.63</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106</v>
      </c>
      <c r="EF7" s="24" t="s">
        <v>106</v>
      </c>
      <c r="EG7" s="24" t="s">
        <v>106</v>
      </c>
      <c r="EH7" s="24" t="s">
        <v>106</v>
      </c>
      <c r="EI7" s="24" t="s">
        <v>106</v>
      </c>
      <c r="EJ7" s="24" t="s">
        <v>106</v>
      </c>
      <c r="EK7" s="24" t="s">
        <v>106</v>
      </c>
      <c r="EL7" s="24" t="s">
        <v>106</v>
      </c>
      <c r="EM7" s="24" t="s">
        <v>106</v>
      </c>
      <c r="EN7" s="24" t="s">
        <v>106</v>
      </c>
      <c r="EO7" s="24" t="s">
        <v>106</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108</v>
      </c>
      <c r="C9" s="26" t="s">
        <v>109</v>
      </c>
      <c r="D9" s="26" t="s">
        <v>110</v>
      </c>
      <c r="E9" s="26" t="s">
        <v>111</v>
      </c>
      <c r="F9" s="26" t="s">
        <v>112</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50</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113</v>
      </c>
    </row>
    <row r="12" spans="1:145" x14ac:dyDescent="0.15">
      <c r="B12">
        <v>1</v>
      </c>
      <c r="C12">
        <v>1</v>
      </c>
      <c r="D12">
        <v>2</v>
      </c>
      <c r="E12">
        <v>3</v>
      </c>
      <c r="F12">
        <v>4</v>
      </c>
      <c r="G12" t="s">
        <v>114</v>
      </c>
    </row>
    <row r="13" spans="1:145" x14ac:dyDescent="0.15">
      <c r="B13" t="s">
        <v>115</v>
      </c>
      <c r="C13" t="s">
        <v>116</v>
      </c>
      <c r="D13" t="s">
        <v>117</v>
      </c>
      <c r="E13" t="s">
        <v>118</v>
      </c>
      <c r="F13" t="s">
        <v>119</v>
      </c>
      <c r="G13" t="s">
        <v>120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2025-01-24T07:41:06Z</dcterms:created>
  <dcterms:modified xsi:type="dcterms:W3CDTF">2025-01-28T09:34:49Z</dcterms:modified>
  <cp:category/>
</cp:coreProperties>
</file>