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K:\00 報告関係\R6\財政課\13 経営比分析表の分析等\04 修正後、回答\"/>
    </mc:Choice>
  </mc:AlternateContent>
  <xr:revisionPtr revIDLastSave="0" documentId="13_ncr:1_{0667A7C1-9989-455F-A588-10EECF689D2A}" xr6:coauthVersionLast="47" xr6:coauthVersionMax="47" xr10:uidLastSave="{00000000-0000-0000-0000-000000000000}"/>
  <workbookProtection workbookAlgorithmName="SHA-512" workbookHashValue="QaDwKUUXyge/FHR6jH+jer18EEwW6X/JvzntU473C0iMYIHRdVnnvap8ntxcF1qyedXWTqLh/AkAccfkH55A2g==" workbookSaltValue="Hk5AkY6Yzfa49J8lecHimA==" workbookSpinCount="100000" lockStructure="1"/>
  <bookViews>
    <workbookView xWindow="-120" yWindow="-120" windowWidth="29040" windowHeight="1572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AL8" i="4" s="1"/>
  <c r="R6" i="5"/>
  <c r="AD10" i="4" s="1"/>
  <c r="Q6" i="5"/>
  <c r="W10" i="4" s="1"/>
  <c r="P6" i="5"/>
  <c r="P10" i="4" s="1"/>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I85" i="4"/>
  <c r="G85" i="4"/>
  <c r="F85" i="4"/>
  <c r="E85" i="4"/>
  <c r="AT10" i="4"/>
  <c r="AL10" i="4"/>
  <c r="I10" i="4"/>
  <c r="P8" i="4"/>
</calcChain>
</file>

<file path=xl/sharedStrings.xml><?xml version="1.0" encoding="utf-8"?>
<sst xmlns="http://schemas.openxmlformats.org/spreadsheetml/2006/main" count="253" uniqueCount="115">
  <si>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</si>
  <si>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</si>
  <si>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</si>
  <si>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</si>
  <si>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</si>
  <si>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</si>
  <si>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</si>
  <si>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</si>
  <si>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</si>
  <si>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</si>
  <si>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</si>
  <si>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</si>
  <si>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</si>
  <si>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</si>
  <si>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</si>
  <si>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</si>
  <si>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</si>
  <si>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</si>
  <si>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</si>
  <si>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</si>
  <si>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</si>
  <si>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</si>
  <si>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</si>
  <si>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</si>
  <si>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</si>
  <si>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</si>
  <si>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</si>
  <si>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</si>
  <si>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</si>
  <si>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</si>
  <si>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</si>
  <si>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</si>
  <si>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</si>
  <si>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</si>
  <si>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</si>
  <si>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</si>
  <si>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</si>
  <si>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</si>
  <si>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</si>
  <si>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</si>
  <si>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</si>
  <si>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</si>
  <si>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</si>
  <si>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</si>
  <si>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</si>
  <si>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</si>
  <si>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</si>
  <si>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</si>
  <si>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</si>
  <si>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</si>
  <si>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</si>
  <si>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</si>
  <si>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</si>
  <si>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</si>
  <si>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</si>
  <si>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</si>
  <si>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</si>
  <si>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</si>
  <si>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</si>
  <si>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</si>
  <si>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</si>
  <si>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</si>
  <si>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</si>
  <si>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</si>
  <si>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</si>
  <si>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</si>
  <si>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</si>
  <si>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</si>
  <si>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</si>
  <si>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</si>
  <si>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</si>
  <si>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</si>
  <si>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</si>
  <si>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</si>
  <si>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</si>
  <si>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</si>
  <si>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</si>
  <si>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</si>
  <si>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</si>
  <si>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</si>
  <si>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</si>
  <si>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</si>
  <si>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</si>
  <si>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</si>
  <si>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</si>
  <si>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</si>
  <si>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</si>
  <si>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</si>
  <si>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</si>
  <si>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</si>
  <si>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</si>
  <si>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</si>
  <si>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</si>
  <si>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</si>
  <si>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</si>
  <si>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</si>
  <si>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府中市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</si>
  <si>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</si>
  <si>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</si>
  <si>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</si>
  <si>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</si>
  <si>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</si>
  <si>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</si>
  <si>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</si>
  <si>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</si>
  <si>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</si>
  <si>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</si>
  <si>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</si>
  <si>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</si>
  <si>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</si>
  <si>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</si>
  <si>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</si>
  <si>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①有形固定資産減価償却率は低く、適正な管理をしております。今後も資産の老朽化した設備の更新や長寿命化などに取り組んでいきます。
②③府中市は、耐用年数50年×1.5＝75年を目標年数と定め、75年以内に管の状況を踏まえながら、計画的に更新していく予定です。</t>
    <phoneticPr fontId="4"/>
  </si>
  <si>
    <t>①100％を超えて経営できているが、一般会計からの繰入金に依存している状況である。下水道使用料の改定も含めて経営改善を図って行く必要がある。
②累積欠損金比率は0％であり、健全な経営を確保している。
③100％を下回っているが、流動負債に含まれている企業債の償還財源は、一般会計からの繰入金により償還年度に確保されることから、支払能力は確保している。
④企業債残高対事業規模比率は、全国平均、類似団体平均より高い比率となっている。また、企業債現在高合計は、減少しているが、一般会計からの繰入金も減少しているため前年度に比べ増加している。
⑤経費回収率は、100％を下回っており、一般会計からの繰入金に依存している状況である。使用料で賄うために下水道使用料の改定も含め適正な使用料収入の確保及び汚水処理費の削減が必要です。
⑥汚水処理原価は、平均より上回っているため、今後も汚水処理費用の縮減に取り組む必要がある。
⑦府中市所有の処理場は上下地区のみを処理しており、府中地区は芦田川流域浄化センターへと流入しています。上下地区のみの計画処理能力を示しており、現在晴天時平均処理水量は府中地区、上下地区の合算となっているため、施設利用率が100％を大きく超えます。公営企業前の施設利用率214％前後であったが、芦田川流域浄化センターへの流入量が増加した影響で令和5年度も増加傾向となっております。
⑧水洗化率は、平均よりも低いことから、下水道整備を実施しているところで今後も水洗化向上に取り組んでいきます。</t>
    <rPh sb="18" eb="20">
      <t>イッパン</t>
    </rPh>
    <rPh sb="20" eb="22">
      <t>カイケイ</t>
    </rPh>
    <rPh sb="25" eb="28">
      <t>クリイレキン</t>
    </rPh>
    <rPh sb="29" eb="31">
      <t>イゾン</t>
    </rPh>
    <rPh sb="35" eb="37">
      <t>ジョウキョウ</t>
    </rPh>
    <rPh sb="41" eb="44">
      <t>ゲスイドウ</t>
    </rPh>
    <rPh sb="44" eb="47">
      <t>シヨウリョウ</t>
    </rPh>
    <rPh sb="48" eb="50">
      <t>カイテイ</t>
    </rPh>
    <rPh sb="51" eb="52">
      <t>フク</t>
    </rPh>
    <rPh sb="54" eb="56">
      <t>ケイエイ</t>
    </rPh>
    <rPh sb="56" eb="58">
      <t>カイゼン</t>
    </rPh>
    <rPh sb="59" eb="60">
      <t>ハカ</t>
    </rPh>
    <rPh sb="62" eb="63">
      <t>イ</t>
    </rPh>
    <rPh sb="64" eb="66">
      <t>ヒツヨウ</t>
    </rPh>
    <rPh sb="77" eb="79">
      <t>ヒリツ</t>
    </rPh>
    <rPh sb="86" eb="88">
      <t>ケンゼン</t>
    </rPh>
    <rPh sb="89" eb="91">
      <t>ケイエイ</t>
    </rPh>
    <rPh sb="92" eb="94">
      <t>カクホ</t>
    </rPh>
    <rPh sb="114" eb="116">
      <t>リュウドウ</t>
    </rPh>
    <rPh sb="116" eb="118">
      <t>フサイ</t>
    </rPh>
    <rPh sb="119" eb="120">
      <t>フク</t>
    </rPh>
    <rPh sb="125" eb="128">
      <t>キギョウサイ</t>
    </rPh>
    <rPh sb="129" eb="131">
      <t>ショウカン</t>
    </rPh>
    <rPh sb="131" eb="133">
      <t>ザイゲン</t>
    </rPh>
    <rPh sb="135" eb="137">
      <t>イッパン</t>
    </rPh>
    <rPh sb="137" eb="139">
      <t>カイケイ</t>
    </rPh>
    <rPh sb="142" eb="145">
      <t>クリイレキン</t>
    </rPh>
    <rPh sb="148" eb="152">
      <t>ショウカンネンド</t>
    </rPh>
    <rPh sb="153" eb="155">
      <t>カクホ</t>
    </rPh>
    <rPh sb="168" eb="170">
      <t>カクホ</t>
    </rPh>
    <rPh sb="218" eb="221">
      <t>キギョウサイ</t>
    </rPh>
    <rPh sb="221" eb="224">
      <t>ゲンザイダカ</t>
    </rPh>
    <rPh sb="224" eb="226">
      <t>ゴウケイ</t>
    </rPh>
    <rPh sb="228" eb="230">
      <t>ゲンショウ</t>
    </rPh>
    <rPh sb="236" eb="238">
      <t>イッパン</t>
    </rPh>
    <rPh sb="238" eb="240">
      <t>カイケイ</t>
    </rPh>
    <rPh sb="243" eb="246">
      <t>クリイレキン</t>
    </rPh>
    <rPh sb="247" eb="249">
      <t>ゲンショウ</t>
    </rPh>
    <rPh sb="255" eb="258">
      <t>ゼンネンド</t>
    </rPh>
    <rPh sb="259" eb="260">
      <t>クラ</t>
    </rPh>
    <rPh sb="261" eb="263">
      <t>ゾウカ</t>
    </rPh>
    <rPh sb="289" eb="291">
      <t>イッパン</t>
    </rPh>
    <rPh sb="291" eb="293">
      <t>カイケイ</t>
    </rPh>
    <rPh sb="296" eb="299">
      <t>クリイレキン</t>
    </rPh>
    <rPh sb="300" eb="302">
      <t>イゾン</t>
    </rPh>
    <rPh sb="306" eb="308">
      <t>ジョウキョウ</t>
    </rPh>
    <rPh sb="312" eb="315">
      <t>シヨウリョウ</t>
    </rPh>
    <rPh sb="316" eb="317">
      <t>マカナ</t>
    </rPh>
    <rPh sb="321" eb="324">
      <t>ゲスイドウ</t>
    </rPh>
    <rPh sb="324" eb="327">
      <t>シヨウリョウ</t>
    </rPh>
    <rPh sb="328" eb="330">
      <t>カイテイ</t>
    </rPh>
    <rPh sb="331" eb="332">
      <t>フク</t>
    </rPh>
    <rPh sb="383" eb="385">
      <t>コンゴ</t>
    </rPh>
    <rPh sb="386" eb="388">
      <t>オスイ</t>
    </rPh>
    <rPh sb="388" eb="390">
      <t>ショリ</t>
    </rPh>
    <rPh sb="390" eb="392">
      <t>ヒヨウ</t>
    </rPh>
    <rPh sb="393" eb="395">
      <t>シュクゲン</t>
    </rPh>
    <rPh sb="396" eb="397">
      <t>ト</t>
    </rPh>
    <rPh sb="398" eb="399">
      <t>ク</t>
    </rPh>
    <rPh sb="400" eb="402">
      <t>ヒツヨウ</t>
    </rPh>
    <rPh sb="522" eb="523">
      <t>オオ</t>
    </rPh>
    <rPh sb="553" eb="556">
      <t>アシダガワ</t>
    </rPh>
    <rPh sb="556" eb="558">
      <t>リュウイキ</t>
    </rPh>
    <rPh sb="558" eb="560">
      <t>ジョウカ</t>
    </rPh>
    <rPh sb="566" eb="569">
      <t>リュウニュウリョウ</t>
    </rPh>
    <rPh sb="570" eb="572">
      <t>ゾウカ</t>
    </rPh>
    <rPh sb="574" eb="576">
      <t>エイキョウ</t>
    </rPh>
    <rPh sb="577" eb="579">
      <t>レイワ</t>
    </rPh>
    <rPh sb="580" eb="582">
      <t>ネンド</t>
    </rPh>
    <rPh sb="583" eb="585">
      <t>ゾウカ</t>
    </rPh>
    <rPh sb="585" eb="587">
      <t>ケイコウ</t>
    </rPh>
    <rPh sb="632" eb="634">
      <t>コンゴ</t>
    </rPh>
    <phoneticPr fontId="4"/>
  </si>
  <si>
    <t>府中市下水道事業は、一般会計からの繰入金に依存している状況であります。また今後、人口減少による下水道使用料の減少、施設の老朽化に伴う更新費用の増加も見込まれています。
今後は、下水道使用料の改定を含めて使用料単価の見直しなどの事業収支の改善に向けた取り組みや維持管理費の削減に務めることはもとより、ストックマネジメント計画に基づく計画的な改築、更新を行っていく。</t>
    <rPh sb="0" eb="3">
      <t>フチュウシ</t>
    </rPh>
    <rPh sb="3" eb="6">
      <t>ゲスイドウ</t>
    </rPh>
    <rPh sb="6" eb="8">
      <t>ジギョウ</t>
    </rPh>
    <rPh sb="10" eb="12">
      <t>イッパン</t>
    </rPh>
    <rPh sb="12" eb="14">
      <t>カイケイ</t>
    </rPh>
    <rPh sb="17" eb="20">
      <t>クリイレキン</t>
    </rPh>
    <rPh sb="21" eb="23">
      <t>イゾン</t>
    </rPh>
    <rPh sb="27" eb="29">
      <t>ジョウキョウ</t>
    </rPh>
    <rPh sb="37" eb="39">
      <t>コンゴ</t>
    </rPh>
    <rPh sb="40" eb="44">
      <t>ジンコウゲンショウ</t>
    </rPh>
    <rPh sb="47" eb="50">
      <t>ゲスイドウ</t>
    </rPh>
    <rPh sb="50" eb="53">
      <t>シヨウリョウ</t>
    </rPh>
    <rPh sb="54" eb="56">
      <t>ゲンショウ</t>
    </rPh>
    <rPh sb="57" eb="59">
      <t>シセツ</t>
    </rPh>
    <rPh sb="60" eb="63">
      <t>ロウキュウカ</t>
    </rPh>
    <rPh sb="64" eb="65">
      <t>トモナ</t>
    </rPh>
    <rPh sb="66" eb="68">
      <t>コウシン</t>
    </rPh>
    <rPh sb="68" eb="70">
      <t>ヒヨウ</t>
    </rPh>
    <rPh sb="71" eb="73">
      <t>ゾウカ</t>
    </rPh>
    <rPh sb="74" eb="76">
      <t>ミコ</t>
    </rPh>
    <rPh sb="84" eb="86">
      <t>コンゴ</t>
    </rPh>
    <rPh sb="88" eb="91">
      <t>ゲスイドウ</t>
    </rPh>
    <rPh sb="91" eb="94">
      <t>シヨウリョウ</t>
    </rPh>
    <rPh sb="95" eb="97">
      <t>カイテイ</t>
    </rPh>
    <rPh sb="98" eb="99">
      <t>フク</t>
    </rPh>
    <rPh sb="101" eb="106">
      <t>シヨウリョウタンカ</t>
    </rPh>
    <rPh sb="107" eb="109">
      <t>ミナオ</t>
    </rPh>
    <rPh sb="113" eb="117">
      <t>ジギョウシュウシ</t>
    </rPh>
    <rPh sb="118" eb="120">
      <t>カイゼン</t>
    </rPh>
    <rPh sb="121" eb="122">
      <t>ム</t>
    </rPh>
    <rPh sb="124" eb="125">
      <t>ト</t>
    </rPh>
    <rPh sb="126" eb="127">
      <t>ク</t>
    </rPh>
    <rPh sb="129" eb="134">
      <t>イジカンリヒ</t>
    </rPh>
    <rPh sb="135" eb="137">
      <t>サクゲン</t>
    </rPh>
    <rPh sb="138" eb="139">
      <t>ツト</t>
    </rPh>
    <rPh sb="159" eb="161">
      <t>ケイカク</t>
    </rPh>
    <rPh sb="162" eb="163">
      <t>モト</t>
    </rPh>
    <rPh sb="165" eb="167">
      <t>ケイカク</t>
    </rPh>
    <rPh sb="167" eb="168">
      <t>テキ</t>
    </rPh>
    <rPh sb="169" eb="171">
      <t>カイチク</t>
    </rPh>
    <rPh sb="172" eb="174">
      <t>コウシン</t>
    </rPh>
    <rPh sb="175" eb="176">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</si>
</sst>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8D22-420B-8B0E-588F5CC4402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1.65</c:v>
                </c:pt>
                <c:pt idx="2">
                  <c:v>0.14000000000000001</c:v>
                </c:pt>
                <c:pt idx="3">
                  <c:v>0.12</c:v>
                </c:pt>
                <c:pt idx="4">
                  <c:v>0.09</c:v>
                </c:pt>
              </c:numCache>
            </c:numRef>
          </c:val>
          <c:smooth val="0"/>
          <c:extLst>
            <c:ext xmlns:c16="http://schemas.microsoft.com/office/drawing/2014/chart" uri="{C3380CC4-5D6E-409C-BE32-E72D297353CC}">
              <c16:uniqueId val="{00000001-8D22-420B-8B0E-588F5CC4402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213.3</c:v>
                </c:pt>
                <c:pt idx="2">
                  <c:v>215.17</c:v>
                </c:pt>
                <c:pt idx="3">
                  <c:v>241.85</c:v>
                </c:pt>
                <c:pt idx="4">
                  <c:v>283.13</c:v>
                </c:pt>
              </c:numCache>
            </c:numRef>
          </c:val>
          <c:extLst>
            <c:ext xmlns:c16="http://schemas.microsoft.com/office/drawing/2014/chart" uri="{C3380CC4-5D6E-409C-BE32-E72D297353CC}">
              <c16:uniqueId val="{00000000-8522-44BF-BA47-FD466A9BA63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50.53</c:v>
                </c:pt>
                <c:pt idx="2">
                  <c:v>51.42</c:v>
                </c:pt>
                <c:pt idx="3">
                  <c:v>55.82</c:v>
                </c:pt>
                <c:pt idx="4">
                  <c:v>56.51</c:v>
                </c:pt>
              </c:numCache>
            </c:numRef>
          </c:val>
          <c:smooth val="0"/>
          <c:extLst>
            <c:ext xmlns:c16="http://schemas.microsoft.com/office/drawing/2014/chart" uri="{C3380CC4-5D6E-409C-BE32-E72D297353CC}">
              <c16:uniqueId val="{00000001-8522-44BF-BA47-FD466A9BA63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78.209999999999994</c:v>
                </c:pt>
                <c:pt idx="2">
                  <c:v>67.61</c:v>
                </c:pt>
                <c:pt idx="3">
                  <c:v>68.08</c:v>
                </c:pt>
                <c:pt idx="4">
                  <c:v>67.69</c:v>
                </c:pt>
              </c:numCache>
            </c:numRef>
          </c:val>
          <c:extLst>
            <c:ext xmlns:c16="http://schemas.microsoft.com/office/drawing/2014/chart" uri="{C3380CC4-5D6E-409C-BE32-E72D297353CC}">
              <c16:uniqueId val="{00000000-C523-4505-8D9E-E5DC0A74704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82.08</c:v>
                </c:pt>
                <c:pt idx="2">
                  <c:v>81.34</c:v>
                </c:pt>
                <c:pt idx="3">
                  <c:v>90.67</c:v>
                </c:pt>
                <c:pt idx="4">
                  <c:v>90.62</c:v>
                </c:pt>
              </c:numCache>
            </c:numRef>
          </c:val>
          <c:smooth val="0"/>
          <c:extLst>
            <c:ext xmlns:c16="http://schemas.microsoft.com/office/drawing/2014/chart" uri="{C3380CC4-5D6E-409C-BE32-E72D297353CC}">
              <c16:uniqueId val="{00000001-C523-4505-8D9E-E5DC0A74704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135.19999999999999</c:v>
                </c:pt>
                <c:pt idx="2">
                  <c:v>131.9</c:v>
                </c:pt>
                <c:pt idx="3">
                  <c:v>136.56</c:v>
                </c:pt>
                <c:pt idx="4">
                  <c:v>125.52</c:v>
                </c:pt>
              </c:numCache>
            </c:numRef>
          </c:val>
          <c:extLst>
            <c:ext xmlns:c16="http://schemas.microsoft.com/office/drawing/2014/chart" uri="{C3380CC4-5D6E-409C-BE32-E72D297353CC}">
              <c16:uniqueId val="{00000000-AB82-4BB4-B000-DF4F9538CC5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107.21</c:v>
                </c:pt>
                <c:pt idx="2">
                  <c:v>107.08</c:v>
                </c:pt>
                <c:pt idx="3">
                  <c:v>107.01</c:v>
                </c:pt>
                <c:pt idx="4">
                  <c:v>106.53</c:v>
                </c:pt>
              </c:numCache>
            </c:numRef>
          </c:val>
          <c:smooth val="0"/>
          <c:extLst>
            <c:ext xmlns:c16="http://schemas.microsoft.com/office/drawing/2014/chart" uri="{C3380CC4-5D6E-409C-BE32-E72D297353CC}">
              <c16:uniqueId val="{00000001-AB82-4BB4-B000-DF4F9538CC5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3.67</c:v>
                </c:pt>
                <c:pt idx="2">
                  <c:v>6.74</c:v>
                </c:pt>
                <c:pt idx="3">
                  <c:v>10.039999999999999</c:v>
                </c:pt>
                <c:pt idx="4">
                  <c:v>12.86</c:v>
                </c:pt>
              </c:numCache>
            </c:numRef>
          </c:val>
          <c:extLst>
            <c:ext xmlns:c16="http://schemas.microsoft.com/office/drawing/2014/chart" uri="{C3380CC4-5D6E-409C-BE32-E72D297353CC}">
              <c16:uniqueId val="{00000000-BEA5-4610-9149-2D029710416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12.7</c:v>
                </c:pt>
                <c:pt idx="2">
                  <c:v>14.65</c:v>
                </c:pt>
                <c:pt idx="3">
                  <c:v>25.86</c:v>
                </c:pt>
                <c:pt idx="4">
                  <c:v>26.9</c:v>
                </c:pt>
              </c:numCache>
            </c:numRef>
          </c:val>
          <c:smooth val="0"/>
          <c:extLst>
            <c:ext xmlns:c16="http://schemas.microsoft.com/office/drawing/2014/chart" uri="{C3380CC4-5D6E-409C-BE32-E72D297353CC}">
              <c16:uniqueId val="{00000001-BEA5-4610-9149-2D029710416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BB77-4C3E-8644-649041643A4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formatCode="#,##0.00;&quot;△&quot;#,##0.00;&quot;-&quot;">
                  <c:v>0.1</c:v>
                </c:pt>
                <c:pt idx="3" formatCode="#,##0.00;&quot;△&quot;#,##0.00;&quot;-&quot;">
                  <c:v>1.4</c:v>
                </c:pt>
                <c:pt idx="4" formatCode="#,##0.00;&quot;△&quot;#,##0.00;&quot;-&quot;">
                  <c:v>2.08</c:v>
                </c:pt>
              </c:numCache>
            </c:numRef>
          </c:val>
          <c:smooth val="0"/>
          <c:extLst>
            <c:ext xmlns:c16="http://schemas.microsoft.com/office/drawing/2014/chart" uri="{C3380CC4-5D6E-409C-BE32-E72D297353CC}">
              <c16:uniqueId val="{00000001-BB77-4C3E-8644-649041643A4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859E-4B06-8A91-E1AB24B8010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43.71</c:v>
                </c:pt>
                <c:pt idx="2">
                  <c:v>45.94</c:v>
                </c:pt>
                <c:pt idx="3">
                  <c:v>23.86</c:v>
                </c:pt>
                <c:pt idx="4">
                  <c:v>18.41</c:v>
                </c:pt>
              </c:numCache>
            </c:numRef>
          </c:val>
          <c:smooth val="0"/>
          <c:extLst>
            <c:ext xmlns:c16="http://schemas.microsoft.com/office/drawing/2014/chart" uri="{C3380CC4-5D6E-409C-BE32-E72D297353CC}">
              <c16:uniqueId val="{00000001-859E-4B06-8A91-E1AB24B8010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29.69</c:v>
                </c:pt>
                <c:pt idx="2">
                  <c:v>16.88</c:v>
                </c:pt>
                <c:pt idx="3">
                  <c:v>23.39</c:v>
                </c:pt>
                <c:pt idx="4">
                  <c:v>55.15</c:v>
                </c:pt>
              </c:numCache>
            </c:numRef>
          </c:val>
          <c:extLst>
            <c:ext xmlns:c16="http://schemas.microsoft.com/office/drawing/2014/chart" uri="{C3380CC4-5D6E-409C-BE32-E72D297353CC}">
              <c16:uniqueId val="{00000000-E9FD-4920-9FE5-0C37C9D1083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40.67</c:v>
                </c:pt>
                <c:pt idx="2">
                  <c:v>47.7</c:v>
                </c:pt>
                <c:pt idx="3">
                  <c:v>68.27</c:v>
                </c:pt>
                <c:pt idx="4">
                  <c:v>74.790000000000006</c:v>
                </c:pt>
              </c:numCache>
            </c:numRef>
          </c:val>
          <c:smooth val="0"/>
          <c:extLst>
            <c:ext xmlns:c16="http://schemas.microsoft.com/office/drawing/2014/chart" uri="{C3380CC4-5D6E-409C-BE32-E72D297353CC}">
              <c16:uniqueId val="{00000001-E9FD-4920-9FE5-0C37C9D1083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3690.23</c:v>
                </c:pt>
                <c:pt idx="2">
                  <c:v>3689.93</c:v>
                </c:pt>
                <c:pt idx="3">
                  <c:v>3216.91</c:v>
                </c:pt>
                <c:pt idx="4">
                  <c:v>3246.39</c:v>
                </c:pt>
              </c:numCache>
            </c:numRef>
          </c:val>
          <c:extLst>
            <c:ext xmlns:c16="http://schemas.microsoft.com/office/drawing/2014/chart" uri="{C3380CC4-5D6E-409C-BE32-E72D297353CC}">
              <c16:uniqueId val="{00000000-E52F-4655-B8BE-A8DD58FFECA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1050.51</c:v>
                </c:pt>
                <c:pt idx="2">
                  <c:v>1102.01</c:v>
                </c:pt>
                <c:pt idx="3">
                  <c:v>804.98</c:v>
                </c:pt>
                <c:pt idx="4">
                  <c:v>767.56</c:v>
                </c:pt>
              </c:numCache>
            </c:numRef>
          </c:val>
          <c:smooth val="0"/>
          <c:extLst>
            <c:ext xmlns:c16="http://schemas.microsoft.com/office/drawing/2014/chart" uri="{C3380CC4-5D6E-409C-BE32-E72D297353CC}">
              <c16:uniqueId val="{00000001-E52F-4655-B8BE-A8DD58FFECA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82.26</c:v>
                </c:pt>
                <c:pt idx="2">
                  <c:v>44.56</c:v>
                </c:pt>
                <c:pt idx="3">
                  <c:v>50.4</c:v>
                </c:pt>
                <c:pt idx="4">
                  <c:v>45.84</c:v>
                </c:pt>
              </c:numCache>
            </c:numRef>
          </c:val>
          <c:extLst>
            <c:ext xmlns:c16="http://schemas.microsoft.com/office/drawing/2014/chart" uri="{C3380CC4-5D6E-409C-BE32-E72D297353CC}">
              <c16:uniqueId val="{00000000-BB4C-4944-BC09-2B78B99EA97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82.65</c:v>
                </c:pt>
                <c:pt idx="2">
                  <c:v>82.55</c:v>
                </c:pt>
                <c:pt idx="3">
                  <c:v>88.71</c:v>
                </c:pt>
                <c:pt idx="4">
                  <c:v>90.23</c:v>
                </c:pt>
              </c:numCache>
            </c:numRef>
          </c:val>
          <c:smooth val="0"/>
          <c:extLst>
            <c:ext xmlns:c16="http://schemas.microsoft.com/office/drawing/2014/chart" uri="{C3380CC4-5D6E-409C-BE32-E72D297353CC}">
              <c16:uniqueId val="{00000001-BB4C-4944-BC09-2B78B99EA97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211.66</c:v>
                </c:pt>
                <c:pt idx="2">
                  <c:v>390.42</c:v>
                </c:pt>
                <c:pt idx="3">
                  <c:v>353.16</c:v>
                </c:pt>
                <c:pt idx="4">
                  <c:v>387.98</c:v>
                </c:pt>
              </c:numCache>
            </c:numRef>
          </c:val>
          <c:extLst>
            <c:ext xmlns:c16="http://schemas.microsoft.com/office/drawing/2014/chart" uri="{C3380CC4-5D6E-409C-BE32-E72D297353CC}">
              <c16:uniqueId val="{00000000-4626-427D-8267-34404619362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186.3</c:v>
                </c:pt>
                <c:pt idx="2">
                  <c:v>188.38</c:v>
                </c:pt>
                <c:pt idx="3">
                  <c:v>174.8</c:v>
                </c:pt>
                <c:pt idx="4">
                  <c:v>170.2</c:v>
                </c:pt>
              </c:numCache>
            </c:numRef>
          </c:val>
          <c:smooth val="0"/>
          <c:extLst>
            <c:ext xmlns:c16="http://schemas.microsoft.com/office/drawing/2014/chart" uri="{C3380CC4-5D6E-409C-BE32-E72D297353CC}">
              <c16:uniqueId val="{00000001-4626-427D-8267-34404619362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広島県　府中市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公共下水道</v>
      </c>
      <c r="Q8" s="34"/>
      <c r="R8" s="34"/>
      <c r="S8" s="34"/>
      <c r="T8" s="34"/>
      <c r="U8" s="34"/>
      <c r="V8" s="34"/>
      <c r="W8" s="34" t="str">
        <f>データ!L6</f>
        <v>Cc1</v>
      </c>
      <c r="X8" s="34"/>
      <c r="Y8" s="34"/>
      <c r="Z8" s="34"/>
      <c r="AA8" s="34"/>
      <c r="AB8" s="34"/>
      <c r="AC8" s="34"/>
      <c r="AD8" s="35" t="str">
        <f>データ!$M$6</f>
        <v>非設置</v>
      </c>
      <c r="AE8" s="35"/>
      <c r="AF8" s="35"/>
      <c r="AG8" s="35"/>
      <c r="AH8" s="35"/>
      <c r="AI8" s="35"/>
      <c r="AJ8" s="35"/>
      <c r="AK8" s="3"/>
      <c r="AL8" s="36">
        <f>データ!S6</f>
        <v>35847</v>
      </c>
      <c r="AM8" s="36"/>
      <c r="AN8" s="36"/>
      <c r="AO8" s="36"/>
      <c r="AP8" s="36"/>
      <c r="AQ8" s="36"/>
      <c r="AR8" s="36"/>
      <c r="AS8" s="36"/>
      <c r="AT8" s="37">
        <f>データ!T6</f>
        <v>195.75</v>
      </c>
      <c r="AU8" s="37"/>
      <c r="AV8" s="37"/>
      <c r="AW8" s="37"/>
      <c r="AX8" s="37"/>
      <c r="AY8" s="37"/>
      <c r="AZ8" s="37"/>
      <c r="BA8" s="37"/>
      <c r="BB8" s="37">
        <f>データ!U6</f>
        <v>183.13</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51.04</v>
      </c>
      <c r="J10" s="37"/>
      <c r="K10" s="37"/>
      <c r="L10" s="37"/>
      <c r="M10" s="37"/>
      <c r="N10" s="37"/>
      <c r="O10" s="37"/>
      <c r="P10" s="37">
        <f>データ!P6</f>
        <v>32.47</v>
      </c>
      <c r="Q10" s="37"/>
      <c r="R10" s="37"/>
      <c r="S10" s="37"/>
      <c r="T10" s="37"/>
      <c r="U10" s="37"/>
      <c r="V10" s="37"/>
      <c r="W10" s="37">
        <f>データ!Q6</f>
        <v>100</v>
      </c>
      <c r="X10" s="37"/>
      <c r="Y10" s="37"/>
      <c r="Z10" s="37"/>
      <c r="AA10" s="37"/>
      <c r="AB10" s="37"/>
      <c r="AC10" s="37"/>
      <c r="AD10" s="36">
        <f>データ!R6</f>
        <v>2541</v>
      </c>
      <c r="AE10" s="36"/>
      <c r="AF10" s="36"/>
      <c r="AG10" s="36"/>
      <c r="AH10" s="36"/>
      <c r="AI10" s="36"/>
      <c r="AJ10" s="36"/>
      <c r="AK10" s="2"/>
      <c r="AL10" s="36">
        <f>データ!V6</f>
        <v>11554</v>
      </c>
      <c r="AM10" s="36"/>
      <c r="AN10" s="36"/>
      <c r="AO10" s="36"/>
      <c r="AP10" s="36"/>
      <c r="AQ10" s="36"/>
      <c r="AR10" s="36"/>
      <c r="AS10" s="36"/>
      <c r="AT10" s="37">
        <f>データ!W6</f>
        <v>4.42</v>
      </c>
      <c r="AU10" s="37"/>
      <c r="AV10" s="37"/>
      <c r="AW10" s="37"/>
      <c r="AX10" s="37"/>
      <c r="AY10" s="37"/>
      <c r="AZ10" s="37"/>
      <c r="BA10" s="37"/>
      <c r="BB10" s="37">
        <f>データ!X6</f>
        <v>2614.0300000000002</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113</v>
      </c>
      <c r="BM16" s="74"/>
      <c r="BN16" s="74"/>
      <c r="BO16" s="74"/>
      <c r="BP16" s="74"/>
      <c r="BQ16" s="74"/>
      <c r="BR16" s="74"/>
      <c r="BS16" s="74"/>
      <c r="BT16" s="74"/>
      <c r="BU16" s="74"/>
      <c r="BV16" s="74"/>
      <c r="BW16" s="74"/>
      <c r="BX16" s="74"/>
      <c r="BY16" s="74"/>
      <c r="BZ16" s="7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3" t="s">
        <v>112</v>
      </c>
      <c r="BM47" s="74"/>
      <c r="BN47" s="74"/>
      <c r="BO47" s="74"/>
      <c r="BP47" s="74"/>
      <c r="BQ47" s="74"/>
      <c r="BR47" s="74"/>
      <c r="BS47" s="74"/>
      <c r="BT47" s="74"/>
      <c r="BU47" s="74"/>
      <c r="BV47" s="74"/>
      <c r="BW47" s="74"/>
      <c r="BX47" s="74"/>
      <c r="BY47" s="74"/>
      <c r="BZ47" s="7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3"/>
      <c r="BM48" s="74"/>
      <c r="BN48" s="74"/>
      <c r="BO48" s="74"/>
      <c r="BP48" s="74"/>
      <c r="BQ48" s="74"/>
      <c r="BR48" s="74"/>
      <c r="BS48" s="74"/>
      <c r="BT48" s="74"/>
      <c r="BU48" s="74"/>
      <c r="BV48" s="74"/>
      <c r="BW48" s="74"/>
      <c r="BX48" s="74"/>
      <c r="BY48" s="74"/>
      <c r="BZ48" s="7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3"/>
      <c r="BM49" s="74"/>
      <c r="BN49" s="74"/>
      <c r="BO49" s="74"/>
      <c r="BP49" s="74"/>
      <c r="BQ49" s="74"/>
      <c r="BR49" s="74"/>
      <c r="BS49" s="74"/>
      <c r="BT49" s="74"/>
      <c r="BU49" s="74"/>
      <c r="BV49" s="74"/>
      <c r="BW49" s="74"/>
      <c r="BX49" s="74"/>
      <c r="BY49" s="74"/>
      <c r="BZ49" s="7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3"/>
      <c r="BM50" s="74"/>
      <c r="BN50" s="74"/>
      <c r="BO50" s="74"/>
      <c r="BP50" s="74"/>
      <c r="BQ50" s="74"/>
      <c r="BR50" s="74"/>
      <c r="BS50" s="74"/>
      <c r="BT50" s="74"/>
      <c r="BU50" s="74"/>
      <c r="BV50" s="74"/>
      <c r="BW50" s="74"/>
      <c r="BX50" s="74"/>
      <c r="BY50" s="74"/>
      <c r="BZ50" s="7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3"/>
      <c r="BM51" s="74"/>
      <c r="BN51" s="74"/>
      <c r="BO51" s="74"/>
      <c r="BP51" s="74"/>
      <c r="BQ51" s="74"/>
      <c r="BR51" s="74"/>
      <c r="BS51" s="74"/>
      <c r="BT51" s="74"/>
      <c r="BU51" s="74"/>
      <c r="BV51" s="74"/>
      <c r="BW51" s="74"/>
      <c r="BX51" s="74"/>
      <c r="BY51" s="74"/>
      <c r="BZ51" s="7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3"/>
      <c r="BM52" s="74"/>
      <c r="BN52" s="74"/>
      <c r="BO52" s="74"/>
      <c r="BP52" s="74"/>
      <c r="BQ52" s="74"/>
      <c r="BR52" s="74"/>
      <c r="BS52" s="74"/>
      <c r="BT52" s="74"/>
      <c r="BU52" s="74"/>
      <c r="BV52" s="74"/>
      <c r="BW52" s="74"/>
      <c r="BX52" s="74"/>
      <c r="BY52" s="74"/>
      <c r="BZ52" s="7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3"/>
      <c r="BM53" s="74"/>
      <c r="BN53" s="74"/>
      <c r="BO53" s="74"/>
      <c r="BP53" s="74"/>
      <c r="BQ53" s="74"/>
      <c r="BR53" s="74"/>
      <c r="BS53" s="74"/>
      <c r="BT53" s="74"/>
      <c r="BU53" s="74"/>
      <c r="BV53" s="74"/>
      <c r="BW53" s="74"/>
      <c r="BX53" s="74"/>
      <c r="BY53" s="74"/>
      <c r="BZ53" s="7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3"/>
      <c r="BM54" s="74"/>
      <c r="BN54" s="74"/>
      <c r="BO54" s="74"/>
      <c r="BP54" s="74"/>
      <c r="BQ54" s="74"/>
      <c r="BR54" s="74"/>
      <c r="BS54" s="74"/>
      <c r="BT54" s="74"/>
      <c r="BU54" s="74"/>
      <c r="BV54" s="74"/>
      <c r="BW54" s="74"/>
      <c r="BX54" s="74"/>
      <c r="BY54" s="74"/>
      <c r="BZ54" s="7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3"/>
      <c r="BM55" s="74"/>
      <c r="BN55" s="74"/>
      <c r="BO55" s="74"/>
      <c r="BP55" s="74"/>
      <c r="BQ55" s="74"/>
      <c r="BR55" s="74"/>
      <c r="BS55" s="74"/>
      <c r="BT55" s="74"/>
      <c r="BU55" s="74"/>
      <c r="BV55" s="74"/>
      <c r="BW55" s="74"/>
      <c r="BX55" s="74"/>
      <c r="BY55" s="74"/>
      <c r="BZ55" s="7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3"/>
      <c r="BM56" s="74"/>
      <c r="BN56" s="74"/>
      <c r="BO56" s="74"/>
      <c r="BP56" s="74"/>
      <c r="BQ56" s="74"/>
      <c r="BR56" s="74"/>
      <c r="BS56" s="74"/>
      <c r="BT56" s="74"/>
      <c r="BU56" s="74"/>
      <c r="BV56" s="74"/>
      <c r="BW56" s="74"/>
      <c r="BX56" s="74"/>
      <c r="BY56" s="74"/>
      <c r="BZ56" s="7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3"/>
      <c r="BM57" s="74"/>
      <c r="BN57" s="74"/>
      <c r="BO57" s="74"/>
      <c r="BP57" s="74"/>
      <c r="BQ57" s="74"/>
      <c r="BR57" s="74"/>
      <c r="BS57" s="74"/>
      <c r="BT57" s="74"/>
      <c r="BU57" s="74"/>
      <c r="BV57" s="74"/>
      <c r="BW57" s="74"/>
      <c r="BX57" s="74"/>
      <c r="BY57" s="74"/>
      <c r="BZ57" s="7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3"/>
      <c r="BM58" s="74"/>
      <c r="BN58" s="74"/>
      <c r="BO58" s="74"/>
      <c r="BP58" s="74"/>
      <c r="BQ58" s="74"/>
      <c r="BR58" s="74"/>
      <c r="BS58" s="74"/>
      <c r="BT58" s="74"/>
      <c r="BU58" s="74"/>
      <c r="BV58" s="74"/>
      <c r="BW58" s="74"/>
      <c r="BX58" s="74"/>
      <c r="BY58" s="74"/>
      <c r="BZ58" s="7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3"/>
      <c r="BM59" s="74"/>
      <c r="BN59" s="74"/>
      <c r="BO59" s="74"/>
      <c r="BP59" s="74"/>
      <c r="BQ59" s="74"/>
      <c r="BR59" s="74"/>
      <c r="BS59" s="74"/>
      <c r="BT59" s="74"/>
      <c r="BU59" s="74"/>
      <c r="BV59" s="74"/>
      <c r="BW59" s="74"/>
      <c r="BX59" s="74"/>
      <c r="BY59" s="74"/>
      <c r="BZ59" s="75"/>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3"/>
      <c r="BM60" s="74"/>
      <c r="BN60" s="74"/>
      <c r="BO60" s="74"/>
      <c r="BP60" s="74"/>
      <c r="BQ60" s="74"/>
      <c r="BR60" s="74"/>
      <c r="BS60" s="74"/>
      <c r="BT60" s="74"/>
      <c r="BU60" s="74"/>
      <c r="BV60" s="74"/>
      <c r="BW60" s="74"/>
      <c r="BX60" s="74"/>
      <c r="BY60" s="74"/>
      <c r="BZ60" s="75"/>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3"/>
      <c r="BM61" s="74"/>
      <c r="BN61" s="74"/>
      <c r="BO61" s="74"/>
      <c r="BP61" s="74"/>
      <c r="BQ61" s="74"/>
      <c r="BR61" s="74"/>
      <c r="BS61" s="74"/>
      <c r="BT61" s="74"/>
      <c r="BU61" s="74"/>
      <c r="BV61" s="74"/>
      <c r="BW61" s="74"/>
      <c r="BX61" s="74"/>
      <c r="BY61" s="74"/>
      <c r="BZ61" s="7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3"/>
      <c r="BM62" s="74"/>
      <c r="BN62" s="74"/>
      <c r="BO62" s="74"/>
      <c r="BP62" s="74"/>
      <c r="BQ62" s="74"/>
      <c r="BR62" s="74"/>
      <c r="BS62" s="74"/>
      <c r="BT62" s="74"/>
      <c r="BU62" s="74"/>
      <c r="BV62" s="74"/>
      <c r="BW62" s="74"/>
      <c r="BX62" s="74"/>
      <c r="BY62" s="74"/>
      <c r="BZ62" s="7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6"/>
      <c r="BM63" s="77"/>
      <c r="BN63" s="77"/>
      <c r="BO63" s="77"/>
      <c r="BP63" s="77"/>
      <c r="BQ63" s="77"/>
      <c r="BR63" s="77"/>
      <c r="BS63" s="77"/>
      <c r="BT63" s="77"/>
      <c r="BU63" s="77"/>
      <c r="BV63" s="77"/>
      <c r="BW63" s="77"/>
      <c r="BX63" s="77"/>
      <c r="BY63" s="77"/>
      <c r="BZ63" s="7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3" t="s">
        <v>114</v>
      </c>
      <c r="BM66" s="74"/>
      <c r="BN66" s="74"/>
      <c r="BO66" s="74"/>
      <c r="BP66" s="74"/>
      <c r="BQ66" s="74"/>
      <c r="BR66" s="74"/>
      <c r="BS66" s="74"/>
      <c r="BT66" s="74"/>
      <c r="BU66" s="74"/>
      <c r="BV66" s="74"/>
      <c r="BW66" s="74"/>
      <c r="BX66" s="74"/>
      <c r="BY66" s="74"/>
      <c r="BZ66" s="7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3"/>
      <c r="BM67" s="74"/>
      <c r="BN67" s="74"/>
      <c r="BO67" s="74"/>
      <c r="BP67" s="74"/>
      <c r="BQ67" s="74"/>
      <c r="BR67" s="74"/>
      <c r="BS67" s="74"/>
      <c r="BT67" s="74"/>
      <c r="BU67" s="74"/>
      <c r="BV67" s="74"/>
      <c r="BW67" s="74"/>
      <c r="BX67" s="74"/>
      <c r="BY67" s="74"/>
      <c r="BZ67" s="7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3"/>
      <c r="BM68" s="74"/>
      <c r="BN68" s="74"/>
      <c r="BO68" s="74"/>
      <c r="BP68" s="74"/>
      <c r="BQ68" s="74"/>
      <c r="BR68" s="74"/>
      <c r="BS68" s="74"/>
      <c r="BT68" s="74"/>
      <c r="BU68" s="74"/>
      <c r="BV68" s="74"/>
      <c r="BW68" s="74"/>
      <c r="BX68" s="74"/>
      <c r="BY68" s="74"/>
      <c r="BZ68" s="7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3"/>
      <c r="BM69" s="74"/>
      <c r="BN69" s="74"/>
      <c r="BO69" s="74"/>
      <c r="BP69" s="74"/>
      <c r="BQ69" s="74"/>
      <c r="BR69" s="74"/>
      <c r="BS69" s="74"/>
      <c r="BT69" s="74"/>
      <c r="BU69" s="74"/>
      <c r="BV69" s="74"/>
      <c r="BW69" s="74"/>
      <c r="BX69" s="74"/>
      <c r="BY69" s="74"/>
      <c r="BZ69" s="7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3"/>
      <c r="BM70" s="74"/>
      <c r="BN70" s="74"/>
      <c r="BO70" s="74"/>
      <c r="BP70" s="74"/>
      <c r="BQ70" s="74"/>
      <c r="BR70" s="74"/>
      <c r="BS70" s="74"/>
      <c r="BT70" s="74"/>
      <c r="BU70" s="74"/>
      <c r="BV70" s="74"/>
      <c r="BW70" s="74"/>
      <c r="BX70" s="74"/>
      <c r="BY70" s="74"/>
      <c r="BZ70" s="7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3"/>
      <c r="BM71" s="74"/>
      <c r="BN71" s="74"/>
      <c r="BO71" s="74"/>
      <c r="BP71" s="74"/>
      <c r="BQ71" s="74"/>
      <c r="BR71" s="74"/>
      <c r="BS71" s="74"/>
      <c r="BT71" s="74"/>
      <c r="BU71" s="74"/>
      <c r="BV71" s="74"/>
      <c r="BW71" s="74"/>
      <c r="BX71" s="74"/>
      <c r="BY71" s="74"/>
      <c r="BZ71" s="7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3"/>
      <c r="BM72" s="74"/>
      <c r="BN72" s="74"/>
      <c r="BO72" s="74"/>
      <c r="BP72" s="74"/>
      <c r="BQ72" s="74"/>
      <c r="BR72" s="74"/>
      <c r="BS72" s="74"/>
      <c r="BT72" s="74"/>
      <c r="BU72" s="74"/>
      <c r="BV72" s="74"/>
      <c r="BW72" s="74"/>
      <c r="BX72" s="74"/>
      <c r="BY72" s="74"/>
      <c r="BZ72" s="7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3"/>
      <c r="BM73" s="74"/>
      <c r="BN73" s="74"/>
      <c r="BO73" s="74"/>
      <c r="BP73" s="74"/>
      <c r="BQ73" s="74"/>
      <c r="BR73" s="74"/>
      <c r="BS73" s="74"/>
      <c r="BT73" s="74"/>
      <c r="BU73" s="74"/>
      <c r="BV73" s="74"/>
      <c r="BW73" s="74"/>
      <c r="BX73" s="74"/>
      <c r="BY73" s="74"/>
      <c r="BZ73" s="7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3"/>
      <c r="BM74" s="74"/>
      <c r="BN74" s="74"/>
      <c r="BO74" s="74"/>
      <c r="BP74" s="74"/>
      <c r="BQ74" s="74"/>
      <c r="BR74" s="74"/>
      <c r="BS74" s="74"/>
      <c r="BT74" s="74"/>
      <c r="BU74" s="74"/>
      <c r="BV74" s="74"/>
      <c r="BW74" s="74"/>
      <c r="BX74" s="74"/>
      <c r="BY74" s="74"/>
      <c r="BZ74" s="7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3"/>
      <c r="BM75" s="74"/>
      <c r="BN75" s="74"/>
      <c r="BO75" s="74"/>
      <c r="BP75" s="74"/>
      <c r="BQ75" s="74"/>
      <c r="BR75" s="74"/>
      <c r="BS75" s="74"/>
      <c r="BT75" s="74"/>
      <c r="BU75" s="74"/>
      <c r="BV75" s="74"/>
      <c r="BW75" s="74"/>
      <c r="BX75" s="74"/>
      <c r="BY75" s="74"/>
      <c r="BZ75" s="7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3"/>
      <c r="BM76" s="74"/>
      <c r="BN76" s="74"/>
      <c r="BO76" s="74"/>
      <c r="BP76" s="74"/>
      <c r="BQ76" s="74"/>
      <c r="BR76" s="74"/>
      <c r="BS76" s="74"/>
      <c r="BT76" s="74"/>
      <c r="BU76" s="74"/>
      <c r="BV76" s="74"/>
      <c r="BW76" s="74"/>
      <c r="BX76" s="74"/>
      <c r="BY76" s="74"/>
      <c r="BZ76" s="7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3"/>
      <c r="BM77" s="74"/>
      <c r="BN77" s="74"/>
      <c r="BO77" s="74"/>
      <c r="BP77" s="74"/>
      <c r="BQ77" s="74"/>
      <c r="BR77" s="74"/>
      <c r="BS77" s="74"/>
      <c r="BT77" s="74"/>
      <c r="BU77" s="74"/>
      <c r="BV77" s="74"/>
      <c r="BW77" s="74"/>
      <c r="BX77" s="74"/>
      <c r="BY77" s="74"/>
      <c r="BZ77" s="7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3"/>
      <c r="BM78" s="74"/>
      <c r="BN78" s="74"/>
      <c r="BO78" s="74"/>
      <c r="BP78" s="74"/>
      <c r="BQ78" s="74"/>
      <c r="BR78" s="74"/>
      <c r="BS78" s="74"/>
      <c r="BT78" s="74"/>
      <c r="BU78" s="74"/>
      <c r="BV78" s="74"/>
      <c r="BW78" s="74"/>
      <c r="BX78" s="74"/>
      <c r="BY78" s="74"/>
      <c r="BZ78" s="7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3"/>
      <c r="BM79" s="74"/>
      <c r="BN79" s="74"/>
      <c r="BO79" s="74"/>
      <c r="BP79" s="74"/>
      <c r="BQ79" s="74"/>
      <c r="BR79" s="74"/>
      <c r="BS79" s="74"/>
      <c r="BT79" s="74"/>
      <c r="BU79" s="74"/>
      <c r="BV79" s="74"/>
      <c r="BW79" s="74"/>
      <c r="BX79" s="74"/>
      <c r="BY79" s="74"/>
      <c r="BZ79" s="7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3"/>
      <c r="BM80" s="74"/>
      <c r="BN80" s="74"/>
      <c r="BO80" s="74"/>
      <c r="BP80" s="74"/>
      <c r="BQ80" s="74"/>
      <c r="BR80" s="74"/>
      <c r="BS80" s="74"/>
      <c r="BT80" s="74"/>
      <c r="BU80" s="74"/>
      <c r="BV80" s="74"/>
      <c r="BW80" s="74"/>
      <c r="BX80" s="74"/>
      <c r="BY80" s="74"/>
      <c r="BZ80" s="7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3"/>
      <c r="BM81" s="74"/>
      <c r="BN81" s="74"/>
      <c r="BO81" s="74"/>
      <c r="BP81" s="74"/>
      <c r="BQ81" s="74"/>
      <c r="BR81" s="74"/>
      <c r="BS81" s="74"/>
      <c r="BT81" s="74"/>
      <c r="BU81" s="74"/>
      <c r="BV81" s="74"/>
      <c r="BW81" s="74"/>
      <c r="BX81" s="74"/>
      <c r="BY81" s="74"/>
      <c r="BZ81" s="7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6"/>
      <c r="BM82" s="77"/>
      <c r="BN82" s="77"/>
      <c r="BO82" s="77"/>
      <c r="BP82" s="77"/>
      <c r="BQ82" s="77"/>
      <c r="BR82" s="77"/>
      <c r="BS82" s="77"/>
      <c r="BT82" s="77"/>
      <c r="BU82" s="77"/>
      <c r="BV82" s="77"/>
      <c r="BW82" s="77"/>
      <c r="BX82" s="77"/>
      <c r="BY82" s="77"/>
      <c r="BZ82" s="78"/>
    </row>
    <row r="83" spans="1:78" x14ac:dyDescent="0.15">
      <c r="C83" s="64" t="s">
        <v>30</v>
      </c>
      <c r="D83" s="64"/>
      <c r="E83" s="64"/>
      <c r="F83" s="64"/>
      <c r="G83" s="64"/>
      <c r="H83" s="64"/>
      <c r="I83" s="64"/>
      <c r="J83" s="64"/>
      <c r="K83" s="64"/>
      <c r="L83" s="64"/>
      <c r="M83" s="64"/>
      <c r="N83" s="64"/>
      <c r="O83" s="64"/>
      <c r="P83" s="64"/>
      <c r="Q83" s="64"/>
      <c r="R83" s="64"/>
      <c r="S83" s="64"/>
      <c r="T83" s="64"/>
      <c r="U83" s="64"/>
      <c r="V83" s="64"/>
      <c r="W83" s="64"/>
      <c r="X83" s="64"/>
      <c r="Y83" s="64"/>
      <c r="Z83" s="64"/>
      <c r="AA83" s="64"/>
      <c r="AB83" s="64"/>
      <c r="AC83" s="64"/>
      <c r="AD83" s="64"/>
      <c r="AE83" s="64"/>
      <c r="AF83" s="64"/>
      <c r="AG83" s="64"/>
      <c r="AH83" s="64"/>
      <c r="AI83" s="64"/>
      <c r="AJ83" s="64"/>
      <c r="AK83" s="64"/>
      <c r="AL83" s="64"/>
      <c r="AM83" s="64"/>
      <c r="AN83" s="64"/>
      <c r="AO83" s="64"/>
      <c r="AP83" s="64"/>
      <c r="AQ83" s="64"/>
      <c r="AR83" s="64"/>
      <c r="AS83" s="64"/>
      <c r="AT83" s="64"/>
      <c r="AU83" s="64"/>
      <c r="AV83" s="64"/>
      <c r="AW83" s="64"/>
      <c r="AX83" s="64"/>
      <c r="AY83" s="64"/>
      <c r="AZ83" s="64"/>
      <c r="BA83" s="64"/>
      <c r="BB83" s="64"/>
      <c r="BC83" s="64"/>
      <c r="BD83" s="64"/>
      <c r="BE83" s="64"/>
      <c r="BF83" s="64"/>
      <c r="BG83" s="64"/>
      <c r="BH83" s="64"/>
      <c r="BI83" s="64"/>
      <c r="BJ83" s="6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N1prjOtDOWeYYY1kXrQAaQM7Ex0fN7n4vCtO5ITfTJ/fuljfqwzMaLcZjYH2DeRhyIopQllaDf+U4fksU4083A==" saltValue="bAt5bKLkUNVNdU7sSqOdB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66" t="s">
        <v>52</v>
      </c>
      <c r="I3" s="67"/>
      <c r="J3" s="67"/>
      <c r="K3" s="67"/>
      <c r="L3" s="67"/>
      <c r="M3" s="67"/>
      <c r="N3" s="67"/>
      <c r="O3" s="67"/>
      <c r="P3" s="67"/>
      <c r="Q3" s="67"/>
      <c r="R3" s="67"/>
      <c r="S3" s="67"/>
      <c r="T3" s="67"/>
      <c r="U3" s="67"/>
      <c r="V3" s="67"/>
      <c r="W3" s="67"/>
      <c r="X3" s="68"/>
      <c r="Y3" s="72" t="s">
        <v>53</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54</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8" x14ac:dyDescent="0.15">
      <c r="A4" s="14" t="s">
        <v>55</v>
      </c>
      <c r="B4" s="16"/>
      <c r="C4" s="16"/>
      <c r="D4" s="16"/>
      <c r="E4" s="16"/>
      <c r="F4" s="16"/>
      <c r="G4" s="16"/>
      <c r="H4" s="69"/>
      <c r="I4" s="70"/>
      <c r="J4" s="70"/>
      <c r="K4" s="70"/>
      <c r="L4" s="70"/>
      <c r="M4" s="70"/>
      <c r="N4" s="70"/>
      <c r="O4" s="70"/>
      <c r="P4" s="70"/>
      <c r="Q4" s="70"/>
      <c r="R4" s="70"/>
      <c r="S4" s="70"/>
      <c r="T4" s="70"/>
      <c r="U4" s="70"/>
      <c r="V4" s="70"/>
      <c r="W4" s="70"/>
      <c r="X4" s="71"/>
      <c r="Y4" s="65" t="s">
        <v>56</v>
      </c>
      <c r="Z4" s="65"/>
      <c r="AA4" s="65"/>
      <c r="AB4" s="65"/>
      <c r="AC4" s="65"/>
      <c r="AD4" s="65"/>
      <c r="AE4" s="65"/>
      <c r="AF4" s="65"/>
      <c r="AG4" s="65"/>
      <c r="AH4" s="65"/>
      <c r="AI4" s="65"/>
      <c r="AJ4" s="65" t="s">
        <v>57</v>
      </c>
      <c r="AK4" s="65"/>
      <c r="AL4" s="65"/>
      <c r="AM4" s="65"/>
      <c r="AN4" s="65"/>
      <c r="AO4" s="65"/>
      <c r="AP4" s="65"/>
      <c r="AQ4" s="65"/>
      <c r="AR4" s="65"/>
      <c r="AS4" s="65"/>
      <c r="AT4" s="65"/>
      <c r="AU4" s="65" t="s">
        <v>58</v>
      </c>
      <c r="AV4" s="65"/>
      <c r="AW4" s="65"/>
      <c r="AX4" s="65"/>
      <c r="AY4" s="65"/>
      <c r="AZ4" s="65"/>
      <c r="BA4" s="65"/>
      <c r="BB4" s="65"/>
      <c r="BC4" s="65"/>
      <c r="BD4" s="65"/>
      <c r="BE4" s="65"/>
      <c r="BF4" s="65" t="s">
        <v>59</v>
      </c>
      <c r="BG4" s="65"/>
      <c r="BH4" s="65"/>
      <c r="BI4" s="65"/>
      <c r="BJ4" s="65"/>
      <c r="BK4" s="65"/>
      <c r="BL4" s="65"/>
      <c r="BM4" s="65"/>
      <c r="BN4" s="65"/>
      <c r="BO4" s="65"/>
      <c r="BP4" s="65"/>
      <c r="BQ4" s="65" t="s">
        <v>60</v>
      </c>
      <c r="BR4" s="65"/>
      <c r="BS4" s="65"/>
      <c r="BT4" s="65"/>
      <c r="BU4" s="65"/>
      <c r="BV4" s="65"/>
      <c r="BW4" s="65"/>
      <c r="BX4" s="65"/>
      <c r="BY4" s="65"/>
      <c r="BZ4" s="65"/>
      <c r="CA4" s="65"/>
      <c r="CB4" s="65" t="s">
        <v>61</v>
      </c>
      <c r="CC4" s="65"/>
      <c r="CD4" s="65"/>
      <c r="CE4" s="65"/>
      <c r="CF4" s="65"/>
      <c r="CG4" s="65"/>
      <c r="CH4" s="65"/>
      <c r="CI4" s="65"/>
      <c r="CJ4" s="65"/>
      <c r="CK4" s="65"/>
      <c r="CL4" s="65"/>
      <c r="CM4" s="65" t="s">
        <v>62</v>
      </c>
      <c r="CN4" s="65"/>
      <c r="CO4" s="65"/>
      <c r="CP4" s="65"/>
      <c r="CQ4" s="65"/>
      <c r="CR4" s="65"/>
      <c r="CS4" s="65"/>
      <c r="CT4" s="65"/>
      <c r="CU4" s="65"/>
      <c r="CV4" s="65"/>
      <c r="CW4" s="65"/>
      <c r="CX4" s="65" t="s">
        <v>63</v>
      </c>
      <c r="CY4" s="65"/>
      <c r="CZ4" s="65"/>
      <c r="DA4" s="65"/>
      <c r="DB4" s="65"/>
      <c r="DC4" s="65"/>
      <c r="DD4" s="65"/>
      <c r="DE4" s="65"/>
      <c r="DF4" s="65"/>
      <c r="DG4" s="65"/>
      <c r="DH4" s="65"/>
      <c r="DI4" s="65" t="s">
        <v>64</v>
      </c>
      <c r="DJ4" s="65"/>
      <c r="DK4" s="65"/>
      <c r="DL4" s="65"/>
      <c r="DM4" s="65"/>
      <c r="DN4" s="65"/>
      <c r="DO4" s="65"/>
      <c r="DP4" s="65"/>
      <c r="DQ4" s="65"/>
      <c r="DR4" s="65"/>
      <c r="DS4" s="65"/>
      <c r="DT4" s="65" t="s">
        <v>65</v>
      </c>
      <c r="DU4" s="65"/>
      <c r="DV4" s="65"/>
      <c r="DW4" s="65"/>
      <c r="DX4" s="65"/>
      <c r="DY4" s="65"/>
      <c r="DZ4" s="65"/>
      <c r="EA4" s="65"/>
      <c r="EB4" s="65"/>
      <c r="EC4" s="65"/>
      <c r="ED4" s="65"/>
      <c r="EE4" s="65" t="s">
        <v>66</v>
      </c>
      <c r="EF4" s="65"/>
      <c r="EG4" s="65"/>
      <c r="EH4" s="65"/>
      <c r="EI4" s="65"/>
      <c r="EJ4" s="65"/>
      <c r="EK4" s="65"/>
      <c r="EL4" s="65"/>
      <c r="EM4" s="65"/>
      <c r="EN4" s="65"/>
      <c r="EO4" s="65"/>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342084</v>
      </c>
      <c r="D6" s="19">
        <f t="shared" si="3"/>
        <v>46</v>
      </c>
      <c r="E6" s="19">
        <f t="shared" si="3"/>
        <v>17</v>
      </c>
      <c r="F6" s="19">
        <f t="shared" si="3"/>
        <v>1</v>
      </c>
      <c r="G6" s="19">
        <f t="shared" si="3"/>
        <v>0</v>
      </c>
      <c r="H6" s="19" t="str">
        <f t="shared" si="3"/>
        <v>広島県　府中市</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51.04</v>
      </c>
      <c r="P6" s="20">
        <f t="shared" si="3"/>
        <v>32.47</v>
      </c>
      <c r="Q6" s="20">
        <f t="shared" si="3"/>
        <v>100</v>
      </c>
      <c r="R6" s="20">
        <f t="shared" si="3"/>
        <v>2541</v>
      </c>
      <c r="S6" s="20">
        <f t="shared" si="3"/>
        <v>35847</v>
      </c>
      <c r="T6" s="20">
        <f t="shared" si="3"/>
        <v>195.75</v>
      </c>
      <c r="U6" s="20">
        <f t="shared" si="3"/>
        <v>183.13</v>
      </c>
      <c r="V6" s="20">
        <f t="shared" si="3"/>
        <v>11554</v>
      </c>
      <c r="W6" s="20">
        <f t="shared" si="3"/>
        <v>4.42</v>
      </c>
      <c r="X6" s="20">
        <f t="shared" si="3"/>
        <v>2614.0300000000002</v>
      </c>
      <c r="Y6" s="21" t="str">
        <f>IF(Y7="",NA(),Y7)</f>
        <v>-</v>
      </c>
      <c r="Z6" s="21">
        <f t="shared" ref="Z6:AH6" si="4">IF(Z7="",NA(),Z7)</f>
        <v>135.19999999999999</v>
      </c>
      <c r="AA6" s="21">
        <f t="shared" si="4"/>
        <v>131.9</v>
      </c>
      <c r="AB6" s="21">
        <f t="shared" si="4"/>
        <v>136.56</v>
      </c>
      <c r="AC6" s="21">
        <f t="shared" si="4"/>
        <v>125.52</v>
      </c>
      <c r="AD6" s="21" t="str">
        <f t="shared" si="4"/>
        <v>-</v>
      </c>
      <c r="AE6" s="21">
        <f t="shared" si="4"/>
        <v>107.21</v>
      </c>
      <c r="AF6" s="21">
        <f t="shared" si="4"/>
        <v>107.08</v>
      </c>
      <c r="AG6" s="21">
        <f t="shared" si="4"/>
        <v>107.01</v>
      </c>
      <c r="AH6" s="21">
        <f t="shared" si="4"/>
        <v>106.53</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43.71</v>
      </c>
      <c r="AQ6" s="21">
        <f t="shared" si="5"/>
        <v>45.94</v>
      </c>
      <c r="AR6" s="21">
        <f t="shared" si="5"/>
        <v>23.86</v>
      </c>
      <c r="AS6" s="21">
        <f t="shared" si="5"/>
        <v>18.41</v>
      </c>
      <c r="AT6" s="20" t="str">
        <f>IF(AT7="","",IF(AT7="-","【-】","【"&amp;SUBSTITUTE(TEXT(AT7,"#,##0.00"),"-","△")&amp;"】"))</f>
        <v>【3.03】</v>
      </c>
      <c r="AU6" s="21" t="str">
        <f>IF(AU7="",NA(),AU7)</f>
        <v>-</v>
      </c>
      <c r="AV6" s="21">
        <f t="shared" ref="AV6:BD6" si="6">IF(AV7="",NA(),AV7)</f>
        <v>29.69</v>
      </c>
      <c r="AW6" s="21">
        <f t="shared" si="6"/>
        <v>16.88</v>
      </c>
      <c r="AX6" s="21">
        <f t="shared" si="6"/>
        <v>23.39</v>
      </c>
      <c r="AY6" s="21">
        <f t="shared" si="6"/>
        <v>55.15</v>
      </c>
      <c r="AZ6" s="21" t="str">
        <f t="shared" si="6"/>
        <v>-</v>
      </c>
      <c r="BA6" s="21">
        <f t="shared" si="6"/>
        <v>40.67</v>
      </c>
      <c r="BB6" s="21">
        <f t="shared" si="6"/>
        <v>47.7</v>
      </c>
      <c r="BC6" s="21">
        <f t="shared" si="6"/>
        <v>68.27</v>
      </c>
      <c r="BD6" s="21">
        <f t="shared" si="6"/>
        <v>74.790000000000006</v>
      </c>
      <c r="BE6" s="20" t="str">
        <f>IF(BE7="","",IF(BE7="-","【-】","【"&amp;SUBSTITUTE(TEXT(BE7,"#,##0.00"),"-","△")&amp;"】"))</f>
        <v>【78.43】</v>
      </c>
      <c r="BF6" s="21" t="str">
        <f>IF(BF7="",NA(),BF7)</f>
        <v>-</v>
      </c>
      <c r="BG6" s="21">
        <f t="shared" ref="BG6:BO6" si="7">IF(BG7="",NA(),BG7)</f>
        <v>3690.23</v>
      </c>
      <c r="BH6" s="21">
        <f t="shared" si="7"/>
        <v>3689.93</v>
      </c>
      <c r="BI6" s="21">
        <f t="shared" si="7"/>
        <v>3216.91</v>
      </c>
      <c r="BJ6" s="21">
        <f t="shared" si="7"/>
        <v>3246.39</v>
      </c>
      <c r="BK6" s="21" t="str">
        <f t="shared" si="7"/>
        <v>-</v>
      </c>
      <c r="BL6" s="21">
        <f t="shared" si="7"/>
        <v>1050.51</v>
      </c>
      <c r="BM6" s="21">
        <f t="shared" si="7"/>
        <v>1102.01</v>
      </c>
      <c r="BN6" s="21">
        <f t="shared" si="7"/>
        <v>804.98</v>
      </c>
      <c r="BO6" s="21">
        <f t="shared" si="7"/>
        <v>767.56</v>
      </c>
      <c r="BP6" s="20" t="str">
        <f>IF(BP7="","",IF(BP7="-","【-】","【"&amp;SUBSTITUTE(TEXT(BP7,"#,##0.00"),"-","△")&amp;"】"))</f>
        <v>【630.82】</v>
      </c>
      <c r="BQ6" s="21" t="str">
        <f>IF(BQ7="",NA(),BQ7)</f>
        <v>-</v>
      </c>
      <c r="BR6" s="21">
        <f t="shared" ref="BR6:BZ6" si="8">IF(BR7="",NA(),BR7)</f>
        <v>82.26</v>
      </c>
      <c r="BS6" s="21">
        <f t="shared" si="8"/>
        <v>44.56</v>
      </c>
      <c r="BT6" s="21">
        <f t="shared" si="8"/>
        <v>50.4</v>
      </c>
      <c r="BU6" s="21">
        <f t="shared" si="8"/>
        <v>45.84</v>
      </c>
      <c r="BV6" s="21" t="str">
        <f t="shared" si="8"/>
        <v>-</v>
      </c>
      <c r="BW6" s="21">
        <f t="shared" si="8"/>
        <v>82.65</v>
      </c>
      <c r="BX6" s="21">
        <f t="shared" si="8"/>
        <v>82.55</v>
      </c>
      <c r="BY6" s="21">
        <f t="shared" si="8"/>
        <v>88.71</v>
      </c>
      <c r="BZ6" s="21">
        <f t="shared" si="8"/>
        <v>90.23</v>
      </c>
      <c r="CA6" s="20" t="str">
        <f>IF(CA7="","",IF(CA7="-","【-】","【"&amp;SUBSTITUTE(TEXT(CA7,"#,##0.00"),"-","△")&amp;"】"))</f>
        <v>【97.81】</v>
      </c>
      <c r="CB6" s="21" t="str">
        <f>IF(CB7="",NA(),CB7)</f>
        <v>-</v>
      </c>
      <c r="CC6" s="21">
        <f t="shared" ref="CC6:CK6" si="9">IF(CC7="",NA(),CC7)</f>
        <v>211.66</v>
      </c>
      <c r="CD6" s="21">
        <f t="shared" si="9"/>
        <v>390.42</v>
      </c>
      <c r="CE6" s="21">
        <f t="shared" si="9"/>
        <v>353.16</v>
      </c>
      <c r="CF6" s="21">
        <f t="shared" si="9"/>
        <v>387.98</v>
      </c>
      <c r="CG6" s="21" t="str">
        <f t="shared" si="9"/>
        <v>-</v>
      </c>
      <c r="CH6" s="21">
        <f t="shared" si="9"/>
        <v>186.3</v>
      </c>
      <c r="CI6" s="21">
        <f t="shared" si="9"/>
        <v>188.38</v>
      </c>
      <c r="CJ6" s="21">
        <f t="shared" si="9"/>
        <v>174.8</v>
      </c>
      <c r="CK6" s="21">
        <f t="shared" si="9"/>
        <v>170.2</v>
      </c>
      <c r="CL6" s="20" t="str">
        <f>IF(CL7="","",IF(CL7="-","【-】","【"&amp;SUBSTITUTE(TEXT(CL7,"#,##0.00"),"-","△")&amp;"】"))</f>
        <v>【138.75】</v>
      </c>
      <c r="CM6" s="21" t="str">
        <f>IF(CM7="",NA(),CM7)</f>
        <v>-</v>
      </c>
      <c r="CN6" s="21">
        <f t="shared" ref="CN6:CV6" si="10">IF(CN7="",NA(),CN7)</f>
        <v>213.3</v>
      </c>
      <c r="CO6" s="21">
        <f t="shared" si="10"/>
        <v>215.17</v>
      </c>
      <c r="CP6" s="21">
        <f t="shared" si="10"/>
        <v>241.85</v>
      </c>
      <c r="CQ6" s="21">
        <f t="shared" si="10"/>
        <v>283.13</v>
      </c>
      <c r="CR6" s="21" t="str">
        <f t="shared" si="10"/>
        <v>-</v>
      </c>
      <c r="CS6" s="21">
        <f t="shared" si="10"/>
        <v>50.53</v>
      </c>
      <c r="CT6" s="21">
        <f t="shared" si="10"/>
        <v>51.42</v>
      </c>
      <c r="CU6" s="21">
        <f t="shared" si="10"/>
        <v>55.82</v>
      </c>
      <c r="CV6" s="21">
        <f t="shared" si="10"/>
        <v>56.51</v>
      </c>
      <c r="CW6" s="20" t="str">
        <f>IF(CW7="","",IF(CW7="-","【-】","【"&amp;SUBSTITUTE(TEXT(CW7,"#,##0.00"),"-","△")&amp;"】"))</f>
        <v>【58.94】</v>
      </c>
      <c r="CX6" s="21" t="str">
        <f>IF(CX7="",NA(),CX7)</f>
        <v>-</v>
      </c>
      <c r="CY6" s="21">
        <f t="shared" ref="CY6:DG6" si="11">IF(CY7="",NA(),CY7)</f>
        <v>78.209999999999994</v>
      </c>
      <c r="CZ6" s="21">
        <f t="shared" si="11"/>
        <v>67.61</v>
      </c>
      <c r="DA6" s="21">
        <f t="shared" si="11"/>
        <v>68.08</v>
      </c>
      <c r="DB6" s="21">
        <f t="shared" si="11"/>
        <v>67.69</v>
      </c>
      <c r="DC6" s="21" t="str">
        <f t="shared" si="11"/>
        <v>-</v>
      </c>
      <c r="DD6" s="21">
        <f t="shared" si="11"/>
        <v>82.08</v>
      </c>
      <c r="DE6" s="21">
        <f t="shared" si="11"/>
        <v>81.34</v>
      </c>
      <c r="DF6" s="21">
        <f t="shared" si="11"/>
        <v>90.67</v>
      </c>
      <c r="DG6" s="21">
        <f t="shared" si="11"/>
        <v>90.62</v>
      </c>
      <c r="DH6" s="20" t="str">
        <f>IF(DH7="","",IF(DH7="-","【-】","【"&amp;SUBSTITUTE(TEXT(DH7,"#,##0.00"),"-","△")&amp;"】"))</f>
        <v>【95.91】</v>
      </c>
      <c r="DI6" s="21" t="str">
        <f>IF(DI7="",NA(),DI7)</f>
        <v>-</v>
      </c>
      <c r="DJ6" s="21">
        <f t="shared" ref="DJ6:DR6" si="12">IF(DJ7="",NA(),DJ7)</f>
        <v>3.67</v>
      </c>
      <c r="DK6" s="21">
        <f t="shared" si="12"/>
        <v>6.74</v>
      </c>
      <c r="DL6" s="21">
        <f t="shared" si="12"/>
        <v>10.039999999999999</v>
      </c>
      <c r="DM6" s="21">
        <f t="shared" si="12"/>
        <v>12.86</v>
      </c>
      <c r="DN6" s="21" t="str">
        <f t="shared" si="12"/>
        <v>-</v>
      </c>
      <c r="DO6" s="21">
        <f t="shared" si="12"/>
        <v>12.7</v>
      </c>
      <c r="DP6" s="21">
        <f t="shared" si="12"/>
        <v>14.65</v>
      </c>
      <c r="DQ6" s="21">
        <f t="shared" si="12"/>
        <v>25.86</v>
      </c>
      <c r="DR6" s="21">
        <f t="shared" si="12"/>
        <v>26.9</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0">
        <f t="shared" si="13"/>
        <v>0</v>
      </c>
      <c r="EA6" s="21">
        <f t="shared" si="13"/>
        <v>0.1</v>
      </c>
      <c r="EB6" s="21">
        <f t="shared" si="13"/>
        <v>1.4</v>
      </c>
      <c r="EC6" s="21">
        <f t="shared" si="13"/>
        <v>2.08</v>
      </c>
      <c r="ED6" s="20" t="str">
        <f>IF(ED7="","",IF(ED7="-","【-】","【"&amp;SUBSTITUTE(TEXT(ED7,"#,##0.00"),"-","△")&amp;"】"))</f>
        <v>【8.68】</v>
      </c>
      <c r="EE6" s="21" t="str">
        <f>IF(EE7="",NA(),EE7)</f>
        <v>-</v>
      </c>
      <c r="EF6" s="20">
        <f t="shared" ref="EF6:EN6" si="14">IF(EF7="",NA(),EF7)</f>
        <v>0</v>
      </c>
      <c r="EG6" s="20">
        <f t="shared" si="14"/>
        <v>0</v>
      </c>
      <c r="EH6" s="20">
        <f t="shared" si="14"/>
        <v>0</v>
      </c>
      <c r="EI6" s="20">
        <f t="shared" si="14"/>
        <v>0</v>
      </c>
      <c r="EJ6" s="21" t="str">
        <f t="shared" si="14"/>
        <v>-</v>
      </c>
      <c r="EK6" s="21">
        <f t="shared" si="14"/>
        <v>1.65</v>
      </c>
      <c r="EL6" s="21">
        <f t="shared" si="14"/>
        <v>0.14000000000000001</v>
      </c>
      <c r="EM6" s="21">
        <f t="shared" si="14"/>
        <v>0.12</v>
      </c>
      <c r="EN6" s="21">
        <f t="shared" si="14"/>
        <v>0.09</v>
      </c>
      <c r="EO6" s="20" t="str">
        <f>IF(EO7="","",IF(EO7="-","【-】","【"&amp;SUBSTITUTE(TEXT(EO7,"#,##0.00"),"-","△")&amp;"】"))</f>
        <v>【0.22】</v>
      </c>
    </row>
    <row r="7" spans="1:148" s="22" customFormat="1" x14ac:dyDescent="0.15">
      <c r="A7" s="14"/>
      <c r="B7" s="23">
        <v>2023</v>
      </c>
      <c r="C7" s="23">
        <v>342084</v>
      </c>
      <c r="D7" s="23">
        <v>46</v>
      </c>
      <c r="E7" s="23">
        <v>17</v>
      </c>
      <c r="F7" s="23">
        <v>1</v>
      </c>
      <c r="G7" s="23">
        <v>0</v>
      </c>
      <c r="H7" s="23" t="s">
        <v>96</v>
      </c>
      <c r="I7" s="23" t="s">
        <v>97</v>
      </c>
      <c r="J7" s="23" t="s">
        <v>98</v>
      </c>
      <c r="K7" s="23" t="s">
        <v>99</v>
      </c>
      <c r="L7" s="23" t="s">
        <v>100</v>
      </c>
      <c r="M7" s="23" t="s">
        <v>101</v>
      </c>
      <c r="N7" s="24" t="s">
        <v>102</v>
      </c>
      <c r="O7" s="24">
        <v>51.04</v>
      </c>
      <c r="P7" s="24">
        <v>32.47</v>
      </c>
      <c r="Q7" s="24">
        <v>100</v>
      </c>
      <c r="R7" s="24">
        <v>2541</v>
      </c>
      <c r="S7" s="24">
        <v>35847</v>
      </c>
      <c r="T7" s="24">
        <v>195.75</v>
      </c>
      <c r="U7" s="24">
        <v>183.13</v>
      </c>
      <c r="V7" s="24">
        <v>11554</v>
      </c>
      <c r="W7" s="24">
        <v>4.42</v>
      </c>
      <c r="X7" s="24">
        <v>2614.0300000000002</v>
      </c>
      <c r="Y7" s="24" t="s">
        <v>102</v>
      </c>
      <c r="Z7" s="24">
        <v>135.19999999999999</v>
      </c>
      <c r="AA7" s="24">
        <v>131.9</v>
      </c>
      <c r="AB7" s="24">
        <v>136.56</v>
      </c>
      <c r="AC7" s="24">
        <v>125.52</v>
      </c>
      <c r="AD7" s="24" t="s">
        <v>102</v>
      </c>
      <c r="AE7" s="24">
        <v>107.21</v>
      </c>
      <c r="AF7" s="24">
        <v>107.08</v>
      </c>
      <c r="AG7" s="24">
        <v>107.01</v>
      </c>
      <c r="AH7" s="24">
        <v>106.53</v>
      </c>
      <c r="AI7" s="24">
        <v>105.91</v>
      </c>
      <c r="AJ7" s="24" t="s">
        <v>102</v>
      </c>
      <c r="AK7" s="24">
        <v>0</v>
      </c>
      <c r="AL7" s="24">
        <v>0</v>
      </c>
      <c r="AM7" s="24">
        <v>0</v>
      </c>
      <c r="AN7" s="24">
        <v>0</v>
      </c>
      <c r="AO7" s="24" t="s">
        <v>102</v>
      </c>
      <c r="AP7" s="24">
        <v>43.71</v>
      </c>
      <c r="AQ7" s="24">
        <v>45.94</v>
      </c>
      <c r="AR7" s="24">
        <v>23.86</v>
      </c>
      <c r="AS7" s="24">
        <v>18.41</v>
      </c>
      <c r="AT7" s="24">
        <v>3.03</v>
      </c>
      <c r="AU7" s="24" t="s">
        <v>102</v>
      </c>
      <c r="AV7" s="24">
        <v>29.69</v>
      </c>
      <c r="AW7" s="24">
        <v>16.88</v>
      </c>
      <c r="AX7" s="24">
        <v>23.39</v>
      </c>
      <c r="AY7" s="24">
        <v>55.15</v>
      </c>
      <c r="AZ7" s="24" t="s">
        <v>102</v>
      </c>
      <c r="BA7" s="24">
        <v>40.67</v>
      </c>
      <c r="BB7" s="24">
        <v>47.7</v>
      </c>
      <c r="BC7" s="24">
        <v>68.27</v>
      </c>
      <c r="BD7" s="24">
        <v>74.790000000000006</v>
      </c>
      <c r="BE7" s="24">
        <v>78.430000000000007</v>
      </c>
      <c r="BF7" s="24" t="s">
        <v>102</v>
      </c>
      <c r="BG7" s="24">
        <v>3690.23</v>
      </c>
      <c r="BH7" s="24">
        <v>3689.93</v>
      </c>
      <c r="BI7" s="24">
        <v>3216.91</v>
      </c>
      <c r="BJ7" s="24">
        <v>3246.39</v>
      </c>
      <c r="BK7" s="24" t="s">
        <v>102</v>
      </c>
      <c r="BL7" s="24">
        <v>1050.51</v>
      </c>
      <c r="BM7" s="24">
        <v>1102.01</v>
      </c>
      <c r="BN7" s="24">
        <v>804.98</v>
      </c>
      <c r="BO7" s="24">
        <v>767.56</v>
      </c>
      <c r="BP7" s="24">
        <v>630.82000000000005</v>
      </c>
      <c r="BQ7" s="24" t="s">
        <v>102</v>
      </c>
      <c r="BR7" s="24">
        <v>82.26</v>
      </c>
      <c r="BS7" s="24">
        <v>44.56</v>
      </c>
      <c r="BT7" s="24">
        <v>50.4</v>
      </c>
      <c r="BU7" s="24">
        <v>45.84</v>
      </c>
      <c r="BV7" s="24" t="s">
        <v>102</v>
      </c>
      <c r="BW7" s="24">
        <v>82.65</v>
      </c>
      <c r="BX7" s="24">
        <v>82.55</v>
      </c>
      <c r="BY7" s="24">
        <v>88.71</v>
      </c>
      <c r="BZ7" s="24">
        <v>90.23</v>
      </c>
      <c r="CA7" s="24">
        <v>97.81</v>
      </c>
      <c r="CB7" s="24" t="s">
        <v>102</v>
      </c>
      <c r="CC7" s="24">
        <v>211.66</v>
      </c>
      <c r="CD7" s="24">
        <v>390.42</v>
      </c>
      <c r="CE7" s="24">
        <v>353.16</v>
      </c>
      <c r="CF7" s="24">
        <v>387.98</v>
      </c>
      <c r="CG7" s="24" t="s">
        <v>102</v>
      </c>
      <c r="CH7" s="24">
        <v>186.3</v>
      </c>
      <c r="CI7" s="24">
        <v>188.38</v>
      </c>
      <c r="CJ7" s="24">
        <v>174.8</v>
      </c>
      <c r="CK7" s="24">
        <v>170.2</v>
      </c>
      <c r="CL7" s="24">
        <v>138.75</v>
      </c>
      <c r="CM7" s="24" t="s">
        <v>102</v>
      </c>
      <c r="CN7" s="24">
        <v>213.3</v>
      </c>
      <c r="CO7" s="24">
        <v>215.17</v>
      </c>
      <c r="CP7" s="24">
        <v>241.85</v>
      </c>
      <c r="CQ7" s="24">
        <v>283.13</v>
      </c>
      <c r="CR7" s="24" t="s">
        <v>102</v>
      </c>
      <c r="CS7" s="24">
        <v>50.53</v>
      </c>
      <c r="CT7" s="24">
        <v>51.42</v>
      </c>
      <c r="CU7" s="24">
        <v>55.82</v>
      </c>
      <c r="CV7" s="24">
        <v>56.51</v>
      </c>
      <c r="CW7" s="24">
        <v>58.94</v>
      </c>
      <c r="CX7" s="24" t="s">
        <v>102</v>
      </c>
      <c r="CY7" s="24">
        <v>78.209999999999994</v>
      </c>
      <c r="CZ7" s="24">
        <v>67.61</v>
      </c>
      <c r="DA7" s="24">
        <v>68.08</v>
      </c>
      <c r="DB7" s="24">
        <v>67.69</v>
      </c>
      <c r="DC7" s="24" t="s">
        <v>102</v>
      </c>
      <c r="DD7" s="24">
        <v>82.08</v>
      </c>
      <c r="DE7" s="24">
        <v>81.34</v>
      </c>
      <c r="DF7" s="24">
        <v>90.67</v>
      </c>
      <c r="DG7" s="24">
        <v>90.62</v>
      </c>
      <c r="DH7" s="24">
        <v>95.91</v>
      </c>
      <c r="DI7" s="24" t="s">
        <v>102</v>
      </c>
      <c r="DJ7" s="24">
        <v>3.67</v>
      </c>
      <c r="DK7" s="24">
        <v>6.74</v>
      </c>
      <c r="DL7" s="24">
        <v>10.039999999999999</v>
      </c>
      <c r="DM7" s="24">
        <v>12.86</v>
      </c>
      <c r="DN7" s="24" t="s">
        <v>102</v>
      </c>
      <c r="DO7" s="24">
        <v>12.7</v>
      </c>
      <c r="DP7" s="24">
        <v>14.65</v>
      </c>
      <c r="DQ7" s="24">
        <v>25.86</v>
      </c>
      <c r="DR7" s="24">
        <v>26.9</v>
      </c>
      <c r="DS7" s="24">
        <v>41.09</v>
      </c>
      <c r="DT7" s="24" t="s">
        <v>102</v>
      </c>
      <c r="DU7" s="24">
        <v>0</v>
      </c>
      <c r="DV7" s="24">
        <v>0</v>
      </c>
      <c r="DW7" s="24">
        <v>0</v>
      </c>
      <c r="DX7" s="24">
        <v>0</v>
      </c>
      <c r="DY7" s="24" t="s">
        <v>102</v>
      </c>
      <c r="DZ7" s="24">
        <v>0</v>
      </c>
      <c r="EA7" s="24">
        <v>0.1</v>
      </c>
      <c r="EB7" s="24">
        <v>1.4</v>
      </c>
      <c r="EC7" s="24">
        <v>2.08</v>
      </c>
      <c r="ED7" s="24">
        <v>8.68</v>
      </c>
      <c r="EE7" s="24" t="s">
        <v>102</v>
      </c>
      <c r="EF7" s="24">
        <v>0</v>
      </c>
      <c r="EG7" s="24">
        <v>0</v>
      </c>
      <c r="EH7" s="24">
        <v>0</v>
      </c>
      <c r="EI7" s="24">
        <v>0</v>
      </c>
      <c r="EJ7" s="24" t="s">
        <v>102</v>
      </c>
      <c r="EK7" s="24">
        <v>1.65</v>
      </c>
      <c r="EL7" s="24">
        <v>0.14000000000000001</v>
      </c>
      <c r="EM7" s="24">
        <v>0.12</v>
      </c>
      <c r="EN7" s="24">
        <v>0.09</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小林 誠</cp:lastModifiedBy>
  <dcterms:created xsi:type="dcterms:W3CDTF">2025-01-24T07:05:42Z</dcterms:created>
  <dcterms:modified xsi:type="dcterms:W3CDTF">2025-02-20T06:32:41Z</dcterms:modified>
  <cp:category/>
</cp:coreProperties>
</file>