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Flsvm12\課別共有フォルダ（その他）\031020000_財務経営課\旧FileSVからの移行データ\財務経営課\経営企画担当\03 水道等統計及び事業年報に関すること\05_経営比較分析表\2023（R5）年度\03 回答\"/>
    </mc:Choice>
  </mc:AlternateContent>
  <xr:revisionPtr revIDLastSave="0" documentId="8_{C2BC9C0F-8B56-447F-B8F4-D1F0FC3737C0}" xr6:coauthVersionLast="47" xr6:coauthVersionMax="47" xr10:uidLastSave="{00000000-0000-0000-0000-000000000000}"/>
  <workbookProtection workbookAlgorithmName="SHA-512" workbookHashValue="Fwgsn1MNmJRfNcUa+hZC5ZHVP++naKOkWvz9z6gRp0RYlYWM+BrFBUxWeV9nCfTLbRJ0sYQ4crLylZHvkyQmvQ==" workbookSaltValue="nBzAxb4kxMliKUmz2o5Iog==" workbookSpinCount="100000" lockStructure="1"/>
  <bookViews>
    <workbookView xWindow="-120" yWindow="-16320" windowWidth="29040" windowHeight="1572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AT8" i="4" s="1"/>
  <c r="S6" i="5"/>
  <c r="AL8" i="4" s="1"/>
  <c r="R6" i="5"/>
  <c r="AD10" i="4" s="1"/>
  <c r="Q6" i="5"/>
  <c r="W10" i="4" s="1"/>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E86" i="4"/>
  <c r="BB10" i="4"/>
  <c r="AT10" i="4"/>
  <c r="AL10" i="4"/>
  <c r="P10" i="4"/>
  <c r="I10" i="4"/>
  <c r="W8" i="4"/>
  <c r="P8" i="4"/>
  <c r="I8" i="4"/>
  <c r="B6" i="4"/>
</calcChain>
</file>

<file path=xl/sharedStrings.xml><?xml version="1.0" encoding="utf-8"?>
<sst xmlns="http://schemas.openxmlformats.org/spreadsheetml/2006/main" count="241" uniqueCount="118">
  <si>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</si>
  <si>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</si>
  <si>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</si>
  <si>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</si>
  <si>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</si>
  <si>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</si>
  <si>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</si>
  <si>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</si>
  <si>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</si>
  <si>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</si>
  <si>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</si>
  <si>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</si>
  <si>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</si>
  <si>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</si>
  <si>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</si>
  <si>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</si>
  <si>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</si>
  <si>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</si>
  <si>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</si>
  <si>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</si>
  <si>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</si>
  <si>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</si>
  <si>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</si>
  <si>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</si>
  <si>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</si>
  <si>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</si>
  <si>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</si>
  <si>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</si>
  <si>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</si>
  <si>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</si>
  <si>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</si>
  <si>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</si>
  <si>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</si>
  <si>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</si>
  <si>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</si>
  <si>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</si>
  <si>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</si>
  <si>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</si>
  <si>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</si>
  <si>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</si>
  <si>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</si>
  <si>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</si>
  <si>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</si>
  <si>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</si>
  <si>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</si>
  <si>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</si>
  <si>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</si>
  <si>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</si>
  <si>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</si>
  <si>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</si>
  <si>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</si>
  <si>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</si>
  <si>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</si>
  <si>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</si>
  <si>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</si>
  <si>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</si>
  <si>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</si>
  <si>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</si>
  <si>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</si>
  <si>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</si>
  <si>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</si>
  <si>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</si>
  <si>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</si>
  <si>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</si>
  <si>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</si>
  <si>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</si>
  <si>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</si>
  <si>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</si>
  <si>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</si>
  <si>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</si>
  <si>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</si>
  <si>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</si>
  <si>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</si>
  <si>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</si>
  <si>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</si>
  <si>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</si>
  <si>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</si>
  <si>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</si>
  <si>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</si>
  <si>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</si>
  <si>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</si>
  <si>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</si>
  <si>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</si>
  <si>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</si>
  <si>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</si>
  <si>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</si>
  <si>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</si>
  <si>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</si>
  <si>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</si>
  <si>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</si>
  <si>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</si>
  <si>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</si>
  <si>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</si>
  <si>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</si>
  <si>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</si>
  <si>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</si>
  <si>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</si>
  <si>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</si>
  <si>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</si>
  <si>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</si>
  <si>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</si>
  <si>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</si>
  <si>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</si>
  <si>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</si>
  <si>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</si>
  <si>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</si>
  <si>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</si>
  <si>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</si>
  <si>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</si>
  <si>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</si>
  <si>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</si>
  <si>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</si>
  <si>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</si>
  <si>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</si>
  <si>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</si>
  <si>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当該年度に更新した管渠延長の割合を示す「③管渠改善率」について、本市は2003年度（平成15年度）の供用開始から20年と、管渠の耐用年数（50年）と比較して年数が経っておらず、老朽化対策や更新を行っていないことから、0％となっています。
　今後は経過年数が増えていくことを踏まえて、事故の未然防止や維持管理・改修費用の抑制のため、耐震化・長寿命化に計画的に取り組んでいく必要があります。</t>
  </si>
  <si>
    <t>　本市においては、1996年度（平成8年度）から整備を進め、2001年度（平成13年度）・2002年度（平成14年度）に公共下水道への接続工事を行い、2003年度（平成15年度）に供用を開始しました。
「①収益的収支比率、⑤経費回収率」
　経営の健全性を示す「①収益的収支比率」は、他会計繰入金の増加による総収益増により前年度比7.04ポイント増の104.67％となりました。また、使用料水準の妥当性を示す「⑤経費回収率」は、100.00％となりました。①、⑤ともに100％を上回っていることから単年度の事業経営に必要な経費を経常的な収益で賄えています。
「④企業債残高対事業規模比率」
　当該地区においては建設事業が完了しており、使用料収入が安定していることから、類似団体平均等と比べて低い水準にあります。
「⑥汚水処理原価」
　年間有収水量の減少により、前年度比1.98ポイント増の196.69円となりましたが、類似団体平均等と比べて低い水準にあります。
「⑧水洗化率」
　類似団体平均等に比べて低い水準にあります。
　なお、⑦施設利用率については、専用の処理施設を有することなく公共下水道へ接続していることから、該当数値はありません。</t>
    <rPh sb="311" eb="313">
      <t>カンリョウ</t>
    </rPh>
    <rPh sb="492" eb="493">
      <t>ユウ</t>
    </rPh>
    <phoneticPr fontId="4"/>
  </si>
  <si>
    <t>　農業集落排水事業においては、単年度の収益と経費の均衡は確保できていますが、地区の過疎化に伴う人口減少等、事業を取り巻く経営環境は大変厳しい状況が続くものと見込まれることから、今後も経営戦略に基づき、事業経営の健全性・効率性の向上に努めます。
  なお、経営基盤の強化と財政マネジメントの向上に取り組むことを目的として、2024年（令和6年）4月から地方公営企業法を適用し、公営企業会計へ移行しました。
　また、本事業は公共下水道事業の全体計画区域及び事業計画区域に位置づけられており、公共下水道へ接続していることから、既に地方公営企業法の規定の全部を適用している公共下水道事業へ事業統合しました。</t>
    <rPh sb="15" eb="18">
      <t>タンネンド</t>
    </rPh>
    <rPh sb="28" eb="30">
      <t>カクホ</t>
    </rPh>
    <rPh sb="50" eb="51">
      <t>ショウ</t>
    </rPh>
    <rPh sb="51" eb="52">
      <t>ナド</t>
    </rPh>
    <rPh sb="53" eb="55">
      <t>ジギョウ</t>
    </rPh>
    <rPh sb="56" eb="57">
      <t>ト</t>
    </rPh>
    <rPh sb="58" eb="59">
      <t>マ</t>
    </rPh>
    <rPh sb="60" eb="64">
      <t>ケイエイカンキョウ</t>
    </rPh>
    <rPh sb="65" eb="67">
      <t>タイヘン</t>
    </rPh>
    <rPh sb="67" eb="68">
      <t>キビ</t>
    </rPh>
    <rPh sb="70" eb="72">
      <t>ジョウキョウ</t>
    </rPh>
    <rPh sb="73" eb="74">
      <t>ツヅ</t>
    </rPh>
    <rPh sb="78" eb="80">
      <t>ミコ</t>
    </rPh>
    <rPh sb="96" eb="97">
      <t>モト</t>
    </rPh>
    <rPh sb="100" eb="102">
      <t>ジギョウ</t>
    </rPh>
    <rPh sb="102" eb="104">
      <t>ケイエイ</t>
    </rPh>
    <rPh sb="155" eb="157">
      <t>モクテキ</t>
    </rPh>
    <rPh sb="176" eb="183">
      <t>チホウコウエイキギョウホウ</t>
    </rPh>
    <rPh sb="184" eb="186">
      <t>テキヨウ</t>
    </rPh>
    <rPh sb="188" eb="190">
      <t>コウエイ</t>
    </rPh>
    <rPh sb="207" eb="210">
      <t>ホンジギョウ</t>
    </rPh>
    <rPh sb="214" eb="215">
      <t>スイ</t>
    </rPh>
    <rPh sb="261" eb="262">
      <t>スデ</t>
    </rPh>
    <rPh sb="291" eb="293">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</si>
</sst>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Ｐゴシック"/>
      <family val="2"/>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78" fontId="15" fillId="4" borderId="2" xfId="1" applyNumberFormat="1" applyFont="1" applyFill="1" applyBorder="1" applyAlignment="1">
      <alignment vertical="center" shrinkToFit="1"/>
    </xf>
    <xf numFmtId="177" fontId="15" fillId="0" borderId="2" xfId="1" applyNumberFormat="1" applyFont="1" applyBorder="1" applyAlignment="1">
      <alignment vertical="center" shrinkToFit="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7" fillId="0" borderId="6"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45-4751-BC77-9807AF53635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4445-4751-BC77-9807AF53635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31A-4D28-816B-119C7F54D41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131A-4D28-816B-119C7F54D41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73.66</c:v>
                </c:pt>
                <c:pt idx="1">
                  <c:v>72.599999999999994</c:v>
                </c:pt>
                <c:pt idx="2">
                  <c:v>73</c:v>
                </c:pt>
                <c:pt idx="3">
                  <c:v>72.47</c:v>
                </c:pt>
                <c:pt idx="4">
                  <c:v>72.34</c:v>
                </c:pt>
              </c:numCache>
            </c:numRef>
          </c:val>
          <c:extLst>
            <c:ext xmlns:c16="http://schemas.microsoft.com/office/drawing/2014/chart" uri="{C3380CC4-5D6E-409C-BE32-E72D297353CC}">
              <c16:uniqueId val="{00000000-9A9A-49BE-9714-256217CE481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9A9A-49BE-9714-256217CE481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100.08</c:v>
                </c:pt>
                <c:pt idx="1">
                  <c:v>100.06</c:v>
                </c:pt>
                <c:pt idx="2">
                  <c:v>101.38</c:v>
                </c:pt>
                <c:pt idx="3">
                  <c:v>97.63</c:v>
                </c:pt>
                <c:pt idx="4">
                  <c:v>104.67</c:v>
                </c:pt>
              </c:numCache>
            </c:numRef>
          </c:val>
          <c:extLst>
            <c:ext xmlns:c16="http://schemas.microsoft.com/office/drawing/2014/chart" uri="{C3380CC4-5D6E-409C-BE32-E72D297353CC}">
              <c16:uniqueId val="{00000000-993C-424A-9CC9-CC9049EC87F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93C-424A-9CC9-CC9049EC87F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EC9-499E-8762-4F3B635944D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EC9-499E-8762-4F3B635944D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4D-4C69-8CAE-D74490A8F72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4D-4C69-8CAE-D74490A8F72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B0-4885-AB73-B8C89D50E09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B0-4885-AB73-B8C89D50E09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DC-4BD6-B8E7-F38E22DE4EDD}"/>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DC-4BD6-B8E7-F38E22DE4EDD}"/>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8.3000000000000007</c:v>
                </c:pt>
                <c:pt idx="1">
                  <c:v>69.37</c:v>
                </c:pt>
                <c:pt idx="2">
                  <c:v>126.3</c:v>
                </c:pt>
                <c:pt idx="3">
                  <c:v>178.24</c:v>
                </c:pt>
                <c:pt idx="4">
                  <c:v>174.61</c:v>
                </c:pt>
              </c:numCache>
            </c:numRef>
          </c:val>
          <c:extLst>
            <c:ext xmlns:c16="http://schemas.microsoft.com/office/drawing/2014/chart" uri="{C3380CC4-5D6E-409C-BE32-E72D297353CC}">
              <c16:uniqueId val="{00000000-809F-46AE-AF16-30F1AD697E7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809F-46AE-AF16-30F1AD697E7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100</c:v>
                </c:pt>
                <c:pt idx="2">
                  <c:v>100.37</c:v>
                </c:pt>
                <c:pt idx="3">
                  <c:v>98.74</c:v>
                </c:pt>
                <c:pt idx="4">
                  <c:v>100</c:v>
                </c:pt>
              </c:numCache>
            </c:numRef>
          </c:val>
          <c:extLst>
            <c:ext xmlns:c16="http://schemas.microsoft.com/office/drawing/2014/chart" uri="{C3380CC4-5D6E-409C-BE32-E72D297353CC}">
              <c16:uniqueId val="{00000000-D0AF-4517-8BB2-99A4F13FFB4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D0AF-4517-8BB2-99A4F13FFB4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185.05</c:v>
                </c:pt>
                <c:pt idx="1">
                  <c:v>187.81</c:v>
                </c:pt>
                <c:pt idx="2">
                  <c:v>188.61</c:v>
                </c:pt>
                <c:pt idx="3">
                  <c:v>194.71</c:v>
                </c:pt>
                <c:pt idx="4">
                  <c:v>196.69</c:v>
                </c:pt>
              </c:numCache>
            </c:numRef>
          </c:val>
          <c:extLst>
            <c:ext xmlns:c16="http://schemas.microsoft.com/office/drawing/2014/chart" uri="{C3380CC4-5D6E-409C-BE32-E72D297353CC}">
              <c16:uniqueId val="{00000000-FFE0-4CFC-80C4-B2B3768958C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FFE0-4CFC-80C4-B2B3768958C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zoomScaleNormal="100" workbookViewId="0">
      <selection activeCell="C83" sqref="C83:BJ83"/>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2">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2">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1" t="str">
        <f>データ!H6</f>
        <v>広島県　福山市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2" t="s">
        <v>1</v>
      </c>
      <c r="C7" s="32"/>
      <c r="D7" s="32"/>
      <c r="E7" s="32"/>
      <c r="F7" s="32"/>
      <c r="G7" s="32"/>
      <c r="H7" s="32"/>
      <c r="I7" s="32" t="s">
        <v>2</v>
      </c>
      <c r="J7" s="32"/>
      <c r="K7" s="32"/>
      <c r="L7" s="32"/>
      <c r="M7" s="32"/>
      <c r="N7" s="32"/>
      <c r="O7" s="32"/>
      <c r="P7" s="32" t="s">
        <v>3</v>
      </c>
      <c r="Q7" s="32"/>
      <c r="R7" s="32"/>
      <c r="S7" s="32"/>
      <c r="T7" s="32"/>
      <c r="U7" s="32"/>
      <c r="V7" s="32"/>
      <c r="W7" s="32" t="s">
        <v>4</v>
      </c>
      <c r="X7" s="32"/>
      <c r="Y7" s="32"/>
      <c r="Z7" s="32"/>
      <c r="AA7" s="32"/>
      <c r="AB7" s="32"/>
      <c r="AC7" s="32"/>
      <c r="AD7" s="32" t="s">
        <v>5</v>
      </c>
      <c r="AE7" s="32"/>
      <c r="AF7" s="32"/>
      <c r="AG7" s="32"/>
      <c r="AH7" s="32"/>
      <c r="AI7" s="32"/>
      <c r="AJ7" s="32"/>
      <c r="AK7" s="3"/>
      <c r="AL7" s="32" t="s">
        <v>6</v>
      </c>
      <c r="AM7" s="32"/>
      <c r="AN7" s="32"/>
      <c r="AO7" s="32"/>
      <c r="AP7" s="32"/>
      <c r="AQ7" s="32"/>
      <c r="AR7" s="32"/>
      <c r="AS7" s="32"/>
      <c r="AT7" s="32" t="s">
        <v>7</v>
      </c>
      <c r="AU7" s="32"/>
      <c r="AV7" s="32"/>
      <c r="AW7" s="32"/>
      <c r="AX7" s="32"/>
      <c r="AY7" s="32"/>
      <c r="AZ7" s="32"/>
      <c r="BA7" s="32"/>
      <c r="BB7" s="32" t="s">
        <v>8</v>
      </c>
      <c r="BC7" s="32"/>
      <c r="BD7" s="32"/>
      <c r="BE7" s="32"/>
      <c r="BF7" s="32"/>
      <c r="BG7" s="32"/>
      <c r="BH7" s="32"/>
      <c r="BI7" s="32"/>
      <c r="BJ7" s="3"/>
      <c r="BK7" s="3"/>
      <c r="BL7" s="33" t="s">
        <v>9</v>
      </c>
      <c r="BM7" s="34"/>
      <c r="BN7" s="34"/>
      <c r="BO7" s="34"/>
      <c r="BP7" s="34"/>
      <c r="BQ7" s="34"/>
      <c r="BR7" s="34"/>
      <c r="BS7" s="34"/>
      <c r="BT7" s="34"/>
      <c r="BU7" s="34"/>
      <c r="BV7" s="34"/>
      <c r="BW7" s="34"/>
      <c r="BX7" s="34"/>
      <c r="BY7" s="35"/>
    </row>
    <row r="8" spans="1:78" ht="18.75" customHeight="1" x14ac:dyDescent="0.2">
      <c r="A8" s="2"/>
      <c r="B8" s="41" t="str">
        <f>データ!I6</f>
        <v>法非適用</v>
      </c>
      <c r="C8" s="41"/>
      <c r="D8" s="41"/>
      <c r="E8" s="41"/>
      <c r="F8" s="41"/>
      <c r="G8" s="41"/>
      <c r="H8" s="41"/>
      <c r="I8" s="41" t="str">
        <f>データ!J6</f>
        <v>下水道事業</v>
      </c>
      <c r="J8" s="41"/>
      <c r="K8" s="41"/>
      <c r="L8" s="41"/>
      <c r="M8" s="41"/>
      <c r="N8" s="41"/>
      <c r="O8" s="41"/>
      <c r="P8" s="41" t="str">
        <f>データ!K6</f>
        <v>農業集落排水</v>
      </c>
      <c r="Q8" s="41"/>
      <c r="R8" s="41"/>
      <c r="S8" s="41"/>
      <c r="T8" s="41"/>
      <c r="U8" s="41"/>
      <c r="V8" s="41"/>
      <c r="W8" s="41" t="str">
        <f>データ!L6</f>
        <v>F2</v>
      </c>
      <c r="X8" s="41"/>
      <c r="Y8" s="41"/>
      <c r="Z8" s="41"/>
      <c r="AA8" s="41"/>
      <c r="AB8" s="41"/>
      <c r="AC8" s="41"/>
      <c r="AD8" s="42" t="str">
        <f>データ!$M$6</f>
        <v>非設置</v>
      </c>
      <c r="AE8" s="42"/>
      <c r="AF8" s="42"/>
      <c r="AG8" s="42"/>
      <c r="AH8" s="42"/>
      <c r="AI8" s="42"/>
      <c r="AJ8" s="42"/>
      <c r="AK8" s="3"/>
      <c r="AL8" s="43">
        <f>データ!S6</f>
        <v>458192</v>
      </c>
      <c r="AM8" s="43"/>
      <c r="AN8" s="43"/>
      <c r="AO8" s="43"/>
      <c r="AP8" s="43"/>
      <c r="AQ8" s="43"/>
      <c r="AR8" s="43"/>
      <c r="AS8" s="43"/>
      <c r="AT8" s="36">
        <f>データ!T6</f>
        <v>517.72</v>
      </c>
      <c r="AU8" s="36"/>
      <c r="AV8" s="36"/>
      <c r="AW8" s="36"/>
      <c r="AX8" s="36"/>
      <c r="AY8" s="36"/>
      <c r="AZ8" s="36"/>
      <c r="BA8" s="36"/>
      <c r="BB8" s="36">
        <f>データ!U6</f>
        <v>885.02</v>
      </c>
      <c r="BC8" s="36"/>
      <c r="BD8" s="36"/>
      <c r="BE8" s="36"/>
      <c r="BF8" s="36"/>
      <c r="BG8" s="36"/>
      <c r="BH8" s="36"/>
      <c r="BI8" s="36"/>
      <c r="BJ8" s="3"/>
      <c r="BK8" s="3"/>
      <c r="BL8" s="37" t="s">
        <v>10</v>
      </c>
      <c r="BM8" s="38"/>
      <c r="BN8" s="39" t="s">
        <v>11</v>
      </c>
      <c r="BO8" s="39"/>
      <c r="BP8" s="39"/>
      <c r="BQ8" s="39"/>
      <c r="BR8" s="39"/>
      <c r="BS8" s="39"/>
      <c r="BT8" s="39"/>
      <c r="BU8" s="39"/>
      <c r="BV8" s="39"/>
      <c r="BW8" s="39"/>
      <c r="BX8" s="39"/>
      <c r="BY8" s="40"/>
    </row>
    <row r="9" spans="1:78" ht="18.75" customHeight="1" x14ac:dyDescent="0.2">
      <c r="A9" s="2"/>
      <c r="B9" s="32" t="s">
        <v>12</v>
      </c>
      <c r="C9" s="32"/>
      <c r="D9" s="32"/>
      <c r="E9" s="32"/>
      <c r="F9" s="32"/>
      <c r="G9" s="32"/>
      <c r="H9" s="32"/>
      <c r="I9" s="32" t="s">
        <v>13</v>
      </c>
      <c r="J9" s="32"/>
      <c r="K9" s="32"/>
      <c r="L9" s="32"/>
      <c r="M9" s="32"/>
      <c r="N9" s="32"/>
      <c r="O9" s="32"/>
      <c r="P9" s="32" t="s">
        <v>14</v>
      </c>
      <c r="Q9" s="32"/>
      <c r="R9" s="32"/>
      <c r="S9" s="32"/>
      <c r="T9" s="32"/>
      <c r="U9" s="32"/>
      <c r="V9" s="32"/>
      <c r="W9" s="32" t="s">
        <v>15</v>
      </c>
      <c r="X9" s="32"/>
      <c r="Y9" s="32"/>
      <c r="Z9" s="32"/>
      <c r="AA9" s="32"/>
      <c r="AB9" s="32"/>
      <c r="AC9" s="32"/>
      <c r="AD9" s="32" t="s">
        <v>16</v>
      </c>
      <c r="AE9" s="32"/>
      <c r="AF9" s="32"/>
      <c r="AG9" s="32"/>
      <c r="AH9" s="32"/>
      <c r="AI9" s="32"/>
      <c r="AJ9" s="32"/>
      <c r="AK9" s="3"/>
      <c r="AL9" s="32" t="s">
        <v>17</v>
      </c>
      <c r="AM9" s="32"/>
      <c r="AN9" s="32"/>
      <c r="AO9" s="32"/>
      <c r="AP9" s="32"/>
      <c r="AQ9" s="32"/>
      <c r="AR9" s="32"/>
      <c r="AS9" s="32"/>
      <c r="AT9" s="32" t="s">
        <v>18</v>
      </c>
      <c r="AU9" s="32"/>
      <c r="AV9" s="32"/>
      <c r="AW9" s="32"/>
      <c r="AX9" s="32"/>
      <c r="AY9" s="32"/>
      <c r="AZ9" s="32"/>
      <c r="BA9" s="32"/>
      <c r="BB9" s="32" t="s">
        <v>19</v>
      </c>
      <c r="BC9" s="32"/>
      <c r="BD9" s="32"/>
      <c r="BE9" s="32"/>
      <c r="BF9" s="32"/>
      <c r="BG9" s="32"/>
      <c r="BH9" s="32"/>
      <c r="BI9" s="32"/>
      <c r="BJ9" s="3"/>
      <c r="BK9" s="3"/>
      <c r="BL9" s="44" t="s">
        <v>20</v>
      </c>
      <c r="BM9" s="45"/>
      <c r="BN9" s="52" t="s">
        <v>21</v>
      </c>
      <c r="BO9" s="52"/>
      <c r="BP9" s="52"/>
      <c r="BQ9" s="52"/>
      <c r="BR9" s="52"/>
      <c r="BS9" s="52"/>
      <c r="BT9" s="52"/>
      <c r="BU9" s="52"/>
      <c r="BV9" s="52"/>
      <c r="BW9" s="52"/>
      <c r="BX9" s="52"/>
      <c r="BY9" s="53"/>
    </row>
    <row r="10" spans="1:78" ht="18.75" customHeight="1" x14ac:dyDescent="0.2">
      <c r="A10" s="2"/>
      <c r="B10" s="36" t="str">
        <f>データ!N6</f>
        <v>-</v>
      </c>
      <c r="C10" s="36"/>
      <c r="D10" s="36"/>
      <c r="E10" s="36"/>
      <c r="F10" s="36"/>
      <c r="G10" s="36"/>
      <c r="H10" s="36"/>
      <c r="I10" s="36" t="str">
        <f>データ!O6</f>
        <v>該当数値なし</v>
      </c>
      <c r="J10" s="36"/>
      <c r="K10" s="36"/>
      <c r="L10" s="36"/>
      <c r="M10" s="36"/>
      <c r="N10" s="36"/>
      <c r="O10" s="36"/>
      <c r="P10" s="36">
        <f>データ!P6</f>
        <v>0.28000000000000003</v>
      </c>
      <c r="Q10" s="36"/>
      <c r="R10" s="36"/>
      <c r="S10" s="36"/>
      <c r="T10" s="36"/>
      <c r="U10" s="36"/>
      <c r="V10" s="36"/>
      <c r="W10" s="36">
        <f>データ!Q6</f>
        <v>100</v>
      </c>
      <c r="X10" s="36"/>
      <c r="Y10" s="36"/>
      <c r="Z10" s="36"/>
      <c r="AA10" s="36"/>
      <c r="AB10" s="36"/>
      <c r="AC10" s="36"/>
      <c r="AD10" s="43">
        <f>データ!R6</f>
        <v>4400</v>
      </c>
      <c r="AE10" s="43"/>
      <c r="AF10" s="43"/>
      <c r="AG10" s="43"/>
      <c r="AH10" s="43"/>
      <c r="AI10" s="43"/>
      <c r="AJ10" s="43"/>
      <c r="AK10" s="2"/>
      <c r="AL10" s="43">
        <f>データ!V6</f>
        <v>1280</v>
      </c>
      <c r="AM10" s="43"/>
      <c r="AN10" s="43"/>
      <c r="AO10" s="43"/>
      <c r="AP10" s="43"/>
      <c r="AQ10" s="43"/>
      <c r="AR10" s="43"/>
      <c r="AS10" s="43"/>
      <c r="AT10" s="36">
        <f>データ!W6</f>
        <v>0.31</v>
      </c>
      <c r="AU10" s="36"/>
      <c r="AV10" s="36"/>
      <c r="AW10" s="36"/>
      <c r="AX10" s="36"/>
      <c r="AY10" s="36"/>
      <c r="AZ10" s="36"/>
      <c r="BA10" s="36"/>
      <c r="BB10" s="36">
        <f>データ!X6</f>
        <v>4129.03</v>
      </c>
      <c r="BC10" s="36"/>
      <c r="BD10" s="36"/>
      <c r="BE10" s="36"/>
      <c r="BF10" s="36"/>
      <c r="BG10" s="36"/>
      <c r="BH10" s="36"/>
      <c r="BI10" s="36"/>
      <c r="BJ10" s="2"/>
      <c r="BK10" s="2"/>
      <c r="BL10" s="68" t="s">
        <v>22</v>
      </c>
      <c r="BM10" s="69"/>
      <c r="BN10" s="70" t="s">
        <v>23</v>
      </c>
      <c r="BO10" s="70"/>
      <c r="BP10" s="70"/>
      <c r="BQ10" s="70"/>
      <c r="BR10" s="70"/>
      <c r="BS10" s="70"/>
      <c r="BT10" s="70"/>
      <c r="BU10" s="70"/>
      <c r="BV10" s="70"/>
      <c r="BW10" s="70"/>
      <c r="BX10" s="70"/>
      <c r="BY10" s="71"/>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2">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2">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49"/>
      <c r="BM15" s="50"/>
      <c r="BN15" s="50"/>
      <c r="BO15" s="50"/>
      <c r="BP15" s="50"/>
      <c r="BQ15" s="50"/>
      <c r="BR15" s="50"/>
      <c r="BS15" s="50"/>
      <c r="BT15" s="50"/>
      <c r="BU15" s="50"/>
      <c r="BV15" s="50"/>
      <c r="BW15" s="50"/>
      <c r="BX15" s="50"/>
      <c r="BY15" s="50"/>
      <c r="BZ15" s="51"/>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1" t="s">
        <v>116</v>
      </c>
      <c r="BM16" s="82"/>
      <c r="BN16" s="82"/>
      <c r="BO16" s="82"/>
      <c r="BP16" s="82"/>
      <c r="BQ16" s="82"/>
      <c r="BR16" s="82"/>
      <c r="BS16" s="82"/>
      <c r="BT16" s="82"/>
      <c r="BU16" s="82"/>
      <c r="BV16" s="82"/>
      <c r="BW16" s="82"/>
      <c r="BX16" s="82"/>
      <c r="BY16" s="82"/>
      <c r="BZ16" s="8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1"/>
      <c r="BM17" s="82"/>
      <c r="BN17" s="82"/>
      <c r="BO17" s="82"/>
      <c r="BP17" s="82"/>
      <c r="BQ17" s="82"/>
      <c r="BR17" s="82"/>
      <c r="BS17" s="82"/>
      <c r="BT17" s="82"/>
      <c r="BU17" s="82"/>
      <c r="BV17" s="82"/>
      <c r="BW17" s="82"/>
      <c r="BX17" s="82"/>
      <c r="BY17" s="82"/>
      <c r="BZ17" s="8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1"/>
      <c r="BM18" s="82"/>
      <c r="BN18" s="82"/>
      <c r="BO18" s="82"/>
      <c r="BP18" s="82"/>
      <c r="BQ18" s="82"/>
      <c r="BR18" s="82"/>
      <c r="BS18" s="82"/>
      <c r="BT18" s="82"/>
      <c r="BU18" s="82"/>
      <c r="BV18" s="82"/>
      <c r="BW18" s="82"/>
      <c r="BX18" s="82"/>
      <c r="BY18" s="82"/>
      <c r="BZ18" s="8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1"/>
      <c r="BM19" s="82"/>
      <c r="BN19" s="82"/>
      <c r="BO19" s="82"/>
      <c r="BP19" s="82"/>
      <c r="BQ19" s="82"/>
      <c r="BR19" s="82"/>
      <c r="BS19" s="82"/>
      <c r="BT19" s="82"/>
      <c r="BU19" s="82"/>
      <c r="BV19" s="82"/>
      <c r="BW19" s="82"/>
      <c r="BX19" s="82"/>
      <c r="BY19" s="82"/>
      <c r="BZ19" s="8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1"/>
      <c r="BM20" s="82"/>
      <c r="BN20" s="82"/>
      <c r="BO20" s="82"/>
      <c r="BP20" s="82"/>
      <c r="BQ20" s="82"/>
      <c r="BR20" s="82"/>
      <c r="BS20" s="82"/>
      <c r="BT20" s="82"/>
      <c r="BU20" s="82"/>
      <c r="BV20" s="82"/>
      <c r="BW20" s="82"/>
      <c r="BX20" s="82"/>
      <c r="BY20" s="82"/>
      <c r="BZ20" s="8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1"/>
      <c r="BM21" s="82"/>
      <c r="BN21" s="82"/>
      <c r="BO21" s="82"/>
      <c r="BP21" s="82"/>
      <c r="BQ21" s="82"/>
      <c r="BR21" s="82"/>
      <c r="BS21" s="82"/>
      <c r="BT21" s="82"/>
      <c r="BU21" s="82"/>
      <c r="BV21" s="82"/>
      <c r="BW21" s="82"/>
      <c r="BX21" s="82"/>
      <c r="BY21" s="82"/>
      <c r="BZ21" s="8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1"/>
      <c r="BM22" s="82"/>
      <c r="BN22" s="82"/>
      <c r="BO22" s="82"/>
      <c r="BP22" s="82"/>
      <c r="BQ22" s="82"/>
      <c r="BR22" s="82"/>
      <c r="BS22" s="82"/>
      <c r="BT22" s="82"/>
      <c r="BU22" s="82"/>
      <c r="BV22" s="82"/>
      <c r="BW22" s="82"/>
      <c r="BX22" s="82"/>
      <c r="BY22" s="82"/>
      <c r="BZ22" s="8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1"/>
      <c r="BM23" s="82"/>
      <c r="BN23" s="82"/>
      <c r="BO23" s="82"/>
      <c r="BP23" s="82"/>
      <c r="BQ23" s="82"/>
      <c r="BR23" s="82"/>
      <c r="BS23" s="82"/>
      <c r="BT23" s="82"/>
      <c r="BU23" s="82"/>
      <c r="BV23" s="82"/>
      <c r="BW23" s="82"/>
      <c r="BX23" s="82"/>
      <c r="BY23" s="82"/>
      <c r="BZ23" s="8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1"/>
      <c r="BM24" s="82"/>
      <c r="BN24" s="82"/>
      <c r="BO24" s="82"/>
      <c r="BP24" s="82"/>
      <c r="BQ24" s="82"/>
      <c r="BR24" s="82"/>
      <c r="BS24" s="82"/>
      <c r="BT24" s="82"/>
      <c r="BU24" s="82"/>
      <c r="BV24" s="82"/>
      <c r="BW24" s="82"/>
      <c r="BX24" s="82"/>
      <c r="BY24" s="82"/>
      <c r="BZ24" s="8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1"/>
      <c r="BM25" s="82"/>
      <c r="BN25" s="82"/>
      <c r="BO25" s="82"/>
      <c r="BP25" s="82"/>
      <c r="BQ25" s="82"/>
      <c r="BR25" s="82"/>
      <c r="BS25" s="82"/>
      <c r="BT25" s="82"/>
      <c r="BU25" s="82"/>
      <c r="BV25" s="82"/>
      <c r="BW25" s="82"/>
      <c r="BX25" s="82"/>
      <c r="BY25" s="82"/>
      <c r="BZ25" s="8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1"/>
      <c r="BM26" s="82"/>
      <c r="BN26" s="82"/>
      <c r="BO26" s="82"/>
      <c r="BP26" s="82"/>
      <c r="BQ26" s="82"/>
      <c r="BR26" s="82"/>
      <c r="BS26" s="82"/>
      <c r="BT26" s="82"/>
      <c r="BU26" s="82"/>
      <c r="BV26" s="82"/>
      <c r="BW26" s="82"/>
      <c r="BX26" s="82"/>
      <c r="BY26" s="82"/>
      <c r="BZ26" s="8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1"/>
      <c r="BM27" s="82"/>
      <c r="BN27" s="82"/>
      <c r="BO27" s="82"/>
      <c r="BP27" s="82"/>
      <c r="BQ27" s="82"/>
      <c r="BR27" s="82"/>
      <c r="BS27" s="82"/>
      <c r="BT27" s="82"/>
      <c r="BU27" s="82"/>
      <c r="BV27" s="82"/>
      <c r="BW27" s="82"/>
      <c r="BX27" s="82"/>
      <c r="BY27" s="82"/>
      <c r="BZ27" s="8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1"/>
      <c r="BM28" s="82"/>
      <c r="BN28" s="82"/>
      <c r="BO28" s="82"/>
      <c r="BP28" s="82"/>
      <c r="BQ28" s="82"/>
      <c r="BR28" s="82"/>
      <c r="BS28" s="82"/>
      <c r="BT28" s="82"/>
      <c r="BU28" s="82"/>
      <c r="BV28" s="82"/>
      <c r="BW28" s="82"/>
      <c r="BX28" s="82"/>
      <c r="BY28" s="82"/>
      <c r="BZ28" s="8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1"/>
      <c r="BM29" s="82"/>
      <c r="BN29" s="82"/>
      <c r="BO29" s="82"/>
      <c r="BP29" s="82"/>
      <c r="BQ29" s="82"/>
      <c r="BR29" s="82"/>
      <c r="BS29" s="82"/>
      <c r="BT29" s="82"/>
      <c r="BU29" s="82"/>
      <c r="BV29" s="82"/>
      <c r="BW29" s="82"/>
      <c r="BX29" s="82"/>
      <c r="BY29" s="82"/>
      <c r="BZ29" s="8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1"/>
      <c r="BM30" s="82"/>
      <c r="BN30" s="82"/>
      <c r="BO30" s="82"/>
      <c r="BP30" s="82"/>
      <c r="BQ30" s="82"/>
      <c r="BR30" s="82"/>
      <c r="BS30" s="82"/>
      <c r="BT30" s="82"/>
      <c r="BU30" s="82"/>
      <c r="BV30" s="82"/>
      <c r="BW30" s="82"/>
      <c r="BX30" s="82"/>
      <c r="BY30" s="82"/>
      <c r="BZ30" s="8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1"/>
      <c r="BM31" s="82"/>
      <c r="BN31" s="82"/>
      <c r="BO31" s="82"/>
      <c r="BP31" s="82"/>
      <c r="BQ31" s="82"/>
      <c r="BR31" s="82"/>
      <c r="BS31" s="82"/>
      <c r="BT31" s="82"/>
      <c r="BU31" s="82"/>
      <c r="BV31" s="82"/>
      <c r="BW31" s="82"/>
      <c r="BX31" s="82"/>
      <c r="BY31" s="82"/>
      <c r="BZ31" s="8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1"/>
      <c r="BM32" s="82"/>
      <c r="BN32" s="82"/>
      <c r="BO32" s="82"/>
      <c r="BP32" s="82"/>
      <c r="BQ32" s="82"/>
      <c r="BR32" s="82"/>
      <c r="BS32" s="82"/>
      <c r="BT32" s="82"/>
      <c r="BU32" s="82"/>
      <c r="BV32" s="82"/>
      <c r="BW32" s="82"/>
      <c r="BX32" s="82"/>
      <c r="BY32" s="82"/>
      <c r="BZ32" s="8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1"/>
      <c r="BM33" s="82"/>
      <c r="BN33" s="82"/>
      <c r="BO33" s="82"/>
      <c r="BP33" s="82"/>
      <c r="BQ33" s="82"/>
      <c r="BR33" s="82"/>
      <c r="BS33" s="82"/>
      <c r="BT33" s="82"/>
      <c r="BU33" s="82"/>
      <c r="BV33" s="82"/>
      <c r="BW33" s="82"/>
      <c r="BX33" s="82"/>
      <c r="BY33" s="82"/>
      <c r="BZ33" s="8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1"/>
      <c r="BM34" s="82"/>
      <c r="BN34" s="82"/>
      <c r="BO34" s="82"/>
      <c r="BP34" s="82"/>
      <c r="BQ34" s="82"/>
      <c r="BR34" s="82"/>
      <c r="BS34" s="82"/>
      <c r="BT34" s="82"/>
      <c r="BU34" s="82"/>
      <c r="BV34" s="82"/>
      <c r="BW34" s="82"/>
      <c r="BX34" s="82"/>
      <c r="BY34" s="82"/>
      <c r="BZ34" s="8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1"/>
      <c r="BM35" s="82"/>
      <c r="BN35" s="82"/>
      <c r="BO35" s="82"/>
      <c r="BP35" s="82"/>
      <c r="BQ35" s="82"/>
      <c r="BR35" s="82"/>
      <c r="BS35" s="82"/>
      <c r="BT35" s="82"/>
      <c r="BU35" s="82"/>
      <c r="BV35" s="82"/>
      <c r="BW35" s="82"/>
      <c r="BX35" s="82"/>
      <c r="BY35" s="82"/>
      <c r="BZ35" s="8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1"/>
      <c r="BM36" s="82"/>
      <c r="BN36" s="82"/>
      <c r="BO36" s="82"/>
      <c r="BP36" s="82"/>
      <c r="BQ36" s="82"/>
      <c r="BR36" s="82"/>
      <c r="BS36" s="82"/>
      <c r="BT36" s="82"/>
      <c r="BU36" s="82"/>
      <c r="BV36" s="82"/>
      <c r="BW36" s="82"/>
      <c r="BX36" s="82"/>
      <c r="BY36" s="82"/>
      <c r="BZ36" s="8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1"/>
      <c r="BM37" s="82"/>
      <c r="BN37" s="82"/>
      <c r="BO37" s="82"/>
      <c r="BP37" s="82"/>
      <c r="BQ37" s="82"/>
      <c r="BR37" s="82"/>
      <c r="BS37" s="82"/>
      <c r="BT37" s="82"/>
      <c r="BU37" s="82"/>
      <c r="BV37" s="82"/>
      <c r="BW37" s="82"/>
      <c r="BX37" s="82"/>
      <c r="BY37" s="82"/>
      <c r="BZ37" s="8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1"/>
      <c r="BM38" s="82"/>
      <c r="BN38" s="82"/>
      <c r="BO38" s="82"/>
      <c r="BP38" s="82"/>
      <c r="BQ38" s="82"/>
      <c r="BR38" s="82"/>
      <c r="BS38" s="82"/>
      <c r="BT38" s="82"/>
      <c r="BU38" s="82"/>
      <c r="BV38" s="82"/>
      <c r="BW38" s="82"/>
      <c r="BX38" s="82"/>
      <c r="BY38" s="82"/>
      <c r="BZ38" s="8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1"/>
      <c r="BM39" s="82"/>
      <c r="BN39" s="82"/>
      <c r="BO39" s="82"/>
      <c r="BP39" s="82"/>
      <c r="BQ39" s="82"/>
      <c r="BR39" s="82"/>
      <c r="BS39" s="82"/>
      <c r="BT39" s="82"/>
      <c r="BU39" s="82"/>
      <c r="BV39" s="82"/>
      <c r="BW39" s="82"/>
      <c r="BX39" s="82"/>
      <c r="BY39" s="82"/>
      <c r="BZ39" s="8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1"/>
      <c r="BM40" s="82"/>
      <c r="BN40" s="82"/>
      <c r="BO40" s="82"/>
      <c r="BP40" s="82"/>
      <c r="BQ40" s="82"/>
      <c r="BR40" s="82"/>
      <c r="BS40" s="82"/>
      <c r="BT40" s="82"/>
      <c r="BU40" s="82"/>
      <c r="BV40" s="82"/>
      <c r="BW40" s="82"/>
      <c r="BX40" s="82"/>
      <c r="BY40" s="82"/>
      <c r="BZ40" s="8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1"/>
      <c r="BM41" s="82"/>
      <c r="BN41" s="82"/>
      <c r="BO41" s="82"/>
      <c r="BP41" s="82"/>
      <c r="BQ41" s="82"/>
      <c r="BR41" s="82"/>
      <c r="BS41" s="82"/>
      <c r="BT41" s="82"/>
      <c r="BU41" s="82"/>
      <c r="BV41" s="82"/>
      <c r="BW41" s="82"/>
      <c r="BX41" s="82"/>
      <c r="BY41" s="82"/>
      <c r="BZ41" s="8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1"/>
      <c r="BM42" s="82"/>
      <c r="BN42" s="82"/>
      <c r="BO42" s="82"/>
      <c r="BP42" s="82"/>
      <c r="BQ42" s="82"/>
      <c r="BR42" s="82"/>
      <c r="BS42" s="82"/>
      <c r="BT42" s="82"/>
      <c r="BU42" s="82"/>
      <c r="BV42" s="82"/>
      <c r="BW42" s="82"/>
      <c r="BX42" s="82"/>
      <c r="BY42" s="82"/>
      <c r="BZ42" s="8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1"/>
      <c r="BM43" s="82"/>
      <c r="BN43" s="82"/>
      <c r="BO43" s="82"/>
      <c r="BP43" s="82"/>
      <c r="BQ43" s="82"/>
      <c r="BR43" s="82"/>
      <c r="BS43" s="82"/>
      <c r="BT43" s="82"/>
      <c r="BU43" s="82"/>
      <c r="BV43" s="82"/>
      <c r="BW43" s="82"/>
      <c r="BX43" s="82"/>
      <c r="BY43" s="82"/>
      <c r="BZ43" s="8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4"/>
      <c r="BM44" s="85"/>
      <c r="BN44" s="85"/>
      <c r="BO44" s="85"/>
      <c r="BP44" s="85"/>
      <c r="BQ44" s="85"/>
      <c r="BR44" s="85"/>
      <c r="BS44" s="85"/>
      <c r="BT44" s="85"/>
      <c r="BU44" s="85"/>
      <c r="BV44" s="85"/>
      <c r="BW44" s="85"/>
      <c r="BX44" s="85"/>
      <c r="BY44" s="85"/>
      <c r="BZ44" s="8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6" t="s">
        <v>27</v>
      </c>
      <c r="BM45" s="47"/>
      <c r="BN45" s="47"/>
      <c r="BO45" s="47"/>
      <c r="BP45" s="47"/>
      <c r="BQ45" s="47"/>
      <c r="BR45" s="47"/>
      <c r="BS45" s="47"/>
      <c r="BT45" s="47"/>
      <c r="BU45" s="47"/>
      <c r="BV45" s="47"/>
      <c r="BW45" s="47"/>
      <c r="BX45" s="47"/>
      <c r="BY45" s="47"/>
      <c r="BZ45" s="48"/>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9"/>
      <c r="BM46" s="50"/>
      <c r="BN46" s="50"/>
      <c r="BO46" s="50"/>
      <c r="BP46" s="50"/>
      <c r="BQ46" s="50"/>
      <c r="BR46" s="50"/>
      <c r="BS46" s="50"/>
      <c r="BT46" s="50"/>
      <c r="BU46" s="50"/>
      <c r="BV46" s="50"/>
      <c r="BW46" s="50"/>
      <c r="BX46" s="50"/>
      <c r="BY46" s="50"/>
      <c r="BZ46" s="51"/>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2" t="s">
        <v>115</v>
      </c>
      <c r="BM47" s="63"/>
      <c r="BN47" s="63"/>
      <c r="BO47" s="63"/>
      <c r="BP47" s="63"/>
      <c r="BQ47" s="63"/>
      <c r="BR47" s="63"/>
      <c r="BS47" s="63"/>
      <c r="BT47" s="63"/>
      <c r="BU47" s="63"/>
      <c r="BV47" s="63"/>
      <c r="BW47" s="63"/>
      <c r="BX47" s="63"/>
      <c r="BY47" s="63"/>
      <c r="BZ47" s="64"/>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2"/>
      <c r="BM48" s="63"/>
      <c r="BN48" s="63"/>
      <c r="BO48" s="63"/>
      <c r="BP48" s="63"/>
      <c r="BQ48" s="63"/>
      <c r="BR48" s="63"/>
      <c r="BS48" s="63"/>
      <c r="BT48" s="63"/>
      <c r="BU48" s="63"/>
      <c r="BV48" s="63"/>
      <c r="BW48" s="63"/>
      <c r="BX48" s="63"/>
      <c r="BY48" s="63"/>
      <c r="BZ48" s="64"/>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2"/>
      <c r="BM49" s="63"/>
      <c r="BN49" s="63"/>
      <c r="BO49" s="63"/>
      <c r="BP49" s="63"/>
      <c r="BQ49" s="63"/>
      <c r="BR49" s="63"/>
      <c r="BS49" s="63"/>
      <c r="BT49" s="63"/>
      <c r="BU49" s="63"/>
      <c r="BV49" s="63"/>
      <c r="BW49" s="63"/>
      <c r="BX49" s="63"/>
      <c r="BY49" s="63"/>
      <c r="BZ49" s="64"/>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2"/>
      <c r="BM50" s="63"/>
      <c r="BN50" s="63"/>
      <c r="BO50" s="63"/>
      <c r="BP50" s="63"/>
      <c r="BQ50" s="63"/>
      <c r="BR50" s="63"/>
      <c r="BS50" s="63"/>
      <c r="BT50" s="63"/>
      <c r="BU50" s="63"/>
      <c r="BV50" s="63"/>
      <c r="BW50" s="63"/>
      <c r="BX50" s="63"/>
      <c r="BY50" s="63"/>
      <c r="BZ50" s="64"/>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2"/>
      <c r="BM51" s="63"/>
      <c r="BN51" s="63"/>
      <c r="BO51" s="63"/>
      <c r="BP51" s="63"/>
      <c r="BQ51" s="63"/>
      <c r="BR51" s="63"/>
      <c r="BS51" s="63"/>
      <c r="BT51" s="63"/>
      <c r="BU51" s="63"/>
      <c r="BV51" s="63"/>
      <c r="BW51" s="63"/>
      <c r="BX51" s="63"/>
      <c r="BY51" s="63"/>
      <c r="BZ51" s="64"/>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2"/>
      <c r="BM52" s="63"/>
      <c r="BN52" s="63"/>
      <c r="BO52" s="63"/>
      <c r="BP52" s="63"/>
      <c r="BQ52" s="63"/>
      <c r="BR52" s="63"/>
      <c r="BS52" s="63"/>
      <c r="BT52" s="63"/>
      <c r="BU52" s="63"/>
      <c r="BV52" s="63"/>
      <c r="BW52" s="63"/>
      <c r="BX52" s="63"/>
      <c r="BY52" s="63"/>
      <c r="BZ52" s="64"/>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2"/>
      <c r="BM53" s="63"/>
      <c r="BN53" s="63"/>
      <c r="BO53" s="63"/>
      <c r="BP53" s="63"/>
      <c r="BQ53" s="63"/>
      <c r="BR53" s="63"/>
      <c r="BS53" s="63"/>
      <c r="BT53" s="63"/>
      <c r="BU53" s="63"/>
      <c r="BV53" s="63"/>
      <c r="BW53" s="63"/>
      <c r="BX53" s="63"/>
      <c r="BY53" s="63"/>
      <c r="BZ53" s="64"/>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2"/>
      <c r="BM54" s="63"/>
      <c r="BN54" s="63"/>
      <c r="BO54" s="63"/>
      <c r="BP54" s="63"/>
      <c r="BQ54" s="63"/>
      <c r="BR54" s="63"/>
      <c r="BS54" s="63"/>
      <c r="BT54" s="63"/>
      <c r="BU54" s="63"/>
      <c r="BV54" s="63"/>
      <c r="BW54" s="63"/>
      <c r="BX54" s="63"/>
      <c r="BY54" s="63"/>
      <c r="BZ54" s="64"/>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2"/>
      <c r="BM55" s="63"/>
      <c r="BN55" s="63"/>
      <c r="BO55" s="63"/>
      <c r="BP55" s="63"/>
      <c r="BQ55" s="63"/>
      <c r="BR55" s="63"/>
      <c r="BS55" s="63"/>
      <c r="BT55" s="63"/>
      <c r="BU55" s="63"/>
      <c r="BV55" s="63"/>
      <c r="BW55" s="63"/>
      <c r="BX55" s="63"/>
      <c r="BY55" s="63"/>
      <c r="BZ55" s="64"/>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2"/>
      <c r="BM56" s="63"/>
      <c r="BN56" s="63"/>
      <c r="BO56" s="63"/>
      <c r="BP56" s="63"/>
      <c r="BQ56" s="63"/>
      <c r="BR56" s="63"/>
      <c r="BS56" s="63"/>
      <c r="BT56" s="63"/>
      <c r="BU56" s="63"/>
      <c r="BV56" s="63"/>
      <c r="BW56" s="63"/>
      <c r="BX56" s="63"/>
      <c r="BY56" s="63"/>
      <c r="BZ56" s="64"/>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2"/>
      <c r="BM57" s="63"/>
      <c r="BN57" s="63"/>
      <c r="BO57" s="63"/>
      <c r="BP57" s="63"/>
      <c r="BQ57" s="63"/>
      <c r="BR57" s="63"/>
      <c r="BS57" s="63"/>
      <c r="BT57" s="63"/>
      <c r="BU57" s="63"/>
      <c r="BV57" s="63"/>
      <c r="BW57" s="63"/>
      <c r="BX57" s="63"/>
      <c r="BY57" s="63"/>
      <c r="BZ57" s="64"/>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2"/>
      <c r="BM58" s="63"/>
      <c r="BN58" s="63"/>
      <c r="BO58" s="63"/>
      <c r="BP58" s="63"/>
      <c r="BQ58" s="63"/>
      <c r="BR58" s="63"/>
      <c r="BS58" s="63"/>
      <c r="BT58" s="63"/>
      <c r="BU58" s="63"/>
      <c r="BV58" s="63"/>
      <c r="BW58" s="63"/>
      <c r="BX58" s="63"/>
      <c r="BY58" s="63"/>
      <c r="BZ58" s="64"/>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2"/>
      <c r="BM59" s="63"/>
      <c r="BN59" s="63"/>
      <c r="BO59" s="63"/>
      <c r="BP59" s="63"/>
      <c r="BQ59" s="63"/>
      <c r="BR59" s="63"/>
      <c r="BS59" s="63"/>
      <c r="BT59" s="63"/>
      <c r="BU59" s="63"/>
      <c r="BV59" s="63"/>
      <c r="BW59" s="63"/>
      <c r="BX59" s="63"/>
      <c r="BY59" s="63"/>
      <c r="BZ59" s="64"/>
    </row>
    <row r="60" spans="1:78" ht="13.5" customHeight="1" x14ac:dyDescent="0.2">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2"/>
      <c r="BM60" s="63"/>
      <c r="BN60" s="63"/>
      <c r="BO60" s="63"/>
      <c r="BP60" s="63"/>
      <c r="BQ60" s="63"/>
      <c r="BR60" s="63"/>
      <c r="BS60" s="63"/>
      <c r="BT60" s="63"/>
      <c r="BU60" s="63"/>
      <c r="BV60" s="63"/>
      <c r="BW60" s="63"/>
      <c r="BX60" s="63"/>
      <c r="BY60" s="63"/>
      <c r="BZ60" s="64"/>
    </row>
    <row r="61" spans="1:78" ht="13.5" customHeight="1" x14ac:dyDescent="0.2">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2"/>
      <c r="BM61" s="63"/>
      <c r="BN61" s="63"/>
      <c r="BO61" s="63"/>
      <c r="BP61" s="63"/>
      <c r="BQ61" s="63"/>
      <c r="BR61" s="63"/>
      <c r="BS61" s="63"/>
      <c r="BT61" s="63"/>
      <c r="BU61" s="63"/>
      <c r="BV61" s="63"/>
      <c r="BW61" s="63"/>
      <c r="BX61" s="63"/>
      <c r="BY61" s="63"/>
      <c r="BZ61" s="64"/>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2"/>
      <c r="BM62" s="63"/>
      <c r="BN62" s="63"/>
      <c r="BO62" s="63"/>
      <c r="BP62" s="63"/>
      <c r="BQ62" s="63"/>
      <c r="BR62" s="63"/>
      <c r="BS62" s="63"/>
      <c r="BT62" s="63"/>
      <c r="BU62" s="63"/>
      <c r="BV62" s="63"/>
      <c r="BW62" s="63"/>
      <c r="BX62" s="63"/>
      <c r="BY62" s="63"/>
      <c r="BZ62" s="64"/>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5"/>
      <c r="BM63" s="66"/>
      <c r="BN63" s="66"/>
      <c r="BO63" s="66"/>
      <c r="BP63" s="66"/>
      <c r="BQ63" s="66"/>
      <c r="BR63" s="66"/>
      <c r="BS63" s="66"/>
      <c r="BT63" s="66"/>
      <c r="BU63" s="66"/>
      <c r="BV63" s="66"/>
      <c r="BW63" s="66"/>
      <c r="BX63" s="66"/>
      <c r="BY63" s="66"/>
      <c r="BZ63" s="67"/>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6" t="s">
        <v>29</v>
      </c>
      <c r="BM64" s="47"/>
      <c r="BN64" s="47"/>
      <c r="BO64" s="47"/>
      <c r="BP64" s="47"/>
      <c r="BQ64" s="47"/>
      <c r="BR64" s="47"/>
      <c r="BS64" s="47"/>
      <c r="BT64" s="47"/>
      <c r="BU64" s="47"/>
      <c r="BV64" s="47"/>
      <c r="BW64" s="47"/>
      <c r="BX64" s="47"/>
      <c r="BY64" s="47"/>
      <c r="BZ64" s="48"/>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9"/>
      <c r="BM65" s="50"/>
      <c r="BN65" s="50"/>
      <c r="BO65" s="50"/>
      <c r="BP65" s="50"/>
      <c r="BQ65" s="50"/>
      <c r="BR65" s="50"/>
      <c r="BS65" s="50"/>
      <c r="BT65" s="50"/>
      <c r="BU65" s="50"/>
      <c r="BV65" s="50"/>
      <c r="BW65" s="50"/>
      <c r="BX65" s="50"/>
      <c r="BY65" s="50"/>
      <c r="BZ65" s="51"/>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1" t="s">
        <v>117</v>
      </c>
      <c r="BM66" s="82"/>
      <c r="BN66" s="82"/>
      <c r="BO66" s="82"/>
      <c r="BP66" s="82"/>
      <c r="BQ66" s="82"/>
      <c r="BR66" s="82"/>
      <c r="BS66" s="82"/>
      <c r="BT66" s="82"/>
      <c r="BU66" s="82"/>
      <c r="BV66" s="82"/>
      <c r="BW66" s="82"/>
      <c r="BX66" s="82"/>
      <c r="BY66" s="82"/>
      <c r="BZ66" s="83"/>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1"/>
      <c r="BM67" s="82"/>
      <c r="BN67" s="82"/>
      <c r="BO67" s="82"/>
      <c r="BP67" s="82"/>
      <c r="BQ67" s="82"/>
      <c r="BR67" s="82"/>
      <c r="BS67" s="82"/>
      <c r="BT67" s="82"/>
      <c r="BU67" s="82"/>
      <c r="BV67" s="82"/>
      <c r="BW67" s="82"/>
      <c r="BX67" s="82"/>
      <c r="BY67" s="82"/>
      <c r="BZ67" s="83"/>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1"/>
      <c r="BM68" s="82"/>
      <c r="BN68" s="82"/>
      <c r="BO68" s="82"/>
      <c r="BP68" s="82"/>
      <c r="BQ68" s="82"/>
      <c r="BR68" s="82"/>
      <c r="BS68" s="82"/>
      <c r="BT68" s="82"/>
      <c r="BU68" s="82"/>
      <c r="BV68" s="82"/>
      <c r="BW68" s="82"/>
      <c r="BX68" s="82"/>
      <c r="BY68" s="82"/>
      <c r="BZ68" s="83"/>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1"/>
      <c r="BM69" s="82"/>
      <c r="BN69" s="82"/>
      <c r="BO69" s="82"/>
      <c r="BP69" s="82"/>
      <c r="BQ69" s="82"/>
      <c r="BR69" s="82"/>
      <c r="BS69" s="82"/>
      <c r="BT69" s="82"/>
      <c r="BU69" s="82"/>
      <c r="BV69" s="82"/>
      <c r="BW69" s="82"/>
      <c r="BX69" s="82"/>
      <c r="BY69" s="82"/>
      <c r="BZ69" s="83"/>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1"/>
      <c r="BM70" s="82"/>
      <c r="BN70" s="82"/>
      <c r="BO70" s="82"/>
      <c r="BP70" s="82"/>
      <c r="BQ70" s="82"/>
      <c r="BR70" s="82"/>
      <c r="BS70" s="82"/>
      <c r="BT70" s="82"/>
      <c r="BU70" s="82"/>
      <c r="BV70" s="82"/>
      <c r="BW70" s="82"/>
      <c r="BX70" s="82"/>
      <c r="BY70" s="82"/>
      <c r="BZ70" s="83"/>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1"/>
      <c r="BM71" s="82"/>
      <c r="BN71" s="82"/>
      <c r="BO71" s="82"/>
      <c r="BP71" s="82"/>
      <c r="BQ71" s="82"/>
      <c r="BR71" s="82"/>
      <c r="BS71" s="82"/>
      <c r="BT71" s="82"/>
      <c r="BU71" s="82"/>
      <c r="BV71" s="82"/>
      <c r="BW71" s="82"/>
      <c r="BX71" s="82"/>
      <c r="BY71" s="82"/>
      <c r="BZ71" s="83"/>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1"/>
      <c r="BM72" s="82"/>
      <c r="BN72" s="82"/>
      <c r="BO72" s="82"/>
      <c r="BP72" s="82"/>
      <c r="BQ72" s="82"/>
      <c r="BR72" s="82"/>
      <c r="BS72" s="82"/>
      <c r="BT72" s="82"/>
      <c r="BU72" s="82"/>
      <c r="BV72" s="82"/>
      <c r="BW72" s="82"/>
      <c r="BX72" s="82"/>
      <c r="BY72" s="82"/>
      <c r="BZ72" s="83"/>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1"/>
      <c r="BM73" s="82"/>
      <c r="BN73" s="82"/>
      <c r="BO73" s="82"/>
      <c r="BP73" s="82"/>
      <c r="BQ73" s="82"/>
      <c r="BR73" s="82"/>
      <c r="BS73" s="82"/>
      <c r="BT73" s="82"/>
      <c r="BU73" s="82"/>
      <c r="BV73" s="82"/>
      <c r="BW73" s="82"/>
      <c r="BX73" s="82"/>
      <c r="BY73" s="82"/>
      <c r="BZ73" s="83"/>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1"/>
      <c r="BM74" s="82"/>
      <c r="BN74" s="82"/>
      <c r="BO74" s="82"/>
      <c r="BP74" s="82"/>
      <c r="BQ74" s="82"/>
      <c r="BR74" s="82"/>
      <c r="BS74" s="82"/>
      <c r="BT74" s="82"/>
      <c r="BU74" s="82"/>
      <c r="BV74" s="82"/>
      <c r="BW74" s="82"/>
      <c r="BX74" s="82"/>
      <c r="BY74" s="82"/>
      <c r="BZ74" s="83"/>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1"/>
      <c r="BM75" s="82"/>
      <c r="BN75" s="82"/>
      <c r="BO75" s="82"/>
      <c r="BP75" s="82"/>
      <c r="BQ75" s="82"/>
      <c r="BR75" s="82"/>
      <c r="BS75" s="82"/>
      <c r="BT75" s="82"/>
      <c r="BU75" s="82"/>
      <c r="BV75" s="82"/>
      <c r="BW75" s="82"/>
      <c r="BX75" s="82"/>
      <c r="BY75" s="82"/>
      <c r="BZ75" s="83"/>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1"/>
      <c r="BM76" s="82"/>
      <c r="BN76" s="82"/>
      <c r="BO76" s="82"/>
      <c r="BP76" s="82"/>
      <c r="BQ76" s="82"/>
      <c r="BR76" s="82"/>
      <c r="BS76" s="82"/>
      <c r="BT76" s="82"/>
      <c r="BU76" s="82"/>
      <c r="BV76" s="82"/>
      <c r="BW76" s="82"/>
      <c r="BX76" s="82"/>
      <c r="BY76" s="82"/>
      <c r="BZ76" s="83"/>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1"/>
      <c r="BM77" s="82"/>
      <c r="BN77" s="82"/>
      <c r="BO77" s="82"/>
      <c r="BP77" s="82"/>
      <c r="BQ77" s="82"/>
      <c r="BR77" s="82"/>
      <c r="BS77" s="82"/>
      <c r="BT77" s="82"/>
      <c r="BU77" s="82"/>
      <c r="BV77" s="82"/>
      <c r="BW77" s="82"/>
      <c r="BX77" s="82"/>
      <c r="BY77" s="82"/>
      <c r="BZ77" s="83"/>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1"/>
      <c r="BM78" s="82"/>
      <c r="BN78" s="82"/>
      <c r="BO78" s="82"/>
      <c r="BP78" s="82"/>
      <c r="BQ78" s="82"/>
      <c r="BR78" s="82"/>
      <c r="BS78" s="82"/>
      <c r="BT78" s="82"/>
      <c r="BU78" s="82"/>
      <c r="BV78" s="82"/>
      <c r="BW78" s="82"/>
      <c r="BX78" s="82"/>
      <c r="BY78" s="82"/>
      <c r="BZ78" s="83"/>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1"/>
      <c r="BM79" s="82"/>
      <c r="BN79" s="82"/>
      <c r="BO79" s="82"/>
      <c r="BP79" s="82"/>
      <c r="BQ79" s="82"/>
      <c r="BR79" s="82"/>
      <c r="BS79" s="82"/>
      <c r="BT79" s="82"/>
      <c r="BU79" s="82"/>
      <c r="BV79" s="82"/>
      <c r="BW79" s="82"/>
      <c r="BX79" s="82"/>
      <c r="BY79" s="82"/>
      <c r="BZ79" s="83"/>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1"/>
      <c r="BM80" s="82"/>
      <c r="BN80" s="82"/>
      <c r="BO80" s="82"/>
      <c r="BP80" s="82"/>
      <c r="BQ80" s="82"/>
      <c r="BR80" s="82"/>
      <c r="BS80" s="82"/>
      <c r="BT80" s="82"/>
      <c r="BU80" s="82"/>
      <c r="BV80" s="82"/>
      <c r="BW80" s="82"/>
      <c r="BX80" s="82"/>
      <c r="BY80" s="82"/>
      <c r="BZ80" s="83"/>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1"/>
      <c r="BM81" s="82"/>
      <c r="BN81" s="82"/>
      <c r="BO81" s="82"/>
      <c r="BP81" s="82"/>
      <c r="BQ81" s="82"/>
      <c r="BR81" s="82"/>
      <c r="BS81" s="82"/>
      <c r="BT81" s="82"/>
      <c r="BU81" s="82"/>
      <c r="BV81" s="82"/>
      <c r="BW81" s="82"/>
      <c r="BX81" s="82"/>
      <c r="BY81" s="82"/>
      <c r="BZ81" s="83"/>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4"/>
      <c r="BM82" s="85"/>
      <c r="BN82" s="85"/>
      <c r="BO82" s="85"/>
      <c r="BP82" s="85"/>
      <c r="BQ82" s="85"/>
      <c r="BR82" s="85"/>
      <c r="BS82" s="85"/>
      <c r="BT82" s="85"/>
      <c r="BU82" s="85"/>
      <c r="BV82" s="85"/>
      <c r="BW82" s="85"/>
      <c r="BX82" s="85"/>
      <c r="BY82" s="85"/>
      <c r="BZ82" s="86"/>
    </row>
    <row r="83" spans="1:78" x14ac:dyDescent="0.2">
      <c r="C83" s="72" t="s">
        <v>30</v>
      </c>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c r="BG83" s="72"/>
      <c r="BH83" s="72"/>
      <c r="BI83" s="72"/>
      <c r="BJ83" s="72"/>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43</v>
      </c>
      <c r="O86" s="12" t="str">
        <f>データ!EO6</f>
        <v>【0.02】</v>
      </c>
    </row>
  </sheetData>
  <sheetProtection algorithmName="SHA-512" hashValue="jnDSUHm1iZYcz9opKn0macEojs/zEGFIVkZYzQCCDUyEiIPc+X80CpQZYkS8tXsuBjf4lZhNyd3oJ7ztw5xxcg==" saltValue="DHgJKQUzYiWOZkz8Xhq2u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topLeftCell="AY1" workbookViewId="0">
      <selection activeCell="BF19" sqref="BF19"/>
    </sheetView>
  </sheetViews>
  <sheetFormatPr defaultRowHeight="13" x14ac:dyDescent="0.2"/>
  <cols>
    <col min="2" max="144" width="11.90625" customWidth="1"/>
  </cols>
  <sheetData>
    <row r="1" spans="1:145" x14ac:dyDescent="0.2">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46</v>
      </c>
      <c r="B3" s="15" t="s">
        <v>47</v>
      </c>
      <c r="C3" s="15" t="s">
        <v>48</v>
      </c>
      <c r="D3" s="15" t="s">
        <v>49</v>
      </c>
      <c r="E3" s="15" t="s">
        <v>50</v>
      </c>
      <c r="F3" s="15" t="s">
        <v>51</v>
      </c>
      <c r="G3" s="15" t="s">
        <v>52</v>
      </c>
      <c r="H3" s="74" t="s">
        <v>53</v>
      </c>
      <c r="I3" s="75"/>
      <c r="J3" s="75"/>
      <c r="K3" s="75"/>
      <c r="L3" s="75"/>
      <c r="M3" s="75"/>
      <c r="N3" s="75"/>
      <c r="O3" s="75"/>
      <c r="P3" s="75"/>
      <c r="Q3" s="75"/>
      <c r="R3" s="75"/>
      <c r="S3" s="75"/>
      <c r="T3" s="75"/>
      <c r="U3" s="75"/>
      <c r="V3" s="75"/>
      <c r="W3" s="75"/>
      <c r="X3" s="76"/>
      <c r="Y3" s="80" t="s">
        <v>54</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55</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2">
      <c r="A4" s="14" t="s">
        <v>56</v>
      </c>
      <c r="B4" s="16"/>
      <c r="C4" s="16"/>
      <c r="D4" s="16"/>
      <c r="E4" s="16"/>
      <c r="F4" s="16"/>
      <c r="G4" s="16"/>
      <c r="H4" s="77"/>
      <c r="I4" s="78"/>
      <c r="J4" s="78"/>
      <c r="K4" s="78"/>
      <c r="L4" s="78"/>
      <c r="M4" s="78"/>
      <c r="N4" s="78"/>
      <c r="O4" s="78"/>
      <c r="P4" s="78"/>
      <c r="Q4" s="78"/>
      <c r="R4" s="78"/>
      <c r="S4" s="78"/>
      <c r="T4" s="78"/>
      <c r="U4" s="78"/>
      <c r="V4" s="78"/>
      <c r="W4" s="78"/>
      <c r="X4" s="79"/>
      <c r="Y4" s="73" t="s">
        <v>57</v>
      </c>
      <c r="Z4" s="73"/>
      <c r="AA4" s="73"/>
      <c r="AB4" s="73"/>
      <c r="AC4" s="73"/>
      <c r="AD4" s="73"/>
      <c r="AE4" s="73"/>
      <c r="AF4" s="73"/>
      <c r="AG4" s="73"/>
      <c r="AH4" s="73"/>
      <c r="AI4" s="73"/>
      <c r="AJ4" s="73" t="s">
        <v>58</v>
      </c>
      <c r="AK4" s="73"/>
      <c r="AL4" s="73"/>
      <c r="AM4" s="73"/>
      <c r="AN4" s="73"/>
      <c r="AO4" s="73"/>
      <c r="AP4" s="73"/>
      <c r="AQ4" s="73"/>
      <c r="AR4" s="73"/>
      <c r="AS4" s="73"/>
      <c r="AT4" s="73"/>
      <c r="AU4" s="73" t="s">
        <v>59</v>
      </c>
      <c r="AV4" s="73"/>
      <c r="AW4" s="73"/>
      <c r="AX4" s="73"/>
      <c r="AY4" s="73"/>
      <c r="AZ4" s="73"/>
      <c r="BA4" s="73"/>
      <c r="BB4" s="73"/>
      <c r="BC4" s="73"/>
      <c r="BD4" s="73"/>
      <c r="BE4" s="73"/>
      <c r="BF4" s="73" t="s">
        <v>60</v>
      </c>
      <c r="BG4" s="73"/>
      <c r="BH4" s="73"/>
      <c r="BI4" s="73"/>
      <c r="BJ4" s="73"/>
      <c r="BK4" s="73"/>
      <c r="BL4" s="73"/>
      <c r="BM4" s="73"/>
      <c r="BN4" s="73"/>
      <c r="BO4" s="73"/>
      <c r="BP4" s="73"/>
      <c r="BQ4" s="73" t="s">
        <v>61</v>
      </c>
      <c r="BR4" s="73"/>
      <c r="BS4" s="73"/>
      <c r="BT4" s="73"/>
      <c r="BU4" s="73"/>
      <c r="BV4" s="73"/>
      <c r="BW4" s="73"/>
      <c r="BX4" s="73"/>
      <c r="BY4" s="73"/>
      <c r="BZ4" s="73"/>
      <c r="CA4" s="73"/>
      <c r="CB4" s="73" t="s">
        <v>62</v>
      </c>
      <c r="CC4" s="73"/>
      <c r="CD4" s="73"/>
      <c r="CE4" s="73"/>
      <c r="CF4" s="73"/>
      <c r="CG4" s="73"/>
      <c r="CH4" s="73"/>
      <c r="CI4" s="73"/>
      <c r="CJ4" s="73"/>
      <c r="CK4" s="73"/>
      <c r="CL4" s="73"/>
      <c r="CM4" s="73" t="s">
        <v>63</v>
      </c>
      <c r="CN4" s="73"/>
      <c r="CO4" s="73"/>
      <c r="CP4" s="73"/>
      <c r="CQ4" s="73"/>
      <c r="CR4" s="73"/>
      <c r="CS4" s="73"/>
      <c r="CT4" s="73"/>
      <c r="CU4" s="73"/>
      <c r="CV4" s="73"/>
      <c r="CW4" s="73"/>
      <c r="CX4" s="73" t="s">
        <v>64</v>
      </c>
      <c r="CY4" s="73"/>
      <c r="CZ4" s="73"/>
      <c r="DA4" s="73"/>
      <c r="DB4" s="73"/>
      <c r="DC4" s="73"/>
      <c r="DD4" s="73"/>
      <c r="DE4" s="73"/>
      <c r="DF4" s="73"/>
      <c r="DG4" s="73"/>
      <c r="DH4" s="73"/>
      <c r="DI4" s="73" t="s">
        <v>65</v>
      </c>
      <c r="DJ4" s="73"/>
      <c r="DK4" s="73"/>
      <c r="DL4" s="73"/>
      <c r="DM4" s="73"/>
      <c r="DN4" s="73"/>
      <c r="DO4" s="73"/>
      <c r="DP4" s="73"/>
      <c r="DQ4" s="73"/>
      <c r="DR4" s="73"/>
      <c r="DS4" s="73"/>
      <c r="DT4" s="73" t="s">
        <v>66</v>
      </c>
      <c r="DU4" s="73"/>
      <c r="DV4" s="73"/>
      <c r="DW4" s="73"/>
      <c r="DX4" s="73"/>
      <c r="DY4" s="73"/>
      <c r="DZ4" s="73"/>
      <c r="EA4" s="73"/>
      <c r="EB4" s="73"/>
      <c r="EC4" s="73"/>
      <c r="ED4" s="73"/>
      <c r="EE4" s="73" t="s">
        <v>67</v>
      </c>
      <c r="EF4" s="73"/>
      <c r="EG4" s="73"/>
      <c r="EH4" s="73"/>
      <c r="EI4" s="73"/>
      <c r="EJ4" s="73"/>
      <c r="EK4" s="73"/>
      <c r="EL4" s="73"/>
      <c r="EM4" s="73"/>
      <c r="EN4" s="73"/>
      <c r="EO4" s="73"/>
    </row>
    <row r="5" spans="1:145" x14ac:dyDescent="0.2">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2">
      <c r="A6" s="14" t="s">
        <v>96</v>
      </c>
      <c r="B6" s="19">
        <f>B7</f>
        <v>2023</v>
      </c>
      <c r="C6" s="19">
        <f t="shared" ref="C6:X6" si="3">C7</f>
        <v>342076</v>
      </c>
      <c r="D6" s="19">
        <f t="shared" si="3"/>
        <v>47</v>
      </c>
      <c r="E6" s="19">
        <f t="shared" si="3"/>
        <v>17</v>
      </c>
      <c r="F6" s="19">
        <f t="shared" si="3"/>
        <v>5</v>
      </c>
      <c r="G6" s="19">
        <f t="shared" si="3"/>
        <v>0</v>
      </c>
      <c r="H6" s="19" t="str">
        <f t="shared" si="3"/>
        <v>広島県　福山市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0.28000000000000003</v>
      </c>
      <c r="Q6" s="20">
        <f t="shared" si="3"/>
        <v>100</v>
      </c>
      <c r="R6" s="20">
        <f t="shared" si="3"/>
        <v>4400</v>
      </c>
      <c r="S6" s="20">
        <f t="shared" si="3"/>
        <v>458192</v>
      </c>
      <c r="T6" s="20">
        <f t="shared" si="3"/>
        <v>517.72</v>
      </c>
      <c r="U6" s="20">
        <f t="shared" si="3"/>
        <v>885.02</v>
      </c>
      <c r="V6" s="20">
        <f t="shared" si="3"/>
        <v>1280</v>
      </c>
      <c r="W6" s="20">
        <f t="shared" si="3"/>
        <v>0.31</v>
      </c>
      <c r="X6" s="20">
        <f t="shared" si="3"/>
        <v>4129.03</v>
      </c>
      <c r="Y6" s="21">
        <f>IF(Y7="",NA(),Y7)</f>
        <v>100.08</v>
      </c>
      <c r="Z6" s="21">
        <f t="shared" ref="Z6:AH6" si="4">IF(Z7="",NA(),Z7)</f>
        <v>100.06</v>
      </c>
      <c r="AA6" s="21">
        <f t="shared" si="4"/>
        <v>101.38</v>
      </c>
      <c r="AB6" s="21">
        <f t="shared" si="4"/>
        <v>97.63</v>
      </c>
      <c r="AC6" s="21">
        <f t="shared" si="4"/>
        <v>104.67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8.3000000000000007</v>
      </c>
      <c r="BG6" s="21">
        <f t="shared" ref="BG6:BO6" si="7">IF(BG7="",NA(),BG7)</f>
        <v>69.37</v>
      </c>
      <c r="BH6" s="21">
        <f t="shared" si="7"/>
        <v>126.3</v>
      </c>
      <c r="BI6" s="21">
        <f t="shared" si="7"/>
        <v>178.24</v>
      </c>
      <c r="BJ6" s="28">
        <f t="shared" si="7"/>
        <v>174.61</v>
      </c>
      <c r="BK6" s="21">
        <f t="shared" si="7"/>
        <v>826.83</v>
      </c>
      <c r="BL6" s="21">
        <f t="shared" si="7"/>
        <v>867.83</v>
      </c>
      <c r="BM6" s="21">
        <f t="shared" si="7"/>
        <v>791.76</v>
      </c>
      <c r="BN6" s="21">
        <f t="shared" si="7"/>
        <v>900.82</v>
      </c>
      <c r="BO6" s="21">
        <f t="shared" si="7"/>
        <v>839.21</v>
      </c>
      <c r="BP6" s="20" t="str">
        <f>IF(BP7="","",IF(BP7="-","【-】","【"&amp;SUBSTITUTE(TEXT(BP7,"#,##0.00"),"-","△")&amp;"】"))</f>
        <v>【785.10】</v>
      </c>
      <c r="BQ6" s="21">
        <f>IF(BQ7="",NA(),BQ7)</f>
        <v>100</v>
      </c>
      <c r="BR6" s="21">
        <f t="shared" ref="BR6:BZ6" si="8">IF(BR7="",NA(),BR7)</f>
        <v>100</v>
      </c>
      <c r="BS6" s="21">
        <f t="shared" si="8"/>
        <v>100.37</v>
      </c>
      <c r="BT6" s="21">
        <f t="shared" si="8"/>
        <v>98.74</v>
      </c>
      <c r="BU6" s="21">
        <f t="shared" si="8"/>
        <v>100</v>
      </c>
      <c r="BV6" s="21">
        <f t="shared" si="8"/>
        <v>57.31</v>
      </c>
      <c r="BW6" s="21">
        <f t="shared" si="8"/>
        <v>57.08</v>
      </c>
      <c r="BX6" s="21">
        <f t="shared" si="8"/>
        <v>56.26</v>
      </c>
      <c r="BY6" s="21">
        <f t="shared" si="8"/>
        <v>52.94</v>
      </c>
      <c r="BZ6" s="21">
        <f t="shared" si="8"/>
        <v>52.05</v>
      </c>
      <c r="CA6" s="20" t="str">
        <f>IF(CA7="","",IF(CA7="-","【-】","【"&amp;SUBSTITUTE(TEXT(CA7,"#,##0.00"),"-","△")&amp;"】"))</f>
        <v>【56.93】</v>
      </c>
      <c r="CB6" s="21">
        <f>IF(CB7="",NA(),CB7)</f>
        <v>185.05</v>
      </c>
      <c r="CC6" s="21">
        <f t="shared" ref="CC6:CK6" si="9">IF(CC7="",NA(),CC7)</f>
        <v>187.81</v>
      </c>
      <c r="CD6" s="21">
        <f t="shared" si="9"/>
        <v>188.61</v>
      </c>
      <c r="CE6" s="21">
        <f t="shared" si="9"/>
        <v>194.71</v>
      </c>
      <c r="CF6" s="21">
        <f t="shared" si="9"/>
        <v>196.69</v>
      </c>
      <c r="CG6" s="21">
        <f t="shared" si="9"/>
        <v>273.52</v>
      </c>
      <c r="CH6" s="21">
        <f t="shared" si="9"/>
        <v>274.99</v>
      </c>
      <c r="CI6" s="21">
        <f t="shared" si="9"/>
        <v>282.08999999999997</v>
      </c>
      <c r="CJ6" s="21">
        <f t="shared" si="9"/>
        <v>303.27999999999997</v>
      </c>
      <c r="CK6" s="21">
        <f t="shared" si="9"/>
        <v>301.86</v>
      </c>
      <c r="CL6" s="20" t="str">
        <f>IF(CL7="","",IF(CL7="-","【-】","【"&amp;SUBSTITUTE(TEXT(CL7,"#,##0.00"),"-","△")&amp;"】"))</f>
        <v>【271.15】</v>
      </c>
      <c r="CM6" s="21" t="str">
        <f>IF(CM7="",NA(),CM7)</f>
        <v>-</v>
      </c>
      <c r="CN6" s="21" t="str">
        <f t="shared" ref="CN6:CV6" si="10">IF(CN7="",NA(),CN7)</f>
        <v>-</v>
      </c>
      <c r="CO6" s="21" t="str">
        <f t="shared" si="10"/>
        <v>-</v>
      </c>
      <c r="CP6" s="21" t="str">
        <f t="shared" si="10"/>
        <v>-</v>
      </c>
      <c r="CQ6" s="21" t="str">
        <f t="shared" si="10"/>
        <v>-</v>
      </c>
      <c r="CR6" s="21">
        <f t="shared" si="10"/>
        <v>50.14</v>
      </c>
      <c r="CS6" s="21">
        <f t="shared" si="10"/>
        <v>54.83</v>
      </c>
      <c r="CT6" s="21">
        <f t="shared" si="10"/>
        <v>66.53</v>
      </c>
      <c r="CU6" s="21">
        <f t="shared" si="10"/>
        <v>52.35</v>
      </c>
      <c r="CV6" s="21">
        <f t="shared" si="10"/>
        <v>46.25</v>
      </c>
      <c r="CW6" s="20" t="str">
        <f>IF(CW7="","",IF(CW7="-","【-】","【"&amp;SUBSTITUTE(TEXT(CW7,"#,##0.00"),"-","△")&amp;"】"))</f>
        <v>【49.87】</v>
      </c>
      <c r="CX6" s="21">
        <f>IF(CX7="",NA(),CX7)</f>
        <v>73.66</v>
      </c>
      <c r="CY6" s="21">
        <f t="shared" ref="CY6:DG6" si="11">IF(CY7="",NA(),CY7)</f>
        <v>72.599999999999994</v>
      </c>
      <c r="CZ6" s="21">
        <f t="shared" si="11"/>
        <v>73</v>
      </c>
      <c r="DA6" s="21">
        <f t="shared" si="11"/>
        <v>72.47</v>
      </c>
      <c r="DB6" s="21">
        <f t="shared" si="11"/>
        <v>72.34</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2">
      <c r="A7" s="14"/>
      <c r="B7" s="23">
        <v>2023</v>
      </c>
      <c r="C7" s="23">
        <v>342076</v>
      </c>
      <c r="D7" s="23">
        <v>47</v>
      </c>
      <c r="E7" s="23">
        <v>17</v>
      </c>
      <c r="F7" s="23">
        <v>5</v>
      </c>
      <c r="G7" s="23">
        <v>0</v>
      </c>
      <c r="H7" s="23" t="s">
        <v>97</v>
      </c>
      <c r="I7" s="23" t="s">
        <v>98</v>
      </c>
      <c r="J7" s="23" t="s">
        <v>99</v>
      </c>
      <c r="K7" s="23" t="s">
        <v>100</v>
      </c>
      <c r="L7" s="23" t="s">
        <v>101</v>
      </c>
      <c r="M7" s="23" t="s">
        <v>102</v>
      </c>
      <c r="N7" s="24" t="s">
        <v>103</v>
      </c>
      <c r="O7" s="24" t="s">
        <v>104</v>
      </c>
      <c r="P7" s="24">
        <v>0.28000000000000003</v>
      </c>
      <c r="Q7" s="24">
        <v>100</v>
      </c>
      <c r="R7" s="24">
        <v>4400</v>
      </c>
      <c r="S7" s="24">
        <v>458192</v>
      </c>
      <c r="T7" s="24">
        <v>517.72</v>
      </c>
      <c r="U7" s="24">
        <v>885.02</v>
      </c>
      <c r="V7" s="24">
        <v>1280</v>
      </c>
      <c r="W7" s="24">
        <v>0.31</v>
      </c>
      <c r="X7" s="24">
        <v>4129.03</v>
      </c>
      <c r="Y7" s="24">
        <v>100.08</v>
      </c>
      <c r="Z7" s="24">
        <v>100.06</v>
      </c>
      <c r="AA7" s="24">
        <v>101.38</v>
      </c>
      <c r="AB7" s="24">
        <v>97.63</v>
      </c>
      <c r="AC7" s="24">
        <v>104.67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8.3000000000000007</v>
      </c>
      <c r="BG7" s="24">
        <v>69.37</v>
      </c>
      <c r="BH7" s="24">
        <v>126.3</v>
      </c>
      <c r="BI7" s="24">
        <v>178.24</v>
      </c>
      <c r="BJ7" s="29">
        <v>174.61</v>
      </c>
      <c r="BK7" s="24">
        <v>826.83</v>
      </c>
      <c r="BL7" s="24">
        <v>867.83</v>
      </c>
      <c r="BM7" s="24">
        <v>791.76</v>
      </c>
      <c r="BN7" s="24">
        <v>900.82</v>
      </c>
      <c r="BO7" s="24">
        <v>839.21</v>
      </c>
      <c r="BP7" s="24">
        <v>785.1</v>
      </c>
      <c r="BQ7" s="24">
        <v>100</v>
      </c>
      <c r="BR7" s="24">
        <v>100</v>
      </c>
      <c r="BS7" s="24">
        <v>100.37</v>
      </c>
      <c r="BT7" s="24">
        <v>98.74</v>
      </c>
      <c r="BU7" s="24">
        <v>100</v>
      </c>
      <c r="BV7" s="24">
        <v>57.31</v>
      </c>
      <c r="BW7" s="24">
        <v>57.08</v>
      </c>
      <c r="BX7" s="24">
        <v>56.26</v>
      </c>
      <c r="BY7" s="24">
        <v>52.94</v>
      </c>
      <c r="BZ7" s="24">
        <v>52.05</v>
      </c>
      <c r="CA7" s="24">
        <v>56.93</v>
      </c>
      <c r="CB7" s="24">
        <v>185.05</v>
      </c>
      <c r="CC7" s="24">
        <v>187.81</v>
      </c>
      <c r="CD7" s="24">
        <v>188.61</v>
      </c>
      <c r="CE7" s="24">
        <v>194.71</v>
      </c>
      <c r="CF7" s="24">
        <v>196.69</v>
      </c>
      <c r="CG7" s="24">
        <v>273.52</v>
      </c>
      <c r="CH7" s="24">
        <v>274.99</v>
      </c>
      <c r="CI7" s="24">
        <v>282.08999999999997</v>
      </c>
      <c r="CJ7" s="24">
        <v>303.27999999999997</v>
      </c>
      <c r="CK7" s="24">
        <v>301.86</v>
      </c>
      <c r="CL7" s="24">
        <v>271.14999999999998</v>
      </c>
      <c r="CM7" s="24" t="s">
        <v>103</v>
      </c>
      <c r="CN7" s="24" t="s">
        <v>103</v>
      </c>
      <c r="CO7" s="24" t="s">
        <v>103</v>
      </c>
      <c r="CP7" s="24" t="s">
        <v>103</v>
      </c>
      <c r="CQ7" s="24" t="s">
        <v>103</v>
      </c>
      <c r="CR7" s="24">
        <v>50.14</v>
      </c>
      <c r="CS7" s="24">
        <v>54.83</v>
      </c>
      <c r="CT7" s="24">
        <v>66.53</v>
      </c>
      <c r="CU7" s="24">
        <v>52.35</v>
      </c>
      <c r="CV7" s="24">
        <v>46.25</v>
      </c>
      <c r="CW7" s="24">
        <v>49.87</v>
      </c>
      <c r="CX7" s="24">
        <v>73.66</v>
      </c>
      <c r="CY7" s="24">
        <v>72.599999999999994</v>
      </c>
      <c r="CZ7" s="24">
        <v>73</v>
      </c>
      <c r="DA7" s="24">
        <v>72.47</v>
      </c>
      <c r="DB7" s="24">
        <v>72.34</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2">
      <c r="B11">
        <v>22</v>
      </c>
      <c r="C11">
        <v>21</v>
      </c>
      <c r="D11">
        <v>20</v>
      </c>
      <c r="E11">
        <v>19</v>
      </c>
      <c r="F11">
        <v>18</v>
      </c>
      <c r="G11" t="s">
        <v>110</v>
      </c>
    </row>
    <row r="12" spans="1:145" x14ac:dyDescent="0.2">
      <c r="B12">
        <v>1</v>
      </c>
      <c r="C12">
        <v>1</v>
      </c>
      <c r="D12">
        <v>2</v>
      </c>
      <c r="E12">
        <v>3</v>
      </c>
      <c r="F12">
        <v>4</v>
      </c>
      <c r="G12" t="s">
        <v>111</v>
      </c>
    </row>
    <row r="13" spans="1:145" x14ac:dyDescent="0.2">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96f7774a-1fa4-49d3-a956-75b9c85e9b43" xsi:nil="true"/>
    <lcf76f155ced4ddcb4097134ff3c332f xmlns="96f7774a-1fa4-49d3-a956-75b9c85e9b43">
      <Terms xmlns="http://schemas.microsoft.com/office/infopath/2007/PartnerControls"/>
    </lcf76f155ced4ddcb4097134ff3c332f>
    <TaxCatchAll xmlns="fd32c9f7-8932-4d07-b49b-91c8a1e2689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F3322E74AA3E4495704B129218BECF" ma:contentTypeVersion="14" ma:contentTypeDescription="新しいドキュメントを作成します。" ma:contentTypeScope="" ma:versionID="7b6a6477365ce567ca5d4dd701570cd1">
  <xsd:schema xmlns:xsd="http://www.w3.org/2001/XMLSchema" xmlns:xs="http://www.w3.org/2001/XMLSchema" xmlns:p="http://schemas.microsoft.com/office/2006/metadata/properties" xmlns:ns2="96f7774a-1fa4-49d3-a956-75b9c85e9b43" xmlns:ns3="fd32c9f7-8932-4d07-b49b-91c8a1e26893" targetNamespace="http://schemas.microsoft.com/office/2006/metadata/properties" ma:root="true" ma:fieldsID="26f2120a38770ca02403bd13ba031762" ns2:_="" ns3:_="">
    <xsd:import namespace="96f7774a-1fa4-49d3-a956-75b9c85e9b43"/>
    <xsd:import namespace="fd32c9f7-8932-4d07-b49b-91c8a1e2689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f7774a-1fa4-49d3-a956-75b9c85e9b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_Flow_SignoffStatus" ma:index="21" nillable="true" ma:displayName="承認の状態"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32c9f7-8932-4d07-b49b-91c8a1e2689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ccff7d86-9e4e-4f1d-854b-9758e901a9c6}" ma:internalName="TaxCatchAll" ma:showField="CatchAllData" ma:web="fd32c9f7-8932-4d07-b49b-91c8a1e268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4AEBCA-B25E-48C7-A560-A2E24718F892}">
  <ds:schemaRefs>
    <ds:schemaRef ds:uri="http://schemas.microsoft.com/office/2006/documentManagement/types"/>
    <ds:schemaRef ds:uri="96f7774a-1fa4-49d3-a956-75b9c85e9b43"/>
    <ds:schemaRef ds:uri="http://purl.org/dc/elements/1.1/"/>
    <ds:schemaRef ds:uri="http://www.w3.org/XML/1998/namespace"/>
    <ds:schemaRef ds:uri="http://purl.org/dc/terms/"/>
    <ds:schemaRef ds:uri="fd32c9f7-8932-4d07-b49b-91c8a1e26893"/>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F6E3038-B167-4463-9F4A-CD608FA00A10}">
  <ds:schemaRefs>
    <ds:schemaRef ds:uri="http://schemas.microsoft.com/sharepoint/v3/contenttype/forms"/>
  </ds:schemaRefs>
</ds:datastoreItem>
</file>

<file path=customXml/itemProps3.xml><?xml version="1.0" encoding="utf-8"?>
<ds:datastoreItem xmlns:ds="http://schemas.openxmlformats.org/officeDocument/2006/customXml" ds:itemID="{4615F0B7-20C2-4F6F-9389-71C9E3E54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f7774a-1fa4-49d3-a956-75b9c85e9b43"/>
    <ds:schemaRef ds:uri="fd32c9f7-8932-4d07-b49b-91c8a1e268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渡辺　寛史</cp:lastModifiedBy>
  <cp:lastPrinted>2025-02-03T06:40:51Z</cp:lastPrinted>
  <dcterms:created xsi:type="dcterms:W3CDTF">2025-01-24T07:35:52Z</dcterms:created>
  <dcterms:modified xsi:type="dcterms:W3CDTF">2025-02-03T06:41:06Z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0x0101006EF3322E74AA3E4495704B129218BECF</vt:lpwstr>
  </property>
  <property fmtid="{D5CDD505-2E9C-101B-9397-08002B2CF9AE}" pid="3" name="MediaServiceImageTags">
    <vt:lpwstr/>
  </property>
</Properties>
</file>