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6県関係等照会回答\070128　（2月3日〆）【広島県市町行財政課】公営企業に係る経営比較分析表（令和５年度決算）の分析等について（依頼）\下水道_経営比較分析表（修正箇所朱書）\"/>
    </mc:Choice>
  </mc:AlternateContent>
  <workbookProtection workbookAlgorithmName="SHA-512" workbookHashValue="6u2sPP3NNUS/iPgtOESxGwi6/dTMYUZODJQCfUdkFxeFYti+UiWSBJttIt7Rp9Hkl/pa/yiBelmpuoddDwc9KQ==" workbookSaltValue="1DIQQ7GI5LJ/rqacUQxATQ==" workbookSpinCount="100000" lockStructure="1"/>
  <bookViews>
    <workbookView xWindow="0" yWindow="0" windowWidth="23040" windowHeight="9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J85" i="4"/>
  <c r="P8" i="4"/>
  <c r="I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<sst xmlns="http://schemas.openxmlformats.org/spreadsheetml/2006/main" count="231" uniqueCount="115">
  <si>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</si>
  <si>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</si>
  <si>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</si>
  <si>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</si>
  <si>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</si>
  <si>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</si>
  <si>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</si>
  <si>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</si>
  <si>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</si>
  <si>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</si>
  <si>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</si>
  <si>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</si>
  <si>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</si>
  <si>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</si>
  <si>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</si>
  <si>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</si>
  <si>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</si>
  <si>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</si>
  <si>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</si>
  <si>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</si>
  <si>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</si>
  <si>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</si>
  <si>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</si>
  <si>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</si>
  <si>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</si>
  <si>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</si>
  <si>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</si>
  <si>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</si>
  <si>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</si>
  <si>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</si>
  <si>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</si>
  <si>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</si>
  <si>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</si>
  <si>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</si>
  <si>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</si>
  <si>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</si>
  <si>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</si>
  <si>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</si>
  <si>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</si>
  <si>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</si>
  <si>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</si>
  <si>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</si>
  <si>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</si>
  <si>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</si>
  <si>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</si>
  <si>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</si>
  <si>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</si>
  <si>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</si>
  <si>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</si>
  <si>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</si>
  <si>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</si>
  <si>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</si>
  <si>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</si>
  <si>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</si>
  <si>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</si>
  <si>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</si>
  <si>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</si>
  <si>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</si>
  <si>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</si>
  <si>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</si>
  <si>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</si>
  <si>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</si>
  <si>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</si>
  <si>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</si>
  <si>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</si>
  <si>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</si>
  <si>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</si>
  <si>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</si>
  <si>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</si>
  <si>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</si>
  <si>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</si>
  <si>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</si>
  <si>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</si>
  <si>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</si>
  <si>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</si>
  <si>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</si>
  <si>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</si>
  <si>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</si>
  <si>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</si>
  <si>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</si>
  <si>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</si>
  <si>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</si>
  <si>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</si>
  <si>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</si>
  <si>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</si>
  <si>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</si>
  <si>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</si>
  <si>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</si>
  <si>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</si>
  <si>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</si>
  <si>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</si>
  <si>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</si>
  <si>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</si>
  <si>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</si>
  <si>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</si>
  <si>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</si>
  <si>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</si>
  <si>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法適用</t>
  </si>
  <si>
    <t>下水道事業</t>
  </si>
  <si>
    <t>公共下水道</t>
  </si>
  <si>
    <t>Cb1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</si>
  <si>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</si>
  <si>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</si>
  <si>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</si>
  <si>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</si>
  <si>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</si>
  <si>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</si>
  <si>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</si>
  <si>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</si>
  <si>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</si>
  <si>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</si>
  <si>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</si>
  <si>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法適用に伴い令和元年度から資産の減価償却を開始したため、経理上の減価償却累計額が少なく、①有形固定資産減価償却率は、類似団体・全国平均と比較して大幅に低い。また、実際の施設においても、平成元年度に供用開始したため、現在は大幅な老朽化は見受けられず、②管渠老朽化率や③管渠改善率は0％となっている。</t>
    <phoneticPr fontId="4"/>
  </si>
  <si>
    <t>　令和元年度から地方公営企業法を適用し、官庁会計から公営企業会計へ移行することで経営状況を的確に把握し、将来にわたり持続可能な事業運営の構築を進めている。
　そして、経営健全化の対策として、一般会計からの基準外繰入に頼らない方法で収入の確保を行い、経常収支の増加や企業債残高の減少を目指している。このため、計画区域の面整備の拡大と整備済区域も含めた水洗化率の向上を推進するとともに、令和４年１０月に平均１５.５％の使用料改定を行い、下水道使用料のさらなる増加と安定した財源の確保に努めている。
　また、将来的な施設の更新時期に備え、ストックマネジメントによる施設更新計画を策定し、企業債残高に留意のうえ、長期的な視点からの適正な更新に努める。</t>
    <phoneticPr fontId="4"/>
  </si>
  <si>
    <t>　本市の公共下水道事業は、地理的要因により面整備拡大のためのコストが割高となり、⑥汚水処理原価が類似団体・全国平均を大きく上回り、普及率も低いため厳しい業務運営を求められる。しかしながら、普及促進と使用料改定により使用料収入が増加したことから、⑤経費回収率は100％となるとともに、①経常収支比率も大幅に増加した。
　②累積欠損金比率は、前年度に特殊要因として、土地の移管に伴う大規模な特別損失を計上したため、大幅に増加したものの、当年度は資本の取崩しに伴い大幅に減少している。
　③流動比率は100％を下回っているが、一般会計の負担が見込まれる企業債償還額の割合が多いことなどが要因であり、今後１年以内の資金運用に問題はない。④企業債残高対事業規模比率が低いのは、一般会計からの繰入による負担が見込まれるためであり、現在も企業債残高は多い。
　⑦施設利用率は、類似団体・全国平均と大きく変わらず、現在ほぼ適正であり、今後についても面整備拡大などによる率の向上が期待できる。⑧水洗化率はまだ低いものの、重点課題と認識のうえ、積極的な推進活動を行い、率の向上に努め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</si>
</sst>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FEA-4CC1-B786-F36A1CDA1A0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0.19</c:v>
                </c:pt>
                <c:pt idx="2">
                  <c:v>0.15</c:v>
                </c:pt>
                <c:pt idx="3">
                  <c:v>0.12</c:v>
                </c:pt>
                <c:pt idx="4">
                  <c:v>0.18</c:v>
                </c:pt>
              </c:numCache>
            </c:numRef>
          </c:val>
          <c:smooth val="0"/>
          <c:extLst>
            <c:ext xmlns:c16="http://schemas.microsoft.com/office/drawing/2014/chart" uri="{C3380CC4-5D6E-409C-BE32-E72D297353CC}">
              <c16:uniqueId val="{00000001-CFEA-4CC1-B786-F36A1CDA1A0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54.22</c:v>
                </c:pt>
                <c:pt idx="1">
                  <c:v>55.43</c:v>
                </c:pt>
                <c:pt idx="2">
                  <c:v>57.26</c:v>
                </c:pt>
                <c:pt idx="3">
                  <c:v>58.27</c:v>
                </c:pt>
                <c:pt idx="4">
                  <c:v>58.79</c:v>
                </c:pt>
              </c:numCache>
            </c:numRef>
          </c:val>
          <c:extLst>
            <c:ext xmlns:c16="http://schemas.microsoft.com/office/drawing/2014/chart" uri="{C3380CC4-5D6E-409C-BE32-E72D297353CC}">
              <c16:uniqueId val="{00000000-06D4-4EDF-AFAE-FA2000CEA44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55.73</c:v>
                </c:pt>
                <c:pt idx="1">
                  <c:v>58.12</c:v>
                </c:pt>
                <c:pt idx="2">
                  <c:v>58.14</c:v>
                </c:pt>
                <c:pt idx="3">
                  <c:v>58.55</c:v>
                </c:pt>
                <c:pt idx="4">
                  <c:v>59.45</c:v>
                </c:pt>
              </c:numCache>
            </c:numRef>
          </c:val>
          <c:smooth val="0"/>
          <c:extLst>
            <c:ext xmlns:c16="http://schemas.microsoft.com/office/drawing/2014/chart" uri="{C3380CC4-5D6E-409C-BE32-E72D297353CC}">
              <c16:uniqueId val="{00000001-06D4-4EDF-AFAE-FA2000CEA44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79.150000000000006</c:v>
                </c:pt>
                <c:pt idx="1">
                  <c:v>74.59</c:v>
                </c:pt>
                <c:pt idx="2">
                  <c:v>80.27</c:v>
                </c:pt>
                <c:pt idx="3">
                  <c:v>81.09</c:v>
                </c:pt>
                <c:pt idx="4">
                  <c:v>83.01</c:v>
                </c:pt>
              </c:numCache>
            </c:numRef>
          </c:val>
          <c:extLst>
            <c:ext xmlns:c16="http://schemas.microsoft.com/office/drawing/2014/chart" uri="{C3380CC4-5D6E-409C-BE32-E72D297353CC}">
              <c16:uniqueId val="{00000000-70A0-4A77-BABB-396185C336D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92.45</c:v>
                </c:pt>
                <c:pt idx="1">
                  <c:v>92.55</c:v>
                </c:pt>
                <c:pt idx="2">
                  <c:v>92.44</c:v>
                </c:pt>
                <c:pt idx="3">
                  <c:v>91.97</c:v>
                </c:pt>
                <c:pt idx="4">
                  <c:v>91.93</c:v>
                </c:pt>
              </c:numCache>
            </c:numRef>
          </c:val>
          <c:smooth val="0"/>
          <c:extLst>
            <c:ext xmlns:c16="http://schemas.microsoft.com/office/drawing/2014/chart" uri="{C3380CC4-5D6E-409C-BE32-E72D297353CC}">
              <c16:uniqueId val="{00000001-70A0-4A77-BABB-396185C336D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101.33</c:v>
                </c:pt>
                <c:pt idx="1">
                  <c:v>101.04</c:v>
                </c:pt>
                <c:pt idx="2">
                  <c:v>103.27</c:v>
                </c:pt>
                <c:pt idx="3">
                  <c:v>101.56</c:v>
                </c:pt>
                <c:pt idx="4">
                  <c:v>105.06</c:v>
                </c:pt>
              </c:numCache>
            </c:numRef>
          </c:val>
          <c:extLst>
            <c:ext xmlns:c16="http://schemas.microsoft.com/office/drawing/2014/chart" uri="{C3380CC4-5D6E-409C-BE32-E72D297353CC}">
              <c16:uniqueId val="{00000000-3D3E-422F-89AD-0A739F1D53E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101.51</c:v>
                </c:pt>
                <c:pt idx="1">
                  <c:v>103.78</c:v>
                </c:pt>
                <c:pt idx="2">
                  <c:v>103.57</c:v>
                </c:pt>
                <c:pt idx="3">
                  <c:v>102.34</c:v>
                </c:pt>
                <c:pt idx="4">
                  <c:v>104.17</c:v>
                </c:pt>
              </c:numCache>
            </c:numRef>
          </c:val>
          <c:smooth val="0"/>
          <c:extLst>
            <c:ext xmlns:c16="http://schemas.microsoft.com/office/drawing/2014/chart" uri="{C3380CC4-5D6E-409C-BE32-E72D297353CC}">
              <c16:uniqueId val="{00000001-3D3E-422F-89AD-0A739F1D53E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3.81</c:v>
                </c:pt>
                <c:pt idx="1">
                  <c:v>6.93</c:v>
                </c:pt>
                <c:pt idx="2">
                  <c:v>12.54</c:v>
                </c:pt>
                <c:pt idx="3">
                  <c:v>12.98</c:v>
                </c:pt>
                <c:pt idx="4">
                  <c:v>15.68</c:v>
                </c:pt>
              </c:numCache>
            </c:numRef>
          </c:val>
          <c:extLst>
            <c:ext xmlns:c16="http://schemas.microsoft.com/office/drawing/2014/chart" uri="{C3380CC4-5D6E-409C-BE32-E72D297353CC}">
              <c16:uniqueId val="{00000000-6D30-4D08-8BDB-D8D73277A6E6}"/>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16.37</c:v>
                </c:pt>
                <c:pt idx="1">
                  <c:v>18.829999999999998</c:v>
                </c:pt>
                <c:pt idx="2">
                  <c:v>23.14</c:v>
                </c:pt>
                <c:pt idx="3">
                  <c:v>23.95</c:v>
                </c:pt>
                <c:pt idx="4">
                  <c:v>25.32</c:v>
                </c:pt>
              </c:numCache>
            </c:numRef>
          </c:val>
          <c:smooth val="0"/>
          <c:extLst>
            <c:ext xmlns:c16="http://schemas.microsoft.com/office/drawing/2014/chart" uri="{C3380CC4-5D6E-409C-BE32-E72D297353CC}">
              <c16:uniqueId val="{00000001-6D30-4D08-8BDB-D8D73277A6E6}"/>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E22-4443-B947-E7664FC0171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0.98</c:v>
                </c:pt>
                <c:pt idx="1">
                  <c:v>0.56999999999999995</c:v>
                </c:pt>
                <c:pt idx="2">
                  <c:v>0.55000000000000004</c:v>
                </c:pt>
                <c:pt idx="3">
                  <c:v>0.78</c:v>
                </c:pt>
                <c:pt idx="4">
                  <c:v>0.91</c:v>
                </c:pt>
              </c:numCache>
            </c:numRef>
          </c:val>
          <c:smooth val="0"/>
          <c:extLst>
            <c:ext xmlns:c16="http://schemas.microsoft.com/office/drawing/2014/chart" uri="{C3380CC4-5D6E-409C-BE32-E72D297353CC}">
              <c16:uniqueId val="{00000001-CE22-4443-B947-E7664FC0171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35.46</c:v>
                </c:pt>
                <c:pt idx="1">
                  <c:v>30.49</c:v>
                </c:pt>
                <c:pt idx="2">
                  <c:v>22.89</c:v>
                </c:pt>
                <c:pt idx="3">
                  <c:v>207.68</c:v>
                </c:pt>
                <c:pt idx="4">
                  <c:v>5.0599999999999996</c:v>
                </c:pt>
              </c:numCache>
            </c:numRef>
          </c:val>
          <c:extLst>
            <c:ext xmlns:c16="http://schemas.microsoft.com/office/drawing/2014/chart" uri="{C3380CC4-5D6E-409C-BE32-E72D297353CC}">
              <c16:uniqueId val="{00000000-8252-4580-9BF5-A759D151A55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37.86</c:v>
                </c:pt>
                <c:pt idx="1">
                  <c:v>19.829999999999998</c:v>
                </c:pt>
                <c:pt idx="2">
                  <c:v>21.3</c:v>
                </c:pt>
                <c:pt idx="3">
                  <c:v>39.799999999999997</c:v>
                </c:pt>
                <c:pt idx="4">
                  <c:v>20.04</c:v>
                </c:pt>
              </c:numCache>
            </c:numRef>
          </c:val>
          <c:smooth val="0"/>
          <c:extLst>
            <c:ext xmlns:c16="http://schemas.microsoft.com/office/drawing/2014/chart" uri="{C3380CC4-5D6E-409C-BE32-E72D297353CC}">
              <c16:uniqueId val="{00000001-8252-4580-9BF5-A759D151A55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66.72</c:v>
                </c:pt>
                <c:pt idx="1">
                  <c:v>59.38</c:v>
                </c:pt>
                <c:pt idx="2">
                  <c:v>56.4</c:v>
                </c:pt>
                <c:pt idx="3">
                  <c:v>51.3</c:v>
                </c:pt>
                <c:pt idx="4">
                  <c:v>74.37</c:v>
                </c:pt>
              </c:numCache>
            </c:numRef>
          </c:val>
          <c:extLst>
            <c:ext xmlns:c16="http://schemas.microsoft.com/office/drawing/2014/chart" uri="{C3380CC4-5D6E-409C-BE32-E72D297353CC}">
              <c16:uniqueId val="{00000000-00F2-4FDE-972C-7FAD3A9EA3E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60.16</c:v>
                </c:pt>
                <c:pt idx="1">
                  <c:v>54.3</c:v>
                </c:pt>
                <c:pt idx="2">
                  <c:v>57.92</c:v>
                </c:pt>
                <c:pt idx="3">
                  <c:v>63.17</c:v>
                </c:pt>
                <c:pt idx="4">
                  <c:v>69.150000000000006</c:v>
                </c:pt>
              </c:numCache>
            </c:numRef>
          </c:val>
          <c:smooth val="0"/>
          <c:extLst>
            <c:ext xmlns:c16="http://schemas.microsoft.com/office/drawing/2014/chart" uri="{C3380CC4-5D6E-409C-BE32-E72D297353CC}">
              <c16:uniqueId val="{00000001-00F2-4FDE-972C-7FAD3A9EA3E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327.18</c:v>
                </c:pt>
                <c:pt idx="1">
                  <c:v>309.3</c:v>
                </c:pt>
                <c:pt idx="2">
                  <c:v>76.650000000000006</c:v>
                </c:pt>
                <c:pt idx="3">
                  <c:v>124.05</c:v>
                </c:pt>
                <c:pt idx="4">
                  <c:v>88.1</c:v>
                </c:pt>
              </c:numCache>
            </c:numRef>
          </c:val>
          <c:extLst>
            <c:ext xmlns:c16="http://schemas.microsoft.com/office/drawing/2014/chart" uri="{C3380CC4-5D6E-409C-BE32-E72D297353CC}">
              <c16:uniqueId val="{00000000-581B-4A79-BF1E-332D067F60E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917.44</c:v>
                </c:pt>
                <c:pt idx="1">
                  <c:v>856.88</c:v>
                </c:pt>
                <c:pt idx="2">
                  <c:v>799.49</c:v>
                </c:pt>
                <c:pt idx="3">
                  <c:v>863.92</c:v>
                </c:pt>
                <c:pt idx="4">
                  <c:v>793.41</c:v>
                </c:pt>
              </c:numCache>
            </c:numRef>
          </c:val>
          <c:smooth val="0"/>
          <c:extLst>
            <c:ext xmlns:c16="http://schemas.microsoft.com/office/drawing/2014/chart" uri="{C3380CC4-5D6E-409C-BE32-E72D297353CC}">
              <c16:uniqueId val="{00000001-581B-4A79-BF1E-332D067F60E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84.73</c:v>
                </c:pt>
                <c:pt idx="1">
                  <c:v>84.37</c:v>
                </c:pt>
                <c:pt idx="2">
                  <c:v>98.67</c:v>
                </c:pt>
                <c:pt idx="3">
                  <c:v>93.71</c:v>
                </c:pt>
                <c:pt idx="4">
                  <c:v>100</c:v>
                </c:pt>
              </c:numCache>
            </c:numRef>
          </c:val>
          <c:extLst>
            <c:ext xmlns:c16="http://schemas.microsoft.com/office/drawing/2014/chart" uri="{C3380CC4-5D6E-409C-BE32-E72D297353CC}">
              <c16:uniqueId val="{00000000-AE6E-4DDE-999B-BD6E0FCFB32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85.34</c:v>
                </c:pt>
                <c:pt idx="1">
                  <c:v>89.01</c:v>
                </c:pt>
                <c:pt idx="2">
                  <c:v>89.09</c:v>
                </c:pt>
                <c:pt idx="3">
                  <c:v>87.28</c:v>
                </c:pt>
                <c:pt idx="4">
                  <c:v>84.86</c:v>
                </c:pt>
              </c:numCache>
            </c:numRef>
          </c:val>
          <c:smooth val="0"/>
          <c:extLst>
            <c:ext xmlns:c16="http://schemas.microsoft.com/office/drawing/2014/chart" uri="{C3380CC4-5D6E-409C-BE32-E72D297353CC}">
              <c16:uniqueId val="{00000001-AE6E-4DDE-999B-BD6E0FCFB32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177.26</c:v>
                </c:pt>
                <c:pt idx="1">
                  <c:v>175.53</c:v>
                </c:pt>
                <c:pt idx="2">
                  <c:v>150</c:v>
                </c:pt>
                <c:pt idx="3">
                  <c:v>163.94</c:v>
                </c:pt>
                <c:pt idx="4">
                  <c:v>173.13</c:v>
                </c:pt>
              </c:numCache>
            </c:numRef>
          </c:val>
          <c:extLst>
            <c:ext xmlns:c16="http://schemas.microsoft.com/office/drawing/2014/chart" uri="{C3380CC4-5D6E-409C-BE32-E72D297353CC}">
              <c16:uniqueId val="{00000000-EF34-42C1-823D-E313F3FC553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149.27000000000001</c:v>
                </c:pt>
                <c:pt idx="1">
                  <c:v>147.08000000000001</c:v>
                </c:pt>
                <c:pt idx="2">
                  <c:v>142.76</c:v>
                </c:pt>
                <c:pt idx="3">
                  <c:v>145.58000000000001</c:v>
                </c:pt>
                <c:pt idx="4">
                  <c:v>147.69</c:v>
                </c:pt>
              </c:numCache>
            </c:numRef>
          </c:val>
          <c:smooth val="0"/>
          <c:extLst>
            <c:ext xmlns:c16="http://schemas.microsoft.com/office/drawing/2014/chart" uri="{C3380CC4-5D6E-409C-BE32-E72D297353CC}">
              <c16:uniqueId val="{00000001-EF34-42C1-823D-E313F3FC553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55" zoomScaleNormal="55" workbookViewId="0">
      <selection activeCell="CO53" sqref="CO5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尾道市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Cb1</v>
      </c>
      <c r="X8" s="39"/>
      <c r="Y8" s="39"/>
      <c r="Z8" s="39"/>
      <c r="AA8" s="39"/>
      <c r="AB8" s="39"/>
      <c r="AC8" s="39"/>
      <c r="AD8" s="40" t="str">
        <f>データ!$M$6</f>
        <v>自治体職員</v>
      </c>
      <c r="AE8" s="40"/>
      <c r="AF8" s="40"/>
      <c r="AG8" s="40"/>
      <c r="AH8" s="40"/>
      <c r="AI8" s="40"/>
      <c r="AJ8" s="40"/>
      <c r="AK8" s="3"/>
      <c r="AL8" s="41">
        <f>データ!S6</f>
        <v>128324</v>
      </c>
      <c r="AM8" s="41"/>
      <c r="AN8" s="41"/>
      <c r="AO8" s="41"/>
      <c r="AP8" s="41"/>
      <c r="AQ8" s="41"/>
      <c r="AR8" s="41"/>
      <c r="AS8" s="41"/>
      <c r="AT8" s="34">
        <f>データ!T6</f>
        <v>284.88</v>
      </c>
      <c r="AU8" s="34"/>
      <c r="AV8" s="34"/>
      <c r="AW8" s="34"/>
      <c r="AX8" s="34"/>
      <c r="AY8" s="34"/>
      <c r="AZ8" s="34"/>
      <c r="BA8" s="34"/>
      <c r="BB8" s="34">
        <f>データ!U6</f>
        <v>450.45</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57.22</v>
      </c>
      <c r="J10" s="34"/>
      <c r="K10" s="34"/>
      <c r="L10" s="34"/>
      <c r="M10" s="34"/>
      <c r="N10" s="34"/>
      <c r="O10" s="34"/>
      <c r="P10" s="34">
        <f>データ!P6</f>
        <v>14.6</v>
      </c>
      <c r="Q10" s="34"/>
      <c r="R10" s="34"/>
      <c r="S10" s="34"/>
      <c r="T10" s="34"/>
      <c r="U10" s="34"/>
      <c r="V10" s="34"/>
      <c r="W10" s="34">
        <f>データ!Q6</f>
        <v>97.69</v>
      </c>
      <c r="X10" s="34"/>
      <c r="Y10" s="34"/>
      <c r="Z10" s="34"/>
      <c r="AA10" s="34"/>
      <c r="AB10" s="34"/>
      <c r="AC10" s="34"/>
      <c r="AD10" s="41">
        <f>データ!R6</f>
        <v>3047</v>
      </c>
      <c r="AE10" s="41"/>
      <c r="AF10" s="41"/>
      <c r="AG10" s="41"/>
      <c r="AH10" s="41"/>
      <c r="AI10" s="41"/>
      <c r="AJ10" s="41"/>
      <c r="AK10" s="2"/>
      <c r="AL10" s="41">
        <f>データ!V6</f>
        <v>18594</v>
      </c>
      <c r="AM10" s="41"/>
      <c r="AN10" s="41"/>
      <c r="AO10" s="41"/>
      <c r="AP10" s="41"/>
      <c r="AQ10" s="41"/>
      <c r="AR10" s="41"/>
      <c r="AS10" s="41"/>
      <c r="AT10" s="34">
        <f>データ!W6</f>
        <v>3.66</v>
      </c>
      <c r="AU10" s="34"/>
      <c r="AV10" s="34"/>
      <c r="AW10" s="34"/>
      <c r="AX10" s="34"/>
      <c r="AY10" s="34"/>
      <c r="AZ10" s="34"/>
      <c r="BA10" s="34"/>
      <c r="BB10" s="34">
        <f>データ!X6</f>
        <v>5080.33</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114</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GeLGPNx50MWUx3L6/y1Y5VEHJ7z//09jNJIS93Oxoquox0TevjpYy6b2M+y1RTIYelBTyz3Oai13waCn9/R4/g==" saltValue="KQrS29FjRmq1RkW7Tz6xj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342050</v>
      </c>
      <c r="D6" s="19">
        <f t="shared" si="3"/>
        <v>46</v>
      </c>
      <c r="E6" s="19">
        <f t="shared" si="3"/>
        <v>17</v>
      </c>
      <c r="F6" s="19">
        <f t="shared" si="3"/>
        <v>1</v>
      </c>
      <c r="G6" s="19">
        <f t="shared" si="3"/>
        <v>0</v>
      </c>
      <c r="H6" s="19" t="str">
        <f t="shared" si="3"/>
        <v>広島県　尾道市</v>
      </c>
      <c r="I6" s="19" t="str">
        <f t="shared" si="3"/>
        <v>法適用</v>
      </c>
      <c r="J6" s="19" t="str">
        <f t="shared" si="3"/>
        <v>下水道事業</v>
      </c>
      <c r="K6" s="19" t="str">
        <f t="shared" si="3"/>
        <v>公共下水道</v>
      </c>
      <c r="L6" s="19" t="str">
        <f t="shared" si="3"/>
        <v>Cb1</v>
      </c>
      <c r="M6" s="19" t="str">
        <f t="shared" si="3"/>
        <v>自治体職員</v>
      </c>
      <c r="N6" s="20" t="str">
        <f t="shared" si="3"/>
        <v>-</v>
      </c>
      <c r="O6" s="20">
        <f t="shared" si="3"/>
        <v>57.22</v>
      </c>
      <c r="P6" s="20">
        <f t="shared" si="3"/>
        <v>14.6</v>
      </c>
      <c r="Q6" s="20">
        <f t="shared" si="3"/>
        <v>97.69</v>
      </c>
      <c r="R6" s="20">
        <f t="shared" si="3"/>
        <v>3047</v>
      </c>
      <c r="S6" s="20">
        <f t="shared" si="3"/>
        <v>128324</v>
      </c>
      <c r="T6" s="20">
        <f t="shared" si="3"/>
        <v>284.88</v>
      </c>
      <c r="U6" s="20">
        <f t="shared" si="3"/>
        <v>450.45</v>
      </c>
      <c r="V6" s="20">
        <f t="shared" si="3"/>
        <v>18594</v>
      </c>
      <c r="W6" s="20">
        <f t="shared" si="3"/>
        <v>3.66</v>
      </c>
      <c r="X6" s="20">
        <f t="shared" si="3"/>
        <v>5080.33</v>
      </c>
      <c r="Y6" s="21">
        <f>IF(Y7="",NA(),Y7)</f>
        <v>101.33</v>
      </c>
      <c r="Z6" s="21">
        <f t="shared" ref="Z6:AH6" si="4">IF(Z7="",NA(),Z7)</f>
        <v>101.04</v>
      </c>
      <c r="AA6" s="21">
        <f t="shared" si="4"/>
        <v>103.27</v>
      </c>
      <c r="AB6" s="21">
        <f t="shared" si="4"/>
        <v>101.56</v>
      </c>
      <c r="AC6" s="21">
        <f t="shared" si="4"/>
        <v>105.06</v>
      </c>
      <c r="AD6" s="21">
        <f t="shared" si="4"/>
        <v>101.51</v>
      </c>
      <c r="AE6" s="21">
        <f t="shared" si="4"/>
        <v>103.78</v>
      </c>
      <c r="AF6" s="21">
        <f t="shared" si="4"/>
        <v>103.57</v>
      </c>
      <c r="AG6" s="21">
        <f t="shared" si="4"/>
        <v>102.34</v>
      </c>
      <c r="AH6" s="21">
        <f t="shared" si="4"/>
        <v>104.17</v>
      </c>
      <c r="AI6" s="20" t="str">
        <f>IF(AI7="","",IF(AI7="-","【-】","【"&amp;SUBSTITUTE(TEXT(AI7,"#,##0.00"),"-","△")&amp;"】"))</f>
        <v>【105.91】</v>
      </c>
      <c r="AJ6" s="21">
        <f>IF(AJ7="",NA(),AJ7)</f>
        <v>35.46</v>
      </c>
      <c r="AK6" s="21">
        <f t="shared" ref="AK6:AS6" si="5">IF(AK7="",NA(),AK7)</f>
        <v>30.49</v>
      </c>
      <c r="AL6" s="21">
        <f t="shared" si="5"/>
        <v>22.89</v>
      </c>
      <c r="AM6" s="21">
        <f t="shared" si="5"/>
        <v>207.68</v>
      </c>
      <c r="AN6" s="21">
        <f t="shared" si="5"/>
        <v>5.0599999999999996</v>
      </c>
      <c r="AO6" s="21">
        <f t="shared" si="5"/>
        <v>37.86</v>
      </c>
      <c r="AP6" s="21">
        <f t="shared" si="5"/>
        <v>19.829999999999998</v>
      </c>
      <c r="AQ6" s="21">
        <f t="shared" si="5"/>
        <v>21.3</v>
      </c>
      <c r="AR6" s="21">
        <f t="shared" si="5"/>
        <v>39.799999999999997</v>
      </c>
      <c r="AS6" s="21">
        <f t="shared" si="5"/>
        <v>20.04</v>
      </c>
      <c r="AT6" s="20" t="str">
        <f>IF(AT7="","",IF(AT7="-","【-】","【"&amp;SUBSTITUTE(TEXT(AT7,"#,##0.00"),"-","△")&amp;"】"))</f>
        <v>【3.03】</v>
      </c>
      <c r="AU6" s="21">
        <f>IF(AU7="",NA(),AU7)</f>
        <v>66.72</v>
      </c>
      <c r="AV6" s="21">
        <f t="shared" ref="AV6:BD6" si="6">IF(AV7="",NA(),AV7)</f>
        <v>59.38</v>
      </c>
      <c r="AW6" s="21">
        <f t="shared" si="6"/>
        <v>56.4</v>
      </c>
      <c r="AX6" s="21">
        <f t="shared" si="6"/>
        <v>51.3</v>
      </c>
      <c r="AY6" s="21">
        <f t="shared" si="6"/>
        <v>74.37</v>
      </c>
      <c r="AZ6" s="21">
        <f t="shared" si="6"/>
        <v>60.16</v>
      </c>
      <c r="BA6" s="21">
        <f t="shared" si="6"/>
        <v>54.3</v>
      </c>
      <c r="BB6" s="21">
        <f t="shared" si="6"/>
        <v>57.92</v>
      </c>
      <c r="BC6" s="21">
        <f t="shared" si="6"/>
        <v>63.17</v>
      </c>
      <c r="BD6" s="21">
        <f t="shared" si="6"/>
        <v>69.150000000000006</v>
      </c>
      <c r="BE6" s="20" t="str">
        <f>IF(BE7="","",IF(BE7="-","【-】","【"&amp;SUBSTITUTE(TEXT(BE7,"#,##0.00"),"-","△")&amp;"】"))</f>
        <v>【78.43】</v>
      </c>
      <c r="BF6" s="21">
        <f>IF(BF7="",NA(),BF7)</f>
        <v>327.18</v>
      </c>
      <c r="BG6" s="21">
        <f t="shared" ref="BG6:BO6" si="7">IF(BG7="",NA(),BG7)</f>
        <v>309.3</v>
      </c>
      <c r="BH6" s="21">
        <f t="shared" si="7"/>
        <v>76.650000000000006</v>
      </c>
      <c r="BI6" s="21">
        <f t="shared" si="7"/>
        <v>124.05</v>
      </c>
      <c r="BJ6" s="21">
        <f t="shared" si="7"/>
        <v>88.1</v>
      </c>
      <c r="BK6" s="21">
        <f t="shared" si="7"/>
        <v>917.44</v>
      </c>
      <c r="BL6" s="21">
        <f t="shared" si="7"/>
        <v>856.88</v>
      </c>
      <c r="BM6" s="21">
        <f t="shared" si="7"/>
        <v>799.49</v>
      </c>
      <c r="BN6" s="21">
        <f t="shared" si="7"/>
        <v>863.92</v>
      </c>
      <c r="BO6" s="21">
        <f t="shared" si="7"/>
        <v>793.41</v>
      </c>
      <c r="BP6" s="20" t="str">
        <f>IF(BP7="","",IF(BP7="-","【-】","【"&amp;SUBSTITUTE(TEXT(BP7,"#,##0.00"),"-","△")&amp;"】"))</f>
        <v>【630.82】</v>
      </c>
      <c r="BQ6" s="21">
        <f>IF(BQ7="",NA(),BQ7)</f>
        <v>84.73</v>
      </c>
      <c r="BR6" s="21">
        <f t="shared" ref="BR6:BZ6" si="8">IF(BR7="",NA(),BR7)</f>
        <v>84.37</v>
      </c>
      <c r="BS6" s="21">
        <f t="shared" si="8"/>
        <v>98.67</v>
      </c>
      <c r="BT6" s="21">
        <f t="shared" si="8"/>
        <v>93.71</v>
      </c>
      <c r="BU6" s="21">
        <f t="shared" si="8"/>
        <v>100</v>
      </c>
      <c r="BV6" s="21">
        <f t="shared" si="8"/>
        <v>85.34</v>
      </c>
      <c r="BW6" s="21">
        <f t="shared" si="8"/>
        <v>89.01</v>
      </c>
      <c r="BX6" s="21">
        <f t="shared" si="8"/>
        <v>89.09</v>
      </c>
      <c r="BY6" s="21">
        <f t="shared" si="8"/>
        <v>87.28</v>
      </c>
      <c r="BZ6" s="21">
        <f t="shared" si="8"/>
        <v>84.86</v>
      </c>
      <c r="CA6" s="20" t="str">
        <f>IF(CA7="","",IF(CA7="-","【-】","【"&amp;SUBSTITUTE(TEXT(CA7,"#,##0.00"),"-","△")&amp;"】"))</f>
        <v>【97.81】</v>
      </c>
      <c r="CB6" s="21">
        <f>IF(CB7="",NA(),CB7)</f>
        <v>177.26</v>
      </c>
      <c r="CC6" s="21">
        <f t="shared" ref="CC6:CK6" si="9">IF(CC7="",NA(),CC7)</f>
        <v>175.53</v>
      </c>
      <c r="CD6" s="21">
        <f t="shared" si="9"/>
        <v>150</v>
      </c>
      <c r="CE6" s="21">
        <f t="shared" si="9"/>
        <v>163.94</v>
      </c>
      <c r="CF6" s="21">
        <f t="shared" si="9"/>
        <v>173.13</v>
      </c>
      <c r="CG6" s="21">
        <f t="shared" si="9"/>
        <v>149.27000000000001</v>
      </c>
      <c r="CH6" s="21">
        <f t="shared" si="9"/>
        <v>147.08000000000001</v>
      </c>
      <c r="CI6" s="21">
        <f t="shared" si="9"/>
        <v>142.76</v>
      </c>
      <c r="CJ6" s="21">
        <f t="shared" si="9"/>
        <v>145.58000000000001</v>
      </c>
      <c r="CK6" s="21">
        <f t="shared" si="9"/>
        <v>147.69</v>
      </c>
      <c r="CL6" s="20" t="str">
        <f>IF(CL7="","",IF(CL7="-","【-】","【"&amp;SUBSTITUTE(TEXT(CL7,"#,##0.00"),"-","△")&amp;"】"))</f>
        <v>【138.75】</v>
      </c>
      <c r="CM6" s="21">
        <f>IF(CM7="",NA(),CM7)</f>
        <v>54.22</v>
      </c>
      <c r="CN6" s="21">
        <f t="shared" ref="CN6:CV6" si="10">IF(CN7="",NA(),CN7)</f>
        <v>55.43</v>
      </c>
      <c r="CO6" s="21">
        <f t="shared" si="10"/>
        <v>57.26</v>
      </c>
      <c r="CP6" s="21">
        <f t="shared" si="10"/>
        <v>58.27</v>
      </c>
      <c r="CQ6" s="21">
        <f t="shared" si="10"/>
        <v>58.79</v>
      </c>
      <c r="CR6" s="21">
        <f t="shared" si="10"/>
        <v>55.73</v>
      </c>
      <c r="CS6" s="21">
        <f t="shared" si="10"/>
        <v>58.12</v>
      </c>
      <c r="CT6" s="21">
        <f t="shared" si="10"/>
        <v>58.14</v>
      </c>
      <c r="CU6" s="21">
        <f t="shared" si="10"/>
        <v>58.55</v>
      </c>
      <c r="CV6" s="21">
        <f t="shared" si="10"/>
        <v>59.45</v>
      </c>
      <c r="CW6" s="20" t="str">
        <f>IF(CW7="","",IF(CW7="-","【-】","【"&amp;SUBSTITUTE(TEXT(CW7,"#,##0.00"),"-","△")&amp;"】"))</f>
        <v>【58.94】</v>
      </c>
      <c r="CX6" s="21">
        <f>IF(CX7="",NA(),CX7)</f>
        <v>79.150000000000006</v>
      </c>
      <c r="CY6" s="21">
        <f t="shared" ref="CY6:DG6" si="11">IF(CY7="",NA(),CY7)</f>
        <v>74.59</v>
      </c>
      <c r="CZ6" s="21">
        <f t="shared" si="11"/>
        <v>80.27</v>
      </c>
      <c r="DA6" s="21">
        <f t="shared" si="11"/>
        <v>81.09</v>
      </c>
      <c r="DB6" s="21">
        <f t="shared" si="11"/>
        <v>83.01</v>
      </c>
      <c r="DC6" s="21">
        <f t="shared" si="11"/>
        <v>92.45</v>
      </c>
      <c r="DD6" s="21">
        <f t="shared" si="11"/>
        <v>92.55</v>
      </c>
      <c r="DE6" s="21">
        <f t="shared" si="11"/>
        <v>92.44</v>
      </c>
      <c r="DF6" s="21">
        <f t="shared" si="11"/>
        <v>91.97</v>
      </c>
      <c r="DG6" s="21">
        <f t="shared" si="11"/>
        <v>91.93</v>
      </c>
      <c r="DH6" s="20" t="str">
        <f>IF(DH7="","",IF(DH7="-","【-】","【"&amp;SUBSTITUTE(TEXT(DH7,"#,##0.00"),"-","△")&amp;"】"))</f>
        <v>【95.91】</v>
      </c>
      <c r="DI6" s="21">
        <f>IF(DI7="",NA(),DI7)</f>
        <v>3.81</v>
      </c>
      <c r="DJ6" s="21">
        <f t="shared" ref="DJ6:DR6" si="12">IF(DJ7="",NA(),DJ7)</f>
        <v>6.93</v>
      </c>
      <c r="DK6" s="21">
        <f t="shared" si="12"/>
        <v>12.54</v>
      </c>
      <c r="DL6" s="21">
        <f t="shared" si="12"/>
        <v>12.98</v>
      </c>
      <c r="DM6" s="21">
        <f t="shared" si="12"/>
        <v>15.68</v>
      </c>
      <c r="DN6" s="21">
        <f t="shared" si="12"/>
        <v>16.37</v>
      </c>
      <c r="DO6" s="21">
        <f t="shared" si="12"/>
        <v>18.829999999999998</v>
      </c>
      <c r="DP6" s="21">
        <f t="shared" si="12"/>
        <v>23.14</v>
      </c>
      <c r="DQ6" s="21">
        <f t="shared" si="12"/>
        <v>23.95</v>
      </c>
      <c r="DR6" s="21">
        <f t="shared" si="12"/>
        <v>25.32</v>
      </c>
      <c r="DS6" s="20" t="str">
        <f>IF(DS7="","",IF(DS7="-","【-】","【"&amp;SUBSTITUTE(TEXT(DS7,"#,##0.00"),"-","△")&amp;"】"))</f>
        <v>【41.09】</v>
      </c>
      <c r="DT6" s="20">
        <f>IF(DT7="",NA(),DT7)</f>
        <v>0</v>
      </c>
      <c r="DU6" s="20">
        <f t="shared" ref="DU6:EC6" si="13">IF(DU7="",NA(),DU7)</f>
        <v>0</v>
      </c>
      <c r="DV6" s="20">
        <f t="shared" si="13"/>
        <v>0</v>
      </c>
      <c r="DW6" s="20">
        <f t="shared" si="13"/>
        <v>0</v>
      </c>
      <c r="DX6" s="20">
        <f t="shared" si="13"/>
        <v>0</v>
      </c>
      <c r="DY6" s="21">
        <f t="shared" si="13"/>
        <v>0.98</v>
      </c>
      <c r="DZ6" s="21">
        <f t="shared" si="13"/>
        <v>0.56999999999999995</v>
      </c>
      <c r="EA6" s="21">
        <f t="shared" si="13"/>
        <v>0.55000000000000004</v>
      </c>
      <c r="EB6" s="21">
        <f t="shared" si="13"/>
        <v>0.78</v>
      </c>
      <c r="EC6" s="21">
        <f t="shared" si="13"/>
        <v>0.91</v>
      </c>
      <c r="ED6" s="20" t="str">
        <f>IF(ED7="","",IF(ED7="-","【-】","【"&amp;SUBSTITUTE(TEXT(ED7,"#,##0.00"),"-","△")&amp;"】"))</f>
        <v>【8.68】</v>
      </c>
      <c r="EE6" s="20">
        <f>IF(EE7="",NA(),EE7)</f>
        <v>0</v>
      </c>
      <c r="EF6" s="20">
        <f t="shared" ref="EF6:EN6" si="14">IF(EF7="",NA(),EF7)</f>
        <v>0</v>
      </c>
      <c r="EG6" s="20">
        <f t="shared" si="14"/>
        <v>0</v>
      </c>
      <c r="EH6" s="20">
        <f t="shared" si="14"/>
        <v>0</v>
      </c>
      <c r="EI6" s="20">
        <f t="shared" si="14"/>
        <v>0</v>
      </c>
      <c r="EJ6" s="21">
        <f t="shared" si="14"/>
        <v>0.13</v>
      </c>
      <c r="EK6" s="21">
        <f t="shared" si="14"/>
        <v>0.19</v>
      </c>
      <c r="EL6" s="21">
        <f t="shared" si="14"/>
        <v>0.15</v>
      </c>
      <c r="EM6" s="21">
        <f t="shared" si="14"/>
        <v>0.12</v>
      </c>
      <c r="EN6" s="21">
        <f t="shared" si="14"/>
        <v>0.18</v>
      </c>
      <c r="EO6" s="20" t="str">
        <f>IF(EO7="","",IF(EO7="-","【-】","【"&amp;SUBSTITUTE(TEXT(EO7,"#,##0.00"),"-","△")&amp;"】"))</f>
        <v>【0.22】</v>
      </c>
    </row>
    <row r="7" spans="1:148" s="22" customFormat="1" x14ac:dyDescent="0.15">
      <c r="A7" s="14"/>
      <c r="B7" s="23">
        <v>2023</v>
      </c>
      <c r="C7" s="23">
        <v>342050</v>
      </c>
      <c r="D7" s="23">
        <v>46</v>
      </c>
      <c r="E7" s="23">
        <v>17</v>
      </c>
      <c r="F7" s="23">
        <v>1</v>
      </c>
      <c r="G7" s="23">
        <v>0</v>
      </c>
      <c r="H7" s="23" t="s">
        <v>96</v>
      </c>
      <c r="I7" s="23" t="s">
        <v>97</v>
      </c>
      <c r="J7" s="23" t="s">
        <v>98</v>
      </c>
      <c r="K7" s="23" t="s">
        <v>99</v>
      </c>
      <c r="L7" s="23" t="s">
        <v>100</v>
      </c>
      <c r="M7" s="23" t="s">
        <v>101</v>
      </c>
      <c r="N7" s="24" t="s">
        <v>102</v>
      </c>
      <c r="O7" s="24">
        <v>57.22</v>
      </c>
      <c r="P7" s="24">
        <v>14.6</v>
      </c>
      <c r="Q7" s="24">
        <v>97.69</v>
      </c>
      <c r="R7" s="24">
        <v>3047</v>
      </c>
      <c r="S7" s="24">
        <v>128324</v>
      </c>
      <c r="T7" s="24">
        <v>284.88</v>
      </c>
      <c r="U7" s="24">
        <v>450.45</v>
      </c>
      <c r="V7" s="24">
        <v>18594</v>
      </c>
      <c r="W7" s="24">
        <v>3.66</v>
      </c>
      <c r="X7" s="24">
        <v>5080.33</v>
      </c>
      <c r="Y7" s="24">
        <v>101.33</v>
      </c>
      <c r="Z7" s="24">
        <v>101.04</v>
      </c>
      <c r="AA7" s="24">
        <v>103.27</v>
      </c>
      <c r="AB7" s="24">
        <v>101.56</v>
      </c>
      <c r="AC7" s="24">
        <v>105.06</v>
      </c>
      <c r="AD7" s="24">
        <v>101.51</v>
      </c>
      <c r="AE7" s="24">
        <v>103.78</v>
      </c>
      <c r="AF7" s="24">
        <v>103.57</v>
      </c>
      <c r="AG7" s="24">
        <v>102.34</v>
      </c>
      <c r="AH7" s="24">
        <v>104.17</v>
      </c>
      <c r="AI7" s="24">
        <v>105.91</v>
      </c>
      <c r="AJ7" s="24">
        <v>35.46</v>
      </c>
      <c r="AK7" s="24">
        <v>30.49</v>
      </c>
      <c r="AL7" s="24">
        <v>22.89</v>
      </c>
      <c r="AM7" s="24">
        <v>207.68</v>
      </c>
      <c r="AN7" s="24">
        <v>5.0599999999999996</v>
      </c>
      <c r="AO7" s="24">
        <v>37.86</v>
      </c>
      <c r="AP7" s="24">
        <v>19.829999999999998</v>
      </c>
      <c r="AQ7" s="24">
        <v>21.3</v>
      </c>
      <c r="AR7" s="24">
        <v>39.799999999999997</v>
      </c>
      <c r="AS7" s="24">
        <v>20.04</v>
      </c>
      <c r="AT7" s="24">
        <v>3.03</v>
      </c>
      <c r="AU7" s="24">
        <v>66.72</v>
      </c>
      <c r="AV7" s="24">
        <v>59.38</v>
      </c>
      <c r="AW7" s="24">
        <v>56.4</v>
      </c>
      <c r="AX7" s="24">
        <v>51.3</v>
      </c>
      <c r="AY7" s="24">
        <v>74.37</v>
      </c>
      <c r="AZ7" s="24">
        <v>60.16</v>
      </c>
      <c r="BA7" s="24">
        <v>54.3</v>
      </c>
      <c r="BB7" s="24">
        <v>57.92</v>
      </c>
      <c r="BC7" s="24">
        <v>63.17</v>
      </c>
      <c r="BD7" s="24">
        <v>69.150000000000006</v>
      </c>
      <c r="BE7" s="24">
        <v>78.430000000000007</v>
      </c>
      <c r="BF7" s="24">
        <v>327.18</v>
      </c>
      <c r="BG7" s="24">
        <v>309.3</v>
      </c>
      <c r="BH7" s="24">
        <v>76.650000000000006</v>
      </c>
      <c r="BI7" s="24">
        <v>124.05</v>
      </c>
      <c r="BJ7" s="24">
        <v>88.1</v>
      </c>
      <c r="BK7" s="24">
        <v>917.44</v>
      </c>
      <c r="BL7" s="24">
        <v>856.88</v>
      </c>
      <c r="BM7" s="24">
        <v>799.49</v>
      </c>
      <c r="BN7" s="24">
        <v>863.92</v>
      </c>
      <c r="BO7" s="24">
        <v>793.41</v>
      </c>
      <c r="BP7" s="24">
        <v>630.82000000000005</v>
      </c>
      <c r="BQ7" s="24">
        <v>84.73</v>
      </c>
      <c r="BR7" s="24">
        <v>84.37</v>
      </c>
      <c r="BS7" s="24">
        <v>98.67</v>
      </c>
      <c r="BT7" s="24">
        <v>93.71</v>
      </c>
      <c r="BU7" s="24">
        <v>100</v>
      </c>
      <c r="BV7" s="24">
        <v>85.34</v>
      </c>
      <c r="BW7" s="24">
        <v>89.01</v>
      </c>
      <c r="BX7" s="24">
        <v>89.09</v>
      </c>
      <c r="BY7" s="24">
        <v>87.28</v>
      </c>
      <c r="BZ7" s="24">
        <v>84.86</v>
      </c>
      <c r="CA7" s="24">
        <v>97.81</v>
      </c>
      <c r="CB7" s="24">
        <v>177.26</v>
      </c>
      <c r="CC7" s="24">
        <v>175.53</v>
      </c>
      <c r="CD7" s="24">
        <v>150</v>
      </c>
      <c r="CE7" s="24">
        <v>163.94</v>
      </c>
      <c r="CF7" s="24">
        <v>173.13</v>
      </c>
      <c r="CG7" s="24">
        <v>149.27000000000001</v>
      </c>
      <c r="CH7" s="24">
        <v>147.08000000000001</v>
      </c>
      <c r="CI7" s="24">
        <v>142.76</v>
      </c>
      <c r="CJ7" s="24">
        <v>145.58000000000001</v>
      </c>
      <c r="CK7" s="24">
        <v>147.69</v>
      </c>
      <c r="CL7" s="24">
        <v>138.75</v>
      </c>
      <c r="CM7" s="24">
        <v>54.22</v>
      </c>
      <c r="CN7" s="24">
        <v>55.43</v>
      </c>
      <c r="CO7" s="24">
        <v>57.26</v>
      </c>
      <c r="CP7" s="24">
        <v>58.27</v>
      </c>
      <c r="CQ7" s="24">
        <v>58.79</v>
      </c>
      <c r="CR7" s="24">
        <v>55.73</v>
      </c>
      <c r="CS7" s="24">
        <v>58.12</v>
      </c>
      <c r="CT7" s="24">
        <v>58.14</v>
      </c>
      <c r="CU7" s="24">
        <v>58.55</v>
      </c>
      <c r="CV7" s="24">
        <v>59.45</v>
      </c>
      <c r="CW7" s="24">
        <v>58.94</v>
      </c>
      <c r="CX7" s="24">
        <v>79.150000000000006</v>
      </c>
      <c r="CY7" s="24">
        <v>74.59</v>
      </c>
      <c r="CZ7" s="24">
        <v>80.27</v>
      </c>
      <c r="DA7" s="24">
        <v>81.09</v>
      </c>
      <c r="DB7" s="24">
        <v>83.01</v>
      </c>
      <c r="DC7" s="24">
        <v>92.45</v>
      </c>
      <c r="DD7" s="24">
        <v>92.55</v>
      </c>
      <c r="DE7" s="24">
        <v>92.44</v>
      </c>
      <c r="DF7" s="24">
        <v>91.97</v>
      </c>
      <c r="DG7" s="24">
        <v>91.93</v>
      </c>
      <c r="DH7" s="24">
        <v>95.91</v>
      </c>
      <c r="DI7" s="24">
        <v>3.81</v>
      </c>
      <c r="DJ7" s="24">
        <v>6.93</v>
      </c>
      <c r="DK7" s="24">
        <v>12.54</v>
      </c>
      <c r="DL7" s="24">
        <v>12.98</v>
      </c>
      <c r="DM7" s="24">
        <v>15.68</v>
      </c>
      <c r="DN7" s="24">
        <v>16.37</v>
      </c>
      <c r="DO7" s="24">
        <v>18.829999999999998</v>
      </c>
      <c r="DP7" s="24">
        <v>23.14</v>
      </c>
      <c r="DQ7" s="24">
        <v>23.95</v>
      </c>
      <c r="DR7" s="24">
        <v>25.32</v>
      </c>
      <c r="DS7" s="24">
        <v>41.09</v>
      </c>
      <c r="DT7" s="24">
        <v>0</v>
      </c>
      <c r="DU7" s="24">
        <v>0</v>
      </c>
      <c r="DV7" s="24">
        <v>0</v>
      </c>
      <c r="DW7" s="24">
        <v>0</v>
      </c>
      <c r="DX7" s="24">
        <v>0</v>
      </c>
      <c r="DY7" s="24">
        <v>0.98</v>
      </c>
      <c r="DZ7" s="24">
        <v>0.56999999999999995</v>
      </c>
      <c r="EA7" s="24">
        <v>0.55000000000000004</v>
      </c>
      <c r="EB7" s="24">
        <v>0.78</v>
      </c>
      <c r="EC7" s="24">
        <v>0.91</v>
      </c>
      <c r="ED7" s="24">
        <v>8.68</v>
      </c>
      <c r="EE7" s="24">
        <v>0</v>
      </c>
      <c r="EF7" s="24">
        <v>0</v>
      </c>
      <c r="EG7" s="24">
        <v>0</v>
      </c>
      <c r="EH7" s="24">
        <v>0</v>
      </c>
      <c r="EI7" s="24">
        <v>0</v>
      </c>
      <c r="EJ7" s="24">
        <v>0.13</v>
      </c>
      <c r="EK7" s="24">
        <v>0.19</v>
      </c>
      <c r="EL7" s="24">
        <v>0.15</v>
      </c>
      <c r="EM7" s="24">
        <v>0.12</v>
      </c>
      <c r="EN7" s="24">
        <v>0.18</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槙田　恒</cp:lastModifiedBy>
  <dcterms:created xsi:type="dcterms:W3CDTF">2025-01-24T07:05:41Z</dcterms:created>
  <dcterms:modified xsi:type="dcterms:W3CDTF">2025-02-03T12:35:15Z</dcterms:modified>
  <cp:category/>
</cp:coreProperties>
</file>