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zaisei-03\財政_共有NAS\財政課ハード③\準公営企業\R6年度（準公営企業）\未上R70127公営企業に係る経営比較分析表（令和５年度決算）の分析等について（依頼）\02各課回答\経営企画課\"/>
    </mc:Choice>
  </mc:AlternateContent>
  <xr:revisionPtr revIDLastSave="0" documentId="13_ncr:1_{15D8597E-4325-4907-8C85-1DB3A176EA4B}" xr6:coauthVersionLast="36" xr6:coauthVersionMax="36" xr10:uidLastSave="{00000000-0000-0000-0000-000000000000}"/>
  <workbookProtection workbookAlgorithmName="SHA-512" workbookHashValue="PHKvhJPBHHanGFlriuV11RLMagi4u3QaVQQTbm2zNiUnooK2PCt4O7/wTu8hE5xpgc6Kc4aveNvIDW+XB4SOqg==" workbookSaltValue="bT7b6HsE0eqTbzA8K46sEA==" workbookSpinCount="100000" lockStructure="1"/>
  <bookViews>
    <workbookView xWindow="0" yWindow="0" windowWidth="20490" windowHeight="66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10" i="5" l="1"/>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C90" i="4"/>
  <c r="PZ81" i="4"/>
  <c r="JN81" i="4"/>
  <c r="IM81" i="4"/>
  <c r="HL81" i="4"/>
  <c r="EC81" i="4"/>
  <c r="AZ81" i="4"/>
  <c r="RA80" i="4"/>
  <c r="PZ80" i="4"/>
  <c r="NX80" i="4"/>
  <c r="MW80" i="4"/>
  <c r="JN80" i="4"/>
  <c r="EC80" i="4"/>
  <c r="DB80" i="4"/>
  <c r="CA80" i="4"/>
  <c r="AZ80" i="4"/>
  <c r="Y80" i="4"/>
  <c r="RA79" i="4"/>
  <c r="OY79" i="4"/>
  <c r="MW79" i="4"/>
  <c r="JN79" i="4"/>
  <c r="IM79" i="4"/>
  <c r="EC79" i="4"/>
  <c r="DB79" i="4"/>
  <c r="CA79" i="4"/>
  <c r="RH56" i="4"/>
  <c r="OF56" i="4"/>
  <c r="MN56" i="4"/>
  <c r="LT56" i="4"/>
  <c r="KZ56" i="4"/>
  <c r="GF56" i="4"/>
  <c r="CF56" i="4"/>
  <c r="BL56" i="4"/>
  <c r="AR56" i="4"/>
  <c r="X56" i="4"/>
  <c r="RH55" i="4"/>
  <c r="QN55" i="4"/>
  <c r="OZ55" i="4"/>
  <c r="MN55" i="4"/>
  <c r="KF55" i="4"/>
  <c r="JL55" i="4"/>
  <c r="GZ55" i="4"/>
  <c r="GF55" i="4"/>
  <c r="FL55" i="4"/>
  <c r="CF55" i="4"/>
  <c r="BL55" i="4"/>
  <c r="RH54" i="4"/>
  <c r="QN54" i="4"/>
  <c r="PT54" i="4"/>
  <c r="OF54" i="4"/>
  <c r="MN54" i="4"/>
  <c r="KZ54" i="4"/>
  <c r="JL54" i="4"/>
  <c r="GZ54" i="4"/>
  <c r="GF54" i="4"/>
  <c r="CZ54" i="4"/>
  <c r="CF54" i="4"/>
  <c r="BL54" i="4"/>
  <c r="RH33" i="4"/>
  <c r="QN33" i="4"/>
  <c r="OF33" i="4"/>
  <c r="LT33" i="4"/>
  <c r="KF33" i="4"/>
  <c r="JL33" i="4"/>
  <c r="GF33" i="4"/>
  <c r="FL33" i="4"/>
  <c r="CZ33" i="4"/>
  <c r="AR33" i="4"/>
  <c r="OZ32" i="4"/>
  <c r="OF32" i="4"/>
  <c r="MN32" i="4"/>
  <c r="JL32" i="4"/>
  <c r="CZ32" i="4"/>
  <c r="CF32" i="4"/>
  <c r="BL32" i="4"/>
  <c r="X32" i="4"/>
  <c r="RH31" i="4"/>
  <c r="QN31" i="4"/>
  <c r="PT31" i="4"/>
  <c r="OF31" i="4"/>
  <c r="MN31" i="4"/>
  <c r="KZ31" i="4"/>
  <c r="KF31" i="4"/>
  <c r="JL31" i="4"/>
  <c r="GZ31" i="4"/>
  <c r="GF31" i="4"/>
  <c r="CZ31" i="4"/>
  <c r="CF31" i="4"/>
  <c r="BL31" i="4"/>
  <c r="X31" i="4"/>
  <c r="LZ10" i="4"/>
  <c r="IT10" i="4"/>
  <c r="FN10" i="4"/>
  <c r="CH10" i="4"/>
  <c r="B10" i="4"/>
  <c r="PF8" i="4"/>
  <c r="LZ8" i="4"/>
  <c r="IT8" i="4"/>
  <c r="FN8" i="4"/>
  <c r="CH8" i="4"/>
  <c r="B8" i="4"/>
  <c r="B5" i="4"/>
  <c r="KF54" i="4" l="1"/>
  <c r="OF55" i="4"/>
  <c r="CZ56" i="4"/>
  <c r="QN56" i="4"/>
  <c r="Y81" i="4"/>
  <c r="CK10" i="5"/>
  <c r="FL56" i="4"/>
  <c r="NX79" i="4"/>
  <c r="IM80" i="4"/>
  <c r="DG10" i="5"/>
  <c r="DR10" i="5"/>
  <c r="RH32" i="4"/>
  <c r="FL31" i="4"/>
  <c r="OZ31" i="4"/>
  <c r="FL32" i="4"/>
  <c r="X33" i="4"/>
  <c r="KZ33" i="4"/>
  <c r="JL56" i="4"/>
  <c r="W10" i="5"/>
  <c r="EC10" i="5"/>
  <c r="AH10" i="5"/>
  <c r="GF32" i="4"/>
  <c r="FL54" i="4"/>
  <c r="OZ54" i="4"/>
  <c r="GZ32" i="4"/>
  <c r="CF33" i="4"/>
  <c r="MN33" i="4"/>
  <c r="HL79" i="4"/>
  <c r="OY80" i="4"/>
  <c r="AS10" i="5"/>
  <c r="OY81" i="4"/>
  <c r="BO10" i="5"/>
  <c r="AF11" i="5"/>
  <c r="ER32" i="4"/>
  <c r="AJ11" i="5"/>
  <c r="HT32" i="4"/>
  <c r="AI12" i="5"/>
  <c r="GZ33" i="4"/>
  <c r="BD11" i="5"/>
  <c r="PT32" i="4"/>
  <c r="BC12" i="5"/>
  <c r="OZ33" i="4"/>
  <c r="KF32" i="4"/>
  <c r="AF12" i="5"/>
  <c r="ER33" i="4"/>
  <c r="AJ12" i="5"/>
  <c r="HT33" i="4"/>
  <c r="CV12" i="5"/>
  <c r="PT56" i="4"/>
  <c r="KZ32" i="4"/>
  <c r="QN32" i="4"/>
  <c r="BL33" i="4"/>
  <c r="KF56" i="4"/>
  <c r="GK81" i="4"/>
  <c r="KO81" i="4"/>
  <c r="BX11" i="5"/>
  <c r="ER55" i="4"/>
  <c r="CB11" i="5"/>
  <c r="HT55" i="4"/>
  <c r="CA12" i="5"/>
  <c r="GZ56" i="4"/>
  <c r="CV11" i="5"/>
  <c r="PT55" i="4"/>
  <c r="OZ56" i="4"/>
  <c r="CU12" i="5"/>
  <c r="BD12" i="5"/>
  <c r="PT33" i="4"/>
  <c r="BM11" i="5"/>
  <c r="X55" i="4"/>
  <c r="CZ55" i="4"/>
  <c r="BQ11" i="5"/>
  <c r="BX12" i="5"/>
  <c r="ER56" i="4"/>
  <c r="CB12" i="5"/>
  <c r="HT56" i="4"/>
  <c r="CK11" i="5"/>
  <c r="KZ55" i="4"/>
  <c r="DH12" i="5"/>
  <c r="DB81" i="4"/>
  <c r="DQ11" i="5"/>
  <c r="HL80" i="4"/>
  <c r="EB12" i="5"/>
  <c r="NX81" i="4"/>
  <c r="X54" i="4"/>
  <c r="Y79" i="4"/>
  <c r="GK80" i="4"/>
  <c r="KO80"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CA81" i="4"/>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<sst xmlns="http://schemas.openxmlformats.org/spreadsheetml/2006/main" count="262" uniqueCount="107">
  <si>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</si>
  <si>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</si>
  <si>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</si>
  <si>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</si>
  <si>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</si>
  <si>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</si>
  <si>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</si>
  <si>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</si>
  <si>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</si>
  <si>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</si>
  <si>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</si>
  <si>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</si>
  <si>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</si>
  <si>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</si>
  <si>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</si>
  <si>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</si>
  <si>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</si>
  <si>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</si>
  <si>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</si>
  <si>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</si>
  <si>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</si>
  <si>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</si>
  <si>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</si>
  <si>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</si>
  <si>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</si>
  <si>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</si>
  <si>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</si>
  <si>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</si>
  <si>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</si>
  <si>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</si>
  <si>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</si>
  <si>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</si>
  <si>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</si>
  <si>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</si>
  <si>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</si>
  <si>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</si>
  <si>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</si>
  <si>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</si>
  <si>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</si>
  <si>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</si>
  <si>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</si>
  <si>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</si>
  <si>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</si>
  <si>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</si>
  <si>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</si>
  <si>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</si>
  <si>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</si>
  <si>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</si>
  <si>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</si>
  <si>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</si>
  <si>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</si>
  <si>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</si>
  <si>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</si>
  <si>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</si>
  <si>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</si>
  <si>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</si>
  <si>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</si>
  <si>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</si>
  <si>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</si>
  <si>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</si>
  <si>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</si>
  <si>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</si>
  <si>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</si>
  <si>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</si>
  <si>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</si>
  <si>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</si>
  <si>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</si>
  <si>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</si>
  <si>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</si>
  <si>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</si>
  <si>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</si>
  <si>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</si>
  <si>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</si>
  <si>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</si>
  <si>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</si>
  <si>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</si>
  <si>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</si>
  <si>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</si>
  <si>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</si>
  <si>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</si>
  <si>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</si>
  <si>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</si>
  <si>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</si>
  <si>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</si>
  <si>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</si>
  <si>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</si>
  <si>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</si>
  <si>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</si>
  <si>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</si>
  <si>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</si>
  <si>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</si>
  <si>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</si>
  <si>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</si>
  <si>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</si>
  <si>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</si>
  <si>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</si>
  <si>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</si>
  <si>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</si>
  <si>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</si>
  <si>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</si>
  <si>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</si>
  <si>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</si>
  <si>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</si>
  <si>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</si>
  <si>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「①経常収支比率，②累積欠損金比率」
　経常収支比率は黒字を示す100％を超えているが，給水先事業所の全設備休止に伴う資産の減損処理を実施したため欠損金が生じている。
「③流動比率」
　100％を大きく超えており，資金繰りは良好な状態である。
「④企業債残高対給水収益比率」
　企業債残高は減少傾向であるが，大口ユーザーの水需要減に伴う給水収益の減少により，率は悪化（上昇）している。
「⑤料金回収率」
　大口ユーザーの水需要減に伴う給水収益の減少の影響で前年度と比べて率は悪化（下降）した。
「⑥給水原価」
　大口ユーザーの水需要減に伴う有収水量の減少の影響で前年度と比べて悪化（上昇）したが，経費節減の取組によって経常費用を削減し，類似団体平均値と比べ安価な水準を維持している。
「⑦施設利用率」
　大口ユーザーの水需要減の影響で率は悪化（下降）したが，全国平均値と比べ高い水準を維持している。
「⑧契約率」
　給水先事業所の全設備休止に伴い，契約水量の減量があったため，全国平均値，類似団体平均値を下回った。</t>
    <rPh sb="2" eb="8">
      <t>ケイジョウシュウシヒリツ</t>
    </rPh>
    <rPh sb="10" eb="12">
      <t>ルイセキ</t>
    </rPh>
    <rPh sb="12" eb="14">
      <t>ケッソン</t>
    </rPh>
    <rPh sb="14" eb="15">
      <t>キン</t>
    </rPh>
    <rPh sb="15" eb="17">
      <t>ヒリツ</t>
    </rPh>
    <rPh sb="20" eb="26">
      <t>ケイジョウシュウシヒリツ</t>
    </rPh>
    <rPh sb="27" eb="29">
      <t>クロジ</t>
    </rPh>
    <rPh sb="30" eb="31">
      <t>シメ</t>
    </rPh>
    <rPh sb="37" eb="38">
      <t>コ</t>
    </rPh>
    <rPh sb="44" eb="47">
      <t>キュウスイサキ</t>
    </rPh>
    <rPh sb="47" eb="50">
      <t>ジギョウショ</t>
    </rPh>
    <rPh sb="51" eb="54">
      <t>ゼンセツビ</t>
    </rPh>
    <rPh sb="54" eb="56">
      <t>キュウシ</t>
    </rPh>
    <rPh sb="57" eb="58">
      <t>トモナ</t>
    </rPh>
    <rPh sb="86" eb="88">
      <t>リュウドウ</t>
    </rPh>
    <rPh sb="88" eb="90">
      <t>ヒリツ</t>
    </rPh>
    <rPh sb="98" eb="99">
      <t>オオ</t>
    </rPh>
    <rPh sb="101" eb="102">
      <t>コ</t>
    </rPh>
    <rPh sb="107" eb="109">
      <t>シキン</t>
    </rPh>
    <rPh sb="109" eb="110">
      <t>グ</t>
    </rPh>
    <rPh sb="112" eb="114">
      <t>リョウコウ</t>
    </rPh>
    <rPh sb="115" eb="117">
      <t>ジョウタイ</t>
    </rPh>
    <rPh sb="124" eb="126">
      <t>キギョウ</t>
    </rPh>
    <rPh sb="126" eb="127">
      <t>サイ</t>
    </rPh>
    <rPh sb="127" eb="129">
      <t>ザンダカ</t>
    </rPh>
    <rPh sb="129" eb="130">
      <t>タイ</t>
    </rPh>
    <rPh sb="130" eb="132">
      <t>キュウスイ</t>
    </rPh>
    <rPh sb="132" eb="134">
      <t>シュウエキ</t>
    </rPh>
    <rPh sb="134" eb="136">
      <t>ヒリツ</t>
    </rPh>
    <rPh sb="139" eb="142">
      <t>キギョウサイ</t>
    </rPh>
    <rPh sb="142" eb="144">
      <t>ザンダカ</t>
    </rPh>
    <rPh sb="145" eb="147">
      <t>ゲンショウ</t>
    </rPh>
    <rPh sb="147" eb="149">
      <t>ケイコウ</t>
    </rPh>
    <rPh sb="179" eb="180">
      <t>リツ</t>
    </rPh>
    <rPh sb="181" eb="183">
      <t>アッカ</t>
    </rPh>
    <rPh sb="184" eb="186">
      <t>ジョウショウ</t>
    </rPh>
    <rPh sb="195" eb="197">
      <t>リョウキン</t>
    </rPh>
    <rPh sb="197" eb="200">
      <t>カイシュウリツ</t>
    </rPh>
    <rPh sb="207" eb="208">
      <t>コ</t>
    </rPh>
    <rPh sb="209" eb="211">
      <t>イジ</t>
    </rPh>
    <rPh sb="220" eb="222">
      <t>キュウスイ</t>
    </rPh>
    <rPh sb="222" eb="224">
      <t>ゲンカ</t>
    </rPh>
    <rPh sb="237" eb="239">
      <t>アッカ</t>
    </rPh>
    <rPh sb="240" eb="242">
      <t>カコウ</t>
    </rPh>
    <rPh sb="246" eb="248">
      <t>ケイヤク</t>
    </rPh>
    <rPh sb="248" eb="249">
      <t>リツ</t>
    </rPh>
    <rPh sb="270" eb="271">
      <t>ユウ</t>
    </rPh>
    <rPh sb="288" eb="290">
      <t>アッカ</t>
    </rPh>
    <rPh sb="291" eb="293">
      <t>ジョウショウ</t>
    </rPh>
    <rPh sb="334" eb="336">
      <t>イジ</t>
    </rPh>
    <rPh sb="344" eb="346">
      <t>エイキョウ</t>
    </rPh>
    <rPh sb="347" eb="349">
      <t>テイカ</t>
    </rPh>
    <rPh sb="364" eb="366">
      <t>エイキョウ</t>
    </rPh>
    <rPh sb="367" eb="368">
      <t>リツ</t>
    </rPh>
    <rPh sb="369" eb="371">
      <t>アッカ</t>
    </rPh>
    <rPh sb="372" eb="374">
      <t>カコウ</t>
    </rPh>
    <rPh sb="379" eb="381">
      <t>ゼンコク</t>
    </rPh>
    <rPh sb="392" eb="394">
      <t>イジ</t>
    </rPh>
    <rPh sb="402" eb="405">
      <t>ケイヤクリツ</t>
    </rPh>
    <rPh sb="408" eb="411">
      <t>キュウスイサキ</t>
    </rPh>
    <rPh sb="411" eb="414">
      <t>ジギョウショ</t>
    </rPh>
    <rPh sb="415" eb="418">
      <t>ゼンセツビ</t>
    </rPh>
    <rPh sb="418" eb="420">
      <t>キュウシ</t>
    </rPh>
    <rPh sb="421" eb="422">
      <t>トモナ</t>
    </rPh>
    <rPh sb="424" eb="428">
      <t>ケイヤクスイリョウ</t>
    </rPh>
    <rPh sb="429" eb="431">
      <t>ゲンリョウ</t>
    </rPh>
    <rPh sb="438" eb="440">
      <t>ゼンコク</t>
    </rPh>
    <rPh sb="442" eb="443">
      <t>アタイ</t>
    </rPh>
    <rPh sb="448" eb="451">
      <t>ヘイキンチ</t>
    </rPh>
    <rPh sb="452" eb="454">
      <t>シタマワ</t>
    </rPh>
    <phoneticPr fontId="5"/>
  </si>
  <si>
    <r>
      <rPr>
        <sz val="11"/>
        <rFont val="ＭＳ ゴシック"/>
        <family val="3"/>
        <charset val="128"/>
      </rPr>
      <t>「①有形固定資産減価償却率」
　令和５年度は給水先事業所の全設備休止に伴う資産の減損処理を実施したため，償却対象資産の帳簿原価が著しく減少し，全国平均を上回る水準となった。
「②管路経年化率」
　令和３年度から水道施設情報管理システムを使用してより正確に管路延長を集計した結果,特に分母である管路総延長が過大な値であったことが判明したため,分母,分子ともに修正した結果,率が大きく改善（下降）している。</t>
    </r>
    <r>
      <rPr>
        <sz val="11"/>
        <color rgb="FFFF0000"/>
        <rFont val="ＭＳ ゴシック"/>
        <family val="3"/>
        <charset val="128"/>
      </rPr>
      <t xml:space="preserve">
</t>
    </r>
    <r>
      <rPr>
        <sz val="11"/>
        <rFont val="ＭＳ ゴシック"/>
        <family val="3"/>
        <charset val="128"/>
      </rPr>
      <t>「③管路更新率」
　二級配水管の更新工事の完了以降は更新工事を見合わせているため,ゼロが続いている。</t>
    </r>
    <rPh sb="16" eb="18">
      <t>レイワ</t>
    </rPh>
    <rPh sb="19" eb="21">
      <t>ネンド</t>
    </rPh>
    <rPh sb="52" eb="54">
      <t>ショウキャク</t>
    </rPh>
    <rPh sb="54" eb="58">
      <t>タイショウシサン</t>
    </rPh>
    <rPh sb="59" eb="61">
      <t>チョウボ</t>
    </rPh>
    <rPh sb="61" eb="63">
      <t>ゲンカ</t>
    </rPh>
    <rPh sb="64" eb="65">
      <t>イチジル</t>
    </rPh>
    <rPh sb="67" eb="69">
      <t>ゲンショウ</t>
    </rPh>
    <rPh sb="71" eb="75">
      <t>ゼンコクヘイキン</t>
    </rPh>
    <rPh sb="76" eb="78">
      <t>ウワマワ</t>
    </rPh>
    <rPh sb="79" eb="81">
      <t>スイジュン</t>
    </rPh>
    <rPh sb="89" eb="91">
      <t>カンロ</t>
    </rPh>
    <rPh sb="91" eb="93">
      <t>ケイネン</t>
    </rPh>
    <rPh sb="93" eb="94">
      <t>カ</t>
    </rPh>
    <rPh sb="94" eb="95">
      <t>リツ</t>
    </rPh>
    <rPh sb="127" eb="129">
      <t>カンロ</t>
    </rPh>
    <rPh sb="139" eb="140">
      <t>トク</t>
    </rPh>
    <rPh sb="141" eb="143">
      <t>ブンボ</t>
    </rPh>
    <rPh sb="146" eb="148">
      <t>カンロ</t>
    </rPh>
    <rPh sb="148" eb="151">
      <t>ソウエンチョウ</t>
    </rPh>
    <rPh sb="152" eb="154">
      <t>カダイ</t>
    </rPh>
    <rPh sb="155" eb="156">
      <t>アタイ</t>
    </rPh>
    <rPh sb="170" eb="172">
      <t>ブンボ</t>
    </rPh>
    <rPh sb="173" eb="175">
      <t>ブンシ</t>
    </rPh>
    <rPh sb="178" eb="180">
      <t>シュウセイ</t>
    </rPh>
    <rPh sb="182" eb="184">
      <t>ケッカ</t>
    </rPh>
    <rPh sb="190" eb="192">
      <t>カイゼン</t>
    </rPh>
    <rPh sb="193" eb="195">
      <t>カコウ</t>
    </rPh>
    <rPh sb="204" eb="206">
      <t>カンロ</t>
    </rPh>
    <rPh sb="206" eb="208">
      <t>コウシン</t>
    </rPh>
    <rPh sb="208" eb="209">
      <t>リツ</t>
    </rPh>
    <rPh sb="228" eb="230">
      <t>コウシン</t>
    </rPh>
    <rPh sb="230" eb="232">
      <t>コウジ</t>
    </rPh>
    <rPh sb="233" eb="235">
      <t>ミア</t>
    </rPh>
    <rPh sb="246" eb="247">
      <t>ツヅ</t>
    </rPh>
    <phoneticPr fontId="5"/>
  </si>
  <si>
    <t>　令和４年度から，料金収入の約４割を占める大口ユーザーの段階的な水需要の減少が始まった影響によって多くの指標が悪化しているが，減収対策として水道事業を含めた水源の最適化等の経費節減の取組を実施したことにより，事業運営への影響は最小限に留めている。
　しかしながら，令和５年10月及び令和６年１月からの同ユーザーの更なる水需要の減少があり，また，資産の減損処理を実施したことにより各指標が更に悪化した。
　今後も他のユーザーの負担増とならないよう引き続き経営改善の取組を進め，経営健全を維持していく。</t>
    <rPh sb="1" eb="3">
      <t>レイワ</t>
    </rPh>
    <rPh sb="4" eb="6">
      <t>ネンド</t>
    </rPh>
    <rPh sb="9" eb="11">
      <t>リョウキン</t>
    </rPh>
    <rPh sb="11" eb="13">
      <t>シュウニュウ</t>
    </rPh>
    <rPh sb="14" eb="15">
      <t>ヤク</t>
    </rPh>
    <rPh sb="16" eb="17">
      <t>ワリ</t>
    </rPh>
    <rPh sb="18" eb="19">
      <t>シ</t>
    </rPh>
    <rPh sb="21" eb="23">
      <t>オオグチ</t>
    </rPh>
    <rPh sb="28" eb="30">
      <t>ダンカイ</t>
    </rPh>
    <rPh sb="30" eb="31">
      <t>テキ</t>
    </rPh>
    <rPh sb="32" eb="33">
      <t>ミズ</t>
    </rPh>
    <rPh sb="33" eb="35">
      <t>ジュヨウ</t>
    </rPh>
    <rPh sb="36" eb="38">
      <t>ゲンショウ</t>
    </rPh>
    <rPh sb="39" eb="40">
      <t>ハジ</t>
    </rPh>
    <rPh sb="43" eb="45">
      <t>エイキョウ</t>
    </rPh>
    <rPh sb="49" eb="50">
      <t>オオ</t>
    </rPh>
    <rPh sb="52" eb="54">
      <t>シヒョウ</t>
    </rPh>
    <rPh sb="55" eb="57">
      <t>アッカ</t>
    </rPh>
    <rPh sb="63" eb="65">
      <t>ゲンシュウ</t>
    </rPh>
    <rPh sb="65" eb="67">
      <t>タイサク</t>
    </rPh>
    <rPh sb="70" eb="72">
      <t>スイドウ</t>
    </rPh>
    <rPh sb="72" eb="74">
      <t>ジギョウ</t>
    </rPh>
    <rPh sb="75" eb="76">
      <t>フク</t>
    </rPh>
    <rPh sb="78" eb="80">
      <t>スイゲン</t>
    </rPh>
    <rPh sb="81" eb="84">
      <t>サイテキカ</t>
    </rPh>
    <rPh sb="84" eb="85">
      <t>トウ</t>
    </rPh>
    <rPh sb="86" eb="88">
      <t>ケイヒ</t>
    </rPh>
    <rPh sb="88" eb="90">
      <t>セツゲン</t>
    </rPh>
    <rPh sb="91" eb="93">
      <t>トリクミ</t>
    </rPh>
    <rPh sb="94" eb="96">
      <t>ジッシ</t>
    </rPh>
    <rPh sb="104" eb="106">
      <t>ジギョウ</t>
    </rPh>
    <rPh sb="106" eb="108">
      <t>ウンエイ</t>
    </rPh>
    <rPh sb="110" eb="112">
      <t>エイキョウ</t>
    </rPh>
    <rPh sb="113" eb="116">
      <t>サイショウゲン</t>
    </rPh>
    <rPh sb="117" eb="118">
      <t>トド</t>
    </rPh>
    <rPh sb="132" eb="134">
      <t>レイワ</t>
    </rPh>
    <rPh sb="135" eb="136">
      <t>ネン</t>
    </rPh>
    <rPh sb="138" eb="139">
      <t>ガツ</t>
    </rPh>
    <rPh sb="139" eb="140">
      <t>オヨ</t>
    </rPh>
    <rPh sb="141" eb="143">
      <t>レイワ</t>
    </rPh>
    <rPh sb="144" eb="145">
      <t>ネン</t>
    </rPh>
    <rPh sb="146" eb="147">
      <t>ガツ</t>
    </rPh>
    <rPh sb="150" eb="151">
      <t>ドウ</t>
    </rPh>
    <rPh sb="156" eb="157">
      <t>サラ</t>
    </rPh>
    <rPh sb="159" eb="160">
      <t>ミズ</t>
    </rPh>
    <rPh sb="160" eb="162">
      <t>ジュヨウ</t>
    </rPh>
    <rPh sb="163" eb="165">
      <t>ゲンショウ</t>
    </rPh>
    <rPh sb="189" eb="190">
      <t>カク</t>
    </rPh>
    <rPh sb="190" eb="192">
      <t>シヒョウ</t>
    </rPh>
    <rPh sb="193" eb="194">
      <t>サラ</t>
    </rPh>
    <rPh sb="195" eb="197">
      <t>アッカ</t>
    </rPh>
    <rPh sb="202" eb="204">
      <t>コンゴ</t>
    </rPh>
    <rPh sb="205" eb="206">
      <t>タ</t>
    </rPh>
    <rPh sb="212" eb="215">
      <t>フタンゾウ</t>
    </rPh>
    <rPh sb="222" eb="223">
      <t>ヒ</t>
    </rPh>
    <rPh sb="224" eb="225">
      <t>ツヅ</t>
    </rPh>
    <rPh sb="226" eb="228">
      <t>ケイエイ</t>
    </rPh>
    <rPh sb="228" eb="230">
      <t>カイゼン</t>
    </rPh>
    <rPh sb="231" eb="233">
      <t>トリクミ</t>
    </rPh>
    <rPh sb="234" eb="235">
      <t>スス</t>
    </rPh>
    <rPh sb="237" eb="239">
      <t>ケイエイ</t>
    </rPh>
    <rPh sb="239" eb="241">
      <t>ケンゼン</t>
    </rPh>
    <rPh sb="242" eb="24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</si>
</sst>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42.73</c:v>
                </c:pt>
                <c:pt idx="1">
                  <c:v>41.65</c:v>
                </c:pt>
                <c:pt idx="2">
                  <c:v>43.31</c:v>
                </c:pt>
                <c:pt idx="3">
                  <c:v>45.31</c:v>
                </c:pt>
                <c:pt idx="4">
                  <c:v>82.73</c:v>
                </c:pt>
              </c:numCache>
            </c:numRef>
          </c:val>
          <c:extLst>
            <c:ext xmlns:c16="http://schemas.microsoft.com/office/drawing/2014/chart" uri="{C3380CC4-5D6E-409C-BE32-E72D297353CC}">
              <c16:uniqueId val="{00000000-A64C-43A8-8C88-E3C0EB145E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A64C-43A8-8C88-E3C0EB145E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75.77</c:v>
                </c:pt>
                <c:pt idx="1">
                  <c:v>75.87</c:v>
                </c:pt>
                <c:pt idx="2">
                  <c:v>56.62</c:v>
                </c:pt>
                <c:pt idx="3">
                  <c:v>56.58</c:v>
                </c:pt>
                <c:pt idx="4">
                  <c:v>59.29</c:v>
                </c:pt>
              </c:numCache>
            </c:numRef>
          </c:val>
          <c:extLst>
            <c:ext xmlns:c16="http://schemas.microsoft.com/office/drawing/2014/chart" uri="{C3380CC4-5D6E-409C-BE32-E72D297353CC}">
              <c16:uniqueId val="{00000000-236C-4995-B57C-39D690F52C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236C-4995-B57C-39D690F52C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D-44F1-A404-DAC1180DBC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238D-44F1-A404-DAC1180DBC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411.9</c:v>
                </c:pt>
                <c:pt idx="1">
                  <c:v>585.27</c:v>
                </c:pt>
                <c:pt idx="2">
                  <c:v>708.4</c:v>
                </c:pt>
                <c:pt idx="3">
                  <c:v>381.55</c:v>
                </c:pt>
                <c:pt idx="4">
                  <c:v>451</c:v>
                </c:pt>
              </c:numCache>
            </c:numRef>
          </c:val>
          <c:extLst>
            <c:ext xmlns:c16="http://schemas.microsoft.com/office/drawing/2014/chart" uri="{C3380CC4-5D6E-409C-BE32-E72D297353CC}">
              <c16:uniqueId val="{00000000-E76A-48B0-A41C-3E057FA2A9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E76A-48B0-A41C-3E057FA2A9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248.65</c:v>
                </c:pt>
                <c:pt idx="1">
                  <c:v>227.38</c:v>
                </c:pt>
                <c:pt idx="2">
                  <c:v>229.01</c:v>
                </c:pt>
                <c:pt idx="3">
                  <c:v>263.87</c:v>
                </c:pt>
                <c:pt idx="4">
                  <c:v>265.08</c:v>
                </c:pt>
              </c:numCache>
            </c:numRef>
          </c:val>
          <c:extLst>
            <c:ext xmlns:c16="http://schemas.microsoft.com/office/drawing/2014/chart" uri="{C3380CC4-5D6E-409C-BE32-E72D297353CC}">
              <c16:uniqueId val="{00000000-AF55-498D-90F3-FB9B41910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AF55-498D-90F3-FB9B41910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110.61</c:v>
                </c:pt>
                <c:pt idx="1">
                  <c:v>107.27</c:v>
                </c:pt>
                <c:pt idx="2">
                  <c:v>112.57</c:v>
                </c:pt>
                <c:pt idx="3">
                  <c:v>106.14</c:v>
                </c:pt>
                <c:pt idx="4">
                  <c:v>91.65</c:v>
                </c:pt>
              </c:numCache>
            </c:numRef>
          </c:val>
          <c:extLst>
            <c:ext xmlns:c16="http://schemas.microsoft.com/office/drawing/2014/chart" uri="{C3380CC4-5D6E-409C-BE32-E72D297353CC}">
              <c16:uniqueId val="{00000000-B6AC-4CE6-8DB5-56AC493569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B6AC-4CE6-8DB5-56AC493569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12.32</c:v>
                </c:pt>
                <c:pt idx="1">
                  <c:v>12.87</c:v>
                </c:pt>
                <c:pt idx="2">
                  <c:v>12.26</c:v>
                </c:pt>
                <c:pt idx="3">
                  <c:v>13</c:v>
                </c:pt>
                <c:pt idx="4">
                  <c:v>15.07</c:v>
                </c:pt>
              </c:numCache>
            </c:numRef>
          </c:val>
          <c:extLst>
            <c:ext xmlns:c16="http://schemas.microsoft.com/office/drawing/2014/chart" uri="{C3380CC4-5D6E-409C-BE32-E72D297353CC}">
              <c16:uniqueId val="{00000000-0A5E-4EB0-A8B6-9A378B5296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0A5E-4EB0-A8B6-9A378B5296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78.06</c:v>
                </c:pt>
                <c:pt idx="1">
                  <c:v>76.78</c:v>
                </c:pt>
                <c:pt idx="2">
                  <c:v>75.59</c:v>
                </c:pt>
                <c:pt idx="3">
                  <c:v>64.59</c:v>
                </c:pt>
                <c:pt idx="4">
                  <c:v>58.73</c:v>
                </c:pt>
              </c:numCache>
            </c:numRef>
          </c:val>
          <c:extLst>
            <c:ext xmlns:c16="http://schemas.microsoft.com/office/drawing/2014/chart" uri="{C3380CC4-5D6E-409C-BE32-E72D297353CC}">
              <c16:uniqueId val="{00000000-1706-4043-B2B6-E2F09C2573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1706-4043-B2B6-E2F09C2573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86.69</c:v>
                </c:pt>
                <c:pt idx="1">
                  <c:v>86.69</c:v>
                </c:pt>
                <c:pt idx="2">
                  <c:v>88.63</c:v>
                </c:pt>
                <c:pt idx="3">
                  <c:v>71.11</c:v>
                </c:pt>
                <c:pt idx="4">
                  <c:v>58.72</c:v>
                </c:pt>
              </c:numCache>
            </c:numRef>
          </c:val>
          <c:extLst>
            <c:ext xmlns:c16="http://schemas.microsoft.com/office/drawing/2014/chart" uri="{C3380CC4-5D6E-409C-BE32-E72D297353CC}">
              <c16:uniqueId val="{00000000-998D-426B-822D-59C6C24D3B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998D-426B-822D-59C6C24D3B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517.25</c:v>
                </c:pt>
              </c:numCache>
            </c:numRef>
          </c:val>
          <c:extLst>
            <c:ext xmlns:c16="http://schemas.microsoft.com/office/drawing/2014/chart" uri="{C3380CC4-5D6E-409C-BE32-E72D297353CC}">
              <c16:uniqueId val="{00000000-5909-4656-A678-33F21425C4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5909-4656-A678-33F21425C4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107.91</c:v>
                </c:pt>
                <c:pt idx="1">
                  <c:v>107.27</c:v>
                </c:pt>
                <c:pt idx="2">
                  <c:v>112.22</c:v>
                </c:pt>
                <c:pt idx="3">
                  <c:v>111.82</c:v>
                </c:pt>
                <c:pt idx="4">
                  <c:v>101.06</c:v>
                </c:pt>
              </c:numCache>
            </c:numRef>
          </c:val>
          <c:extLst>
            <c:ext xmlns:c16="http://schemas.microsoft.com/office/drawing/2014/chart" uri="{C3380CC4-5D6E-409C-BE32-E72D297353CC}">
              <c16:uniqueId val="{00000000-CA45-4B53-ACDB-A6EB995AC5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CA45-4B53-ACDB-A6EB995AC5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61" zoomScale="85" zoomScaleNormal="8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広島県　呉市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68710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39.799999999999997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68700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107.91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107.27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112.22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111.82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101.06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517.25</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411.9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585.27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708.4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381.55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451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248.65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227.38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229.01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263.87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265.08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105</v>
      </c>
      <c r="SN48" s="130"/>
      <c r="SO48" s="130"/>
      <c r="SP48" s="130"/>
      <c r="SQ48" s="130"/>
      <c r="SR48" s="130"/>
      <c r="SS48" s="130"/>
      <c r="ST48" s="130"/>
      <c r="SU48" s="130"/>
      <c r="SV48" s="130"/>
      <c r="SW48" s="130"/>
      <c r="SX48" s="130"/>
      <c r="SY48" s="130"/>
      <c r="SZ48" s="130"/>
      <c r="TA48" s="131"/>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110.61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107.27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112.57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106.14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91.65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12.32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12.87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12.26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15.07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78.06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76.78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75.59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64.59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58.73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86.69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86.69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88.63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71.11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58.72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15">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15">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6"/>
      <c r="M79" s="146"/>
      <c r="N79" s="146"/>
      <c r="O79" s="146"/>
      <c r="P79" s="146"/>
      <c r="Q79" s="146"/>
      <c r="R79" s="146"/>
      <c r="S79" s="146"/>
      <c r="T79" s="146"/>
      <c r="U79" s="146"/>
      <c r="V79" s="146"/>
      <c r="W79" s="146"/>
      <c r="X79" s="147"/>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6"/>
      <c r="FY79" s="146"/>
      <c r="FZ79" s="146"/>
      <c r="GA79" s="146"/>
      <c r="GB79" s="146"/>
      <c r="GC79" s="146"/>
      <c r="GD79" s="146"/>
      <c r="GE79" s="146"/>
      <c r="GF79" s="146"/>
      <c r="GG79" s="146"/>
      <c r="GH79" s="146"/>
      <c r="GI79" s="146"/>
      <c r="GJ79" s="147"/>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6"/>
      <c r="MK79" s="146"/>
      <c r="ML79" s="146"/>
      <c r="MM79" s="146"/>
      <c r="MN79" s="146"/>
      <c r="MO79" s="146"/>
      <c r="MP79" s="146"/>
      <c r="MQ79" s="146"/>
      <c r="MR79" s="146"/>
      <c r="MS79" s="146"/>
      <c r="MT79" s="146"/>
      <c r="MU79" s="146"/>
      <c r="MV79" s="147"/>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42.73</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41.65</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43.31</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45.31</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82.73</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75.77</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75.87</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56.62</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56.58</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59.29</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0</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57.57</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57.63</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58.13</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59.87</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56.74</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52.33</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52.35</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53.69</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56.59</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54.73</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0.77</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0.24</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0.22</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0.24</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0.52</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【77.52】</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【61.16】</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【49.95】</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【0.32】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mySjSA/oqWx8zwZF8zFCSU9oLwD791ygzBAkVq7g3NxaComqIi6e5/ivGqxvwYHE0kAljZfu+0t8xegtUnIAQ==" saltValue="URv/P/CLnmwa0GD1jtHFd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107.91</v>
      </c>
      <c r="U6" s="35">
        <f>U7</f>
        <v>107.27</v>
      </c>
      <c r="V6" s="35">
        <f>V7</f>
        <v>112.22</v>
      </c>
      <c r="W6" s="35">
        <f>W7</f>
        <v>111.82</v>
      </c>
      <c r="X6" s="35">
        <f t="shared" si="3"/>
        <v>101.06</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517.25</v>
      </c>
      <c r="AJ6" s="35">
        <f t="shared" si="3"/>
        <v>51.91</v>
      </c>
      <c r="AK6" s="35">
        <f t="shared" si="3"/>
        <v>53.86</v>
      </c>
      <c r="AL6" s="35">
        <f t="shared" si="3"/>
        <v>75.17</v>
      </c>
      <c r="AM6" s="35">
        <f t="shared" si="3"/>
        <v>164.95</v>
      </c>
      <c r="AN6" s="35">
        <f t="shared" si="3"/>
        <v>124.74</v>
      </c>
      <c r="AO6" s="33" t="str">
        <f>IF(AO7="-","【-】","【"&amp;SUBSTITUTE(TEXT(AO7,"#,##0.00"),"-","△")&amp;"】")</f>
        <v>【23.61】</v>
      </c>
      <c r="AP6" s="35">
        <f t="shared" si="3"/>
        <v>411.9</v>
      </c>
      <c r="AQ6" s="35">
        <f>AQ7</f>
        <v>585.27</v>
      </c>
      <c r="AR6" s="35">
        <f>AR7</f>
        <v>708.4</v>
      </c>
      <c r="AS6" s="35">
        <f>AS7</f>
        <v>381.55</v>
      </c>
      <c r="AT6" s="35">
        <f t="shared" si="3"/>
        <v>451</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248.65</v>
      </c>
      <c r="BB6" s="35">
        <f>BB7</f>
        <v>227.38</v>
      </c>
      <c r="BC6" s="35">
        <f>BC7</f>
        <v>229.01</v>
      </c>
      <c r="BD6" s="35">
        <f>BD7</f>
        <v>263.87</v>
      </c>
      <c r="BE6" s="35">
        <f t="shared" si="3"/>
        <v>265.08</v>
      </c>
      <c r="BF6" s="35">
        <f t="shared" si="3"/>
        <v>204.31</v>
      </c>
      <c r="BG6" s="35">
        <f t="shared" si="3"/>
        <v>214.2</v>
      </c>
      <c r="BH6" s="35">
        <f t="shared" si="3"/>
        <v>242.32</v>
      </c>
      <c r="BI6" s="35">
        <f t="shared" si="3"/>
        <v>256.39999999999998</v>
      </c>
      <c r="BJ6" s="35">
        <f t="shared" si="3"/>
        <v>254.62</v>
      </c>
      <c r="BK6" s="33" t="str">
        <f>IF(BK7="-","【-】","【"&amp;SUBSTITUTE(TEXT(BK7,"#,##0.00"),"-","△")&amp;"】")</f>
        <v>【229.84】</v>
      </c>
      <c r="BL6" s="35">
        <f t="shared" si="3"/>
        <v>110.61</v>
      </c>
      <c r="BM6" s="35">
        <f>BM7</f>
        <v>107.27</v>
      </c>
      <c r="BN6" s="35">
        <f>BN7</f>
        <v>112.57</v>
      </c>
      <c r="BO6" s="35">
        <f>BO7</f>
        <v>106.14</v>
      </c>
      <c r="BP6" s="35">
        <f t="shared" si="3"/>
        <v>91.65</v>
      </c>
      <c r="BQ6" s="35">
        <f t="shared" si="3"/>
        <v>106.98</v>
      </c>
      <c r="BR6" s="35">
        <f t="shared" si="3"/>
        <v>103.06</v>
      </c>
      <c r="BS6" s="35">
        <f t="shared" si="3"/>
        <v>100.74</v>
      </c>
      <c r="BT6" s="35">
        <f t="shared" si="3"/>
        <v>95.67</v>
      </c>
      <c r="BU6" s="35">
        <f t="shared" si="3"/>
        <v>106.76</v>
      </c>
      <c r="BV6" s="33" t="str">
        <f>IF(BV7="-","【-】","【"&amp;SUBSTITUTE(TEXT(BV7,"#,##0.00"),"-","△")&amp;"】")</f>
        <v>【110.13】</v>
      </c>
      <c r="BW6" s="35">
        <f t="shared" si="3"/>
        <v>12.32</v>
      </c>
      <c r="BX6" s="35">
        <f>BX7</f>
        <v>12.87</v>
      </c>
      <c r="BY6" s="35">
        <f>BY7</f>
        <v>12.26</v>
      </c>
      <c r="BZ6" s="35">
        <f>BZ7</f>
        <v>13</v>
      </c>
      <c r="CA6" s="35">
        <f t="shared" si="3"/>
        <v>15.07</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78.06</v>
      </c>
      <c r="CI6" s="35">
        <f>CI7</f>
        <v>76.78</v>
      </c>
      <c r="CJ6" s="35">
        <f>CJ7</f>
        <v>75.59</v>
      </c>
      <c r="CK6" s="35">
        <f>CK7</f>
        <v>64.59</v>
      </c>
      <c r="CL6" s="35">
        <f t="shared" si="5"/>
        <v>58.73</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86.69</v>
      </c>
      <c r="CT6" s="35">
        <f>CT7</f>
        <v>86.69</v>
      </c>
      <c r="CU6" s="35">
        <f>CU7</f>
        <v>88.63</v>
      </c>
      <c r="CV6" s="35">
        <f>CV7</f>
        <v>71.11</v>
      </c>
      <c r="CW6" s="35">
        <f t="shared" si="6"/>
        <v>58.72</v>
      </c>
      <c r="CX6" s="35">
        <f t="shared" si="6"/>
        <v>62.75</v>
      </c>
      <c r="CY6" s="35">
        <f t="shared" si="6"/>
        <v>61.99</v>
      </c>
      <c r="CZ6" s="35">
        <f t="shared" si="6"/>
        <v>62.26</v>
      </c>
      <c r="DA6" s="35">
        <f t="shared" si="6"/>
        <v>63.81</v>
      </c>
      <c r="DB6" s="35">
        <f t="shared" si="6"/>
        <v>65.94</v>
      </c>
      <c r="DC6" s="33" t="str">
        <f>IF(DC7="-","【-】","【"&amp;SUBSTITUTE(TEXT(DC7,"#,##0.00"),"-","△")&amp;"】")</f>
        <v>【77.52】</v>
      </c>
      <c r="DD6" s="35">
        <f t="shared" ref="DD6:DM6" si="7">DD7</f>
        <v>42.73</v>
      </c>
      <c r="DE6" s="35">
        <f>DE7</f>
        <v>41.65</v>
      </c>
      <c r="DF6" s="35">
        <f>DF7</f>
        <v>43.31</v>
      </c>
      <c r="DG6" s="35">
        <f>DG7</f>
        <v>45.31</v>
      </c>
      <c r="DH6" s="35">
        <f t="shared" si="7"/>
        <v>82.73</v>
      </c>
      <c r="DI6" s="35">
        <f t="shared" si="7"/>
        <v>57.57</v>
      </c>
      <c r="DJ6" s="35">
        <f t="shared" si="7"/>
        <v>57.63</v>
      </c>
      <c r="DK6" s="35">
        <f t="shared" si="7"/>
        <v>58.13</v>
      </c>
      <c r="DL6" s="35">
        <f t="shared" si="7"/>
        <v>59.87</v>
      </c>
      <c r="DM6" s="35">
        <f t="shared" si="7"/>
        <v>56.74</v>
      </c>
      <c r="DN6" s="33" t="str">
        <f>IF(DN7="-","【-】","【"&amp;SUBSTITUTE(TEXT(DN7,"#,##0.00"),"-","△")&amp;"】")</f>
        <v>【61.16】</v>
      </c>
      <c r="DO6" s="35">
        <f t="shared" ref="DO6:DX6" si="8">DO7</f>
        <v>75.77</v>
      </c>
      <c r="DP6" s="35">
        <f>DP7</f>
        <v>75.87</v>
      </c>
      <c r="DQ6" s="35">
        <f>DQ7</f>
        <v>56.62</v>
      </c>
      <c r="DR6" s="35">
        <f>DR7</f>
        <v>56.58</v>
      </c>
      <c r="DS6" s="35">
        <f t="shared" si="8"/>
        <v>59.29</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117000</v>
      </c>
      <c r="L7" s="37" t="s">
        <v>96</v>
      </c>
      <c r="M7" s="38">
        <v>1</v>
      </c>
      <c r="N7" s="38">
        <v>68710</v>
      </c>
      <c r="O7" s="39" t="s">
        <v>97</v>
      </c>
      <c r="P7" s="39">
        <v>39.799999999999997</v>
      </c>
      <c r="Q7" s="38">
        <v>6</v>
      </c>
      <c r="R7" s="38">
        <v>68700</v>
      </c>
      <c r="S7" s="37" t="s">
        <v>98</v>
      </c>
      <c r="T7" s="40">
        <v>107.91</v>
      </c>
      <c r="U7" s="40">
        <v>107.27</v>
      </c>
      <c r="V7" s="40">
        <v>112.22</v>
      </c>
      <c r="W7" s="40">
        <v>111.82</v>
      </c>
      <c r="X7" s="40">
        <v>101.06</v>
      </c>
      <c r="Y7" s="40">
        <v>117.47</v>
      </c>
      <c r="Z7" s="40">
        <v>115.38</v>
      </c>
      <c r="AA7" s="40">
        <v>113.53</v>
      </c>
      <c r="AB7" s="40">
        <v>111.03</v>
      </c>
      <c r="AC7" s="41">
        <v>112.45</v>
      </c>
      <c r="AD7" s="40">
        <v>114.39</v>
      </c>
      <c r="AE7" s="40">
        <v>0</v>
      </c>
      <c r="AF7" s="40">
        <v>0</v>
      </c>
      <c r="AG7" s="40">
        <v>0</v>
      </c>
      <c r="AH7" s="40">
        <v>0</v>
      </c>
      <c r="AI7" s="40">
        <v>517.25</v>
      </c>
      <c r="AJ7" s="40">
        <v>51.91</v>
      </c>
      <c r="AK7" s="40">
        <v>53.86</v>
      </c>
      <c r="AL7" s="40">
        <v>75.17</v>
      </c>
      <c r="AM7" s="40">
        <v>164.95</v>
      </c>
      <c r="AN7" s="40">
        <v>124.74</v>
      </c>
      <c r="AO7" s="40">
        <v>23.61</v>
      </c>
      <c r="AP7" s="40">
        <v>411.9</v>
      </c>
      <c r="AQ7" s="40">
        <v>585.27</v>
      </c>
      <c r="AR7" s="40">
        <v>708.4</v>
      </c>
      <c r="AS7" s="40">
        <v>381.55</v>
      </c>
      <c r="AT7" s="40">
        <v>451</v>
      </c>
      <c r="AU7" s="40">
        <v>578.19000000000005</v>
      </c>
      <c r="AV7" s="40">
        <v>638.35</v>
      </c>
      <c r="AW7" s="40">
        <v>521.36</v>
      </c>
      <c r="AX7" s="40">
        <v>549.66999999999996</v>
      </c>
      <c r="AY7" s="40">
        <v>599.1</v>
      </c>
      <c r="AZ7" s="40">
        <v>494.95</v>
      </c>
      <c r="BA7" s="40">
        <v>248.65</v>
      </c>
      <c r="BB7" s="40">
        <v>227.38</v>
      </c>
      <c r="BC7" s="40">
        <v>229.01</v>
      </c>
      <c r="BD7" s="40">
        <v>263.87</v>
      </c>
      <c r="BE7" s="40">
        <v>265.08</v>
      </c>
      <c r="BF7" s="40">
        <v>204.31</v>
      </c>
      <c r="BG7" s="40">
        <v>214.2</v>
      </c>
      <c r="BH7" s="40">
        <v>242.32</v>
      </c>
      <c r="BI7" s="40">
        <v>256.39999999999998</v>
      </c>
      <c r="BJ7" s="40">
        <v>254.62</v>
      </c>
      <c r="BK7" s="40">
        <v>229.84</v>
      </c>
      <c r="BL7" s="40">
        <v>110.61</v>
      </c>
      <c r="BM7" s="40">
        <v>107.27</v>
      </c>
      <c r="BN7" s="40">
        <v>112.57</v>
      </c>
      <c r="BO7" s="40">
        <v>106.14</v>
      </c>
      <c r="BP7" s="40">
        <v>91.65</v>
      </c>
      <c r="BQ7" s="40">
        <v>106.98</v>
      </c>
      <c r="BR7" s="40">
        <v>103.06</v>
      </c>
      <c r="BS7" s="40">
        <v>100.74</v>
      </c>
      <c r="BT7" s="40">
        <v>95.67</v>
      </c>
      <c r="BU7" s="40">
        <v>106.76</v>
      </c>
      <c r="BV7" s="40">
        <v>110.13</v>
      </c>
      <c r="BW7" s="40">
        <v>12.32</v>
      </c>
      <c r="BX7" s="40">
        <v>12.87</v>
      </c>
      <c r="BY7" s="40">
        <v>12.26</v>
      </c>
      <c r="BZ7" s="40">
        <v>13</v>
      </c>
      <c r="CA7" s="40">
        <v>15.07</v>
      </c>
      <c r="CB7" s="40">
        <v>26.08</v>
      </c>
      <c r="CC7" s="40">
        <v>26.92</v>
      </c>
      <c r="CD7" s="40">
        <v>27.33</v>
      </c>
      <c r="CE7" s="40">
        <v>27.25</v>
      </c>
      <c r="CF7" s="40">
        <v>24.35</v>
      </c>
      <c r="CG7" s="40">
        <v>19.72</v>
      </c>
      <c r="CH7" s="40">
        <v>78.06</v>
      </c>
      <c r="CI7" s="40">
        <v>76.78</v>
      </c>
      <c r="CJ7" s="40">
        <v>75.59</v>
      </c>
      <c r="CK7" s="40">
        <v>64.59</v>
      </c>
      <c r="CL7" s="40">
        <v>58.73</v>
      </c>
      <c r="CM7" s="40">
        <v>41.59</v>
      </c>
      <c r="CN7" s="40">
        <v>40.29</v>
      </c>
      <c r="CO7" s="40">
        <v>40.409999999999997</v>
      </c>
      <c r="CP7" s="40">
        <v>41.58</v>
      </c>
      <c r="CQ7" s="40">
        <v>42.67</v>
      </c>
      <c r="CR7" s="40">
        <v>52.61</v>
      </c>
      <c r="CS7" s="40">
        <v>86.69</v>
      </c>
      <c r="CT7" s="40">
        <v>86.69</v>
      </c>
      <c r="CU7" s="40">
        <v>88.63</v>
      </c>
      <c r="CV7" s="40">
        <v>71.11</v>
      </c>
      <c r="CW7" s="40">
        <v>58.72</v>
      </c>
      <c r="CX7" s="40">
        <v>62.75</v>
      </c>
      <c r="CY7" s="40">
        <v>61.99</v>
      </c>
      <c r="CZ7" s="40">
        <v>62.26</v>
      </c>
      <c r="DA7" s="40">
        <v>63.81</v>
      </c>
      <c r="DB7" s="40">
        <v>65.94</v>
      </c>
      <c r="DC7" s="40">
        <v>77.52</v>
      </c>
      <c r="DD7" s="40">
        <v>42.73</v>
      </c>
      <c r="DE7" s="40">
        <v>41.65</v>
      </c>
      <c r="DF7" s="40">
        <v>43.31</v>
      </c>
      <c r="DG7" s="40">
        <v>45.31</v>
      </c>
      <c r="DH7" s="40">
        <v>82.73</v>
      </c>
      <c r="DI7" s="40">
        <v>57.57</v>
      </c>
      <c r="DJ7" s="40">
        <v>57.63</v>
      </c>
      <c r="DK7" s="40">
        <v>58.13</v>
      </c>
      <c r="DL7" s="40">
        <v>59.87</v>
      </c>
      <c r="DM7" s="40">
        <v>56.74</v>
      </c>
      <c r="DN7" s="40">
        <v>61.16</v>
      </c>
      <c r="DO7" s="40">
        <v>75.77</v>
      </c>
      <c r="DP7" s="40">
        <v>75.87</v>
      </c>
      <c r="DQ7" s="40">
        <v>56.62</v>
      </c>
      <c r="DR7" s="40">
        <v>56.58</v>
      </c>
      <c r="DS7" s="40">
        <v>59.29</v>
      </c>
      <c r="DT7" s="40">
        <v>52.33</v>
      </c>
      <c r="DU7" s="40">
        <v>52.35</v>
      </c>
      <c r="DV7" s="40">
        <v>53.69</v>
      </c>
      <c r="DW7" s="40">
        <v>56.59</v>
      </c>
      <c r="DX7" s="40">
        <v>54.73</v>
      </c>
      <c r="DY7" s="40">
        <v>49.95</v>
      </c>
      <c r="DZ7" s="40">
        <v>0</v>
      </c>
      <c r="EA7" s="40">
        <v>0</v>
      </c>
      <c r="EB7" s="40">
        <v>0</v>
      </c>
      <c r="EC7" s="40">
        <v>0</v>
      </c>
      <c r="ED7" s="40">
        <v>0</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107.91</v>
      </c>
      <c r="V11" s="48">
        <f>IF(U6="-",NA(),U6)</f>
        <v>107.27</v>
      </c>
      <c r="W11" s="48">
        <f>IF(V6="-",NA(),V6)</f>
        <v>112.22</v>
      </c>
      <c r="X11" s="48">
        <f>IF(W6="-",NA(),W6)</f>
        <v>111.82</v>
      </c>
      <c r="Y11" s="48">
        <f>IF(X6="-",NA(),X6)</f>
        <v>101.06</v>
      </c>
      <c r="AE11" s="47" t="s">
        <v>23</v>
      </c>
      <c r="AF11" s="48">
        <f>IF(AE6="-",NA(),AE6)</f>
        <v>0</v>
      </c>
      <c r="AG11" s="48">
        <f>IF(AF6="-",NA(),AF6)</f>
        <v>0</v>
      </c>
      <c r="AH11" s="48">
        <f>IF(AG6="-",NA(),AG6)</f>
        <v>0</v>
      </c>
      <c r="AI11" s="48">
        <f>IF(AH6="-",NA(),AH6)</f>
        <v>0</v>
      </c>
      <c r="AJ11" s="48">
        <f>IF(AI6="-",NA(),AI6)</f>
        <v>517.25</v>
      </c>
      <c r="AP11" s="47" t="s">
        <v>23</v>
      </c>
      <c r="AQ11" s="48">
        <f>IF(AP6="-",NA(),AP6)</f>
        <v>411.9</v>
      </c>
      <c r="AR11" s="48">
        <f>IF(AQ6="-",NA(),AQ6)</f>
        <v>585.27</v>
      </c>
      <c r="AS11" s="48">
        <f>IF(AR6="-",NA(),AR6)</f>
        <v>708.4</v>
      </c>
      <c r="AT11" s="48">
        <f>IF(AS6="-",NA(),AS6)</f>
        <v>381.55</v>
      </c>
      <c r="AU11" s="48">
        <f>IF(AT6="-",NA(),AT6)</f>
        <v>451</v>
      </c>
      <c r="BA11" s="47" t="s">
        <v>23</v>
      </c>
      <c r="BB11" s="48">
        <f>IF(BA6="-",NA(),BA6)</f>
        <v>248.65</v>
      </c>
      <c r="BC11" s="48">
        <f>IF(BB6="-",NA(),BB6)</f>
        <v>227.38</v>
      </c>
      <c r="BD11" s="48">
        <f>IF(BC6="-",NA(),BC6)</f>
        <v>229.01</v>
      </c>
      <c r="BE11" s="48">
        <f>IF(BD6="-",NA(),BD6)</f>
        <v>263.87</v>
      </c>
      <c r="BF11" s="48">
        <f>IF(BE6="-",NA(),BE6)</f>
        <v>265.08</v>
      </c>
      <c r="BL11" s="47" t="s">
        <v>23</v>
      </c>
      <c r="BM11" s="48">
        <f>IF(BL6="-",NA(),BL6)</f>
        <v>110.61</v>
      </c>
      <c r="BN11" s="48">
        <f>IF(BM6="-",NA(),BM6)</f>
        <v>107.27</v>
      </c>
      <c r="BO11" s="48">
        <f>IF(BN6="-",NA(),BN6)</f>
        <v>112.57</v>
      </c>
      <c r="BP11" s="48">
        <f>IF(BO6="-",NA(),BO6)</f>
        <v>106.14</v>
      </c>
      <c r="BQ11" s="48">
        <f>IF(BP6="-",NA(),BP6)</f>
        <v>91.65</v>
      </c>
      <c r="BW11" s="47" t="s">
        <v>23</v>
      </c>
      <c r="BX11" s="48">
        <f>IF(BW6="-",NA(),BW6)</f>
        <v>12.32</v>
      </c>
      <c r="BY11" s="48">
        <f>IF(BX6="-",NA(),BX6)</f>
        <v>12.87</v>
      </c>
      <c r="BZ11" s="48">
        <f>IF(BY6="-",NA(),BY6)</f>
        <v>12.26</v>
      </c>
      <c r="CA11" s="48">
        <f>IF(BZ6="-",NA(),BZ6)</f>
        <v>13</v>
      </c>
      <c r="CB11" s="48">
        <f>IF(CA6="-",NA(),CA6)</f>
        <v>15.07</v>
      </c>
      <c r="CH11" s="47" t="s">
        <v>23</v>
      </c>
      <c r="CI11" s="48">
        <f>IF(CH6="-",NA(),CH6)</f>
        <v>78.06</v>
      </c>
      <c r="CJ11" s="48">
        <f>IF(CI6="-",NA(),CI6)</f>
        <v>76.78</v>
      </c>
      <c r="CK11" s="48">
        <f>IF(CJ6="-",NA(),CJ6)</f>
        <v>75.59</v>
      </c>
      <c r="CL11" s="48">
        <f>IF(CK6="-",NA(),CK6)</f>
        <v>64.59</v>
      </c>
      <c r="CM11" s="48">
        <f>IF(CL6="-",NA(),CL6)</f>
        <v>58.73</v>
      </c>
      <c r="CS11" s="47" t="s">
        <v>23</v>
      </c>
      <c r="CT11" s="48">
        <f>IF(CS6="-",NA(),CS6)</f>
        <v>86.69</v>
      </c>
      <c r="CU11" s="48">
        <f>IF(CT6="-",NA(),CT6)</f>
        <v>86.69</v>
      </c>
      <c r="CV11" s="48">
        <f>IF(CU6="-",NA(),CU6)</f>
        <v>88.63</v>
      </c>
      <c r="CW11" s="48">
        <f>IF(CV6="-",NA(),CV6)</f>
        <v>71.11</v>
      </c>
      <c r="CX11" s="48">
        <f>IF(CW6="-",NA(),CW6)</f>
        <v>58.72</v>
      </c>
      <c r="DD11" s="47" t="s">
        <v>23</v>
      </c>
      <c r="DE11" s="48">
        <f>IF(DD6="-",NA(),DD6)</f>
        <v>42.73</v>
      </c>
      <c r="DF11" s="48">
        <f>IF(DE6="-",NA(),DE6)</f>
        <v>41.65</v>
      </c>
      <c r="DG11" s="48">
        <f>IF(DF6="-",NA(),DF6)</f>
        <v>43.31</v>
      </c>
      <c r="DH11" s="48">
        <f>IF(DG6="-",NA(),DG6)</f>
        <v>45.31</v>
      </c>
      <c r="DI11" s="48">
        <f>IF(DH6="-",NA(),DH6)</f>
        <v>82.73</v>
      </c>
      <c r="DO11" s="47" t="s">
        <v>23</v>
      </c>
      <c r="DP11" s="48">
        <f>IF(DO6="-",NA(),DO6)</f>
        <v>75.77</v>
      </c>
      <c r="DQ11" s="48">
        <f>IF(DP6="-",NA(),DP6)</f>
        <v>75.87</v>
      </c>
      <c r="DR11" s="48">
        <f>IF(DQ6="-",NA(),DQ6)</f>
        <v>56.62</v>
      </c>
      <c r="DS11" s="48">
        <f>IF(DR6="-",NA(),DR6)</f>
        <v>56.58</v>
      </c>
      <c r="DT11" s="48">
        <f>IF(DS6="-",NA(),DS6)</f>
        <v>59.29</v>
      </c>
      <c r="DZ11" s="47" t="s">
        <v>23</v>
      </c>
      <c r="EA11" s="48">
        <f>IF(DZ6="-",NA(),DZ6)</f>
        <v>0</v>
      </c>
      <c r="EB11" s="48">
        <f>IF(EA6="-",NA(),EA6)</f>
        <v>0</v>
      </c>
      <c r="EC11" s="48">
        <f>IF(EB6="-",NA(),EB6)</f>
        <v>0</v>
      </c>
      <c r="ED11" s="48">
        <f>IF(EC6="-",NA(),EC6)</f>
        <v>0</v>
      </c>
      <c r="EE11" s="48">
        <f>IF(ED6="-",NA(),ED6)</f>
        <v>0</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2025-01-28T02:48:23Z</cp:lastPrinted>
  <dcterms:created xsi:type="dcterms:W3CDTF">2024-12-11T05:22:03Z</dcterms:created>
  <dcterms:modified xsi:type="dcterms:W3CDTF">2025-02-03T06:34:23Z</dcterms:modified>
  <cp:category/>
</cp:coreProperties>
</file>