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zaisei-03\財政_共有NAS\財政課ハード③\準公営企業\R6年度（準公営企業）\未上R70127公営企業に係る経営比較分析表（令和５年度決算）の分析等について（依頼）\02各課回答\経営企画課\"/>
    </mc:Choice>
  </mc:AlternateContent>
  <xr:revisionPtr revIDLastSave="0" documentId="13_ncr:1_{D5A84D11-35D5-4A72-B51A-D135E1B93C72}" xr6:coauthVersionLast="36" xr6:coauthVersionMax="36" xr10:uidLastSave="{00000000-0000-0000-0000-000000000000}"/>
  <workbookProtection workbookAlgorithmName="SHA-512" workbookHashValue="ANIB8++inmV8c77ey+dwEc1O6lG+UMvQQ1VJuEW6vPBJxY/LfYzKwJdiBe5oCNVdEkPeOkuOf6o5DWBXpkCwEg==" workbookSaltValue="xnSz9dGEpZnfj4U6ezECNQ==" workbookSpinCount="100000" lockStructure="1"/>
  <bookViews>
    <workbookView xWindow="0" yWindow="0" windowWidth="20490" windowHeight="66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BB10" i="4"/>
  <c r="AT10" i="4"/>
  <c r="AL10" i="4"/>
  <c r="W10" i="4"/>
  <c r="I10" i="4"/>
  <c r="B10" i="4"/>
  <c r="BB8" i="4"/>
  <c r="AD8" i="4"/>
  <c r="W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<sst xmlns="http://schemas.openxmlformats.org/spreadsheetml/2006/main" count="228" uniqueCount="112">
  <si>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</si>
  <si>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</si>
  <si>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</si>
  <si>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</si>
  <si>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</si>
  <si>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</si>
  <si>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</si>
  <si>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</si>
  <si>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</si>
  <si>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</si>
  <si>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</si>
  <si>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</si>
  <si>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</si>
  <si>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</si>
  <si>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</si>
  <si>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</si>
  <si>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</si>
  <si>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</si>
  <si>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</si>
  <si>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</si>
  <si>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</si>
  <si>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</si>
  <si>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</si>
  <si>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</si>
  <si>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</si>
  <si>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</si>
  <si>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</si>
  <si>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</si>
  <si>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</si>
  <si>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</si>
  <si>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</si>
  <si>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</si>
  <si>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</si>
  <si>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</si>
  <si>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</si>
  <si>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</si>
  <si>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</si>
  <si>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</si>
  <si>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</si>
  <si>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</si>
  <si>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</si>
  <si>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</si>
  <si>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</si>
  <si>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</si>
  <si>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</si>
  <si>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</si>
  <si>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</si>
  <si>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</si>
  <si>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</si>
  <si>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</si>
  <si>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</si>
  <si>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</si>
  <si>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</si>
  <si>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</si>
  <si>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</si>
  <si>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</si>
  <si>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</si>
  <si>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</si>
  <si>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</si>
  <si>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</si>
  <si>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</si>
  <si>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</si>
  <si>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</si>
  <si>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</si>
  <si>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</si>
  <si>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</si>
  <si>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</si>
  <si>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</si>
  <si>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</si>
  <si>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</si>
  <si>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</si>
  <si>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</si>
  <si>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</si>
  <si>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</si>
  <si>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</si>
  <si>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</si>
  <si>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</si>
  <si>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</si>
  <si>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</si>
  <si>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</si>
  <si>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</si>
  <si>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</si>
  <si>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</si>
  <si>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</si>
  <si>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</si>
  <si>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</si>
  <si>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</si>
  <si>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</si>
  <si>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</si>
  <si>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</si>
  <si>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</si>
  <si>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</si>
  <si>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</si>
  <si>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</si>
  <si>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</si>
  <si>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</si>
  <si>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</si>
  <si>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</si>
  <si>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</si>
  <si>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</si>
  <si>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</si>
  <si>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</si>
  <si>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</si>
  <si>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</si>
  <si>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</si>
  <si>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</si>
  <si>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</si>
  <si>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</si>
  <si>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</si>
  <si>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大正7年の市民給水開始から100年以上経過していることから老朽施設が多くなっているが，毎年度着実な更新を行っているため，類似団体と同様の水準となっている。
「②管路経年化率」
　令和３年度から水道施設情報管理システムを使用してより正確に経年管延長を集計した結果,実態は大幅に経年化が進んでいることが判明したため,それ以前の年度と比較して率が大きく悪化（上昇）している。
「③管路更新率」
　管路更新計画に基づき着実に更新を行っており，類似団体と同様の水準で推移している。</t>
    <rPh sb="2" eb="4">
      <t>ユウケイ</t>
    </rPh>
    <rPh sb="4" eb="6">
      <t>コテイ</t>
    </rPh>
    <rPh sb="6" eb="8">
      <t>シサン</t>
    </rPh>
    <rPh sb="8" eb="12">
      <t>ゲンカショウキャク</t>
    </rPh>
    <rPh sb="12" eb="13">
      <t>リツ</t>
    </rPh>
    <rPh sb="16" eb="18">
      <t>タイショウ</t>
    </rPh>
    <rPh sb="19" eb="20">
      <t>ネン</t>
    </rPh>
    <rPh sb="21" eb="23">
      <t>シミン</t>
    </rPh>
    <rPh sb="23" eb="25">
      <t>キュウスイ</t>
    </rPh>
    <rPh sb="25" eb="27">
      <t>カイシ</t>
    </rPh>
    <rPh sb="32" eb="33">
      <t>ネン</t>
    </rPh>
    <rPh sb="33" eb="35">
      <t>イジョウ</t>
    </rPh>
    <rPh sb="35" eb="37">
      <t>ケイカ</t>
    </rPh>
    <rPh sb="45" eb="47">
      <t>ロウキュウ</t>
    </rPh>
    <rPh sb="47" eb="49">
      <t>シセツ</t>
    </rPh>
    <rPh sb="50" eb="51">
      <t>オオ</t>
    </rPh>
    <rPh sb="59" eb="62">
      <t>マイネンド</t>
    </rPh>
    <rPh sb="62" eb="64">
      <t>チャクジツ</t>
    </rPh>
    <rPh sb="65" eb="67">
      <t>コウシン</t>
    </rPh>
    <rPh sb="68" eb="69">
      <t>オコナ</t>
    </rPh>
    <rPh sb="76" eb="78">
      <t>ルイジ</t>
    </rPh>
    <rPh sb="78" eb="80">
      <t>ダンタイ</t>
    </rPh>
    <rPh sb="81" eb="83">
      <t>ドウヨウ</t>
    </rPh>
    <rPh sb="84" eb="86">
      <t>スイジュン</t>
    </rPh>
    <rPh sb="96" eb="98">
      <t>カンロ</t>
    </rPh>
    <rPh sb="98" eb="100">
      <t>ケイネン</t>
    </rPh>
    <rPh sb="100" eb="101">
      <t>カ</t>
    </rPh>
    <rPh sb="101" eb="102">
      <t>リツ</t>
    </rPh>
    <rPh sb="105" eb="107">
      <t>レイワ</t>
    </rPh>
    <rPh sb="108" eb="110">
      <t>ネンド</t>
    </rPh>
    <rPh sb="112" eb="114">
      <t>スイドウ</t>
    </rPh>
    <rPh sb="114" eb="116">
      <t>シセツ</t>
    </rPh>
    <rPh sb="116" eb="118">
      <t>ジョウホウ</t>
    </rPh>
    <rPh sb="118" eb="120">
      <t>カンリ</t>
    </rPh>
    <rPh sb="125" eb="127">
      <t>シヨウ</t>
    </rPh>
    <rPh sb="131" eb="133">
      <t>セイカク</t>
    </rPh>
    <rPh sb="134" eb="136">
      <t>ケイネン</t>
    </rPh>
    <rPh sb="136" eb="137">
      <t>カン</t>
    </rPh>
    <rPh sb="137" eb="139">
      <t>エンチョウ</t>
    </rPh>
    <rPh sb="140" eb="142">
      <t>シュウケイ</t>
    </rPh>
    <rPh sb="144" eb="146">
      <t>ケッカ</t>
    </rPh>
    <rPh sb="147" eb="149">
      <t>ジッタイ</t>
    </rPh>
    <rPh sb="150" eb="152">
      <t>オオハバ</t>
    </rPh>
    <rPh sb="153" eb="155">
      <t>ケイネン</t>
    </rPh>
    <rPh sb="155" eb="156">
      <t>カ</t>
    </rPh>
    <rPh sb="157" eb="158">
      <t>スス</t>
    </rPh>
    <rPh sb="165" eb="167">
      <t>ハンメイ</t>
    </rPh>
    <rPh sb="174" eb="176">
      <t>イゼン</t>
    </rPh>
    <rPh sb="177" eb="179">
      <t>ネンド</t>
    </rPh>
    <rPh sb="180" eb="182">
      <t>ヒカク</t>
    </rPh>
    <rPh sb="184" eb="185">
      <t>リツ</t>
    </rPh>
    <rPh sb="186" eb="187">
      <t>オオ</t>
    </rPh>
    <rPh sb="189" eb="191">
      <t>アッカ</t>
    </rPh>
    <rPh sb="192" eb="194">
      <t>ジョウショウ</t>
    </rPh>
    <rPh sb="211" eb="213">
      <t>カンロ</t>
    </rPh>
    <rPh sb="213" eb="217">
      <t>コウシンケイカク</t>
    </rPh>
    <rPh sb="218" eb="219">
      <t>モト</t>
    </rPh>
    <rPh sb="221" eb="223">
      <t>チャクジツ</t>
    </rPh>
    <rPh sb="224" eb="226">
      <t>コウシン</t>
    </rPh>
    <rPh sb="227" eb="228">
      <t>オコナ</t>
    </rPh>
    <rPh sb="233" eb="235">
      <t>ルイジ</t>
    </rPh>
    <rPh sb="235" eb="237">
      <t>ダンタイ</t>
    </rPh>
    <rPh sb="238" eb="240">
      <t>ドウヨウ</t>
    </rPh>
    <rPh sb="241" eb="243">
      <t>スイジュン</t>
    </rPh>
    <rPh sb="244" eb="246">
      <t>スイイ</t>
    </rPh>
    <phoneticPr fontId="4"/>
  </si>
  <si>
    <r>
      <t>　</t>
    </r>
    <r>
      <rPr>
        <sz val="11"/>
        <rFont val="ＭＳ ゴシック"/>
        <family val="3"/>
        <charset val="128"/>
      </rPr>
      <t>本市は点在する給水地区につながる管路が長く，他都市に比べて施設数が多い特性により，特に経営の健全性・効率性において多くの指標で類似団体を下回っている。
　そのため，常に経費節減に取り組み，また定期的に料金水準の見直しを行うことで，各指標の改善に努めている。</t>
    </r>
    <r>
      <rPr>
        <sz val="11"/>
        <color rgb="FFFF0000"/>
        <rFont val="ＭＳ ゴシック"/>
        <family val="3"/>
        <charset val="128"/>
      </rPr>
      <t xml:space="preserve">
　</t>
    </r>
    <r>
      <rPr>
        <sz val="11"/>
        <rFont val="ＭＳ ゴシック"/>
        <family val="3"/>
        <charset val="128"/>
      </rPr>
      <t>管路の更新については,本市では耐用年数ではなくアセットマネジメント計画で定めた管種ごとの更新基準年数（40年～100年）で更新の判断をしているため,耐用年数で算定される管路経年化率は悪化（上昇）傾向にあるが,脆弱管や基幹管路の更新を優先することによって,効果的な更新を行っている。</t>
    </r>
    <rPh sb="61" eb="63">
      <t>シヒョウ</t>
    </rPh>
    <rPh sb="83" eb="84">
      <t>ツネ</t>
    </rPh>
    <rPh sb="85" eb="87">
      <t>ケイヒ</t>
    </rPh>
    <rPh sb="87" eb="89">
      <t>セツゲン</t>
    </rPh>
    <rPh sb="90" eb="91">
      <t>ト</t>
    </rPh>
    <rPh sb="92" eb="93">
      <t>ク</t>
    </rPh>
    <rPh sb="97" eb="100">
      <t>テイキテキ</t>
    </rPh>
    <rPh sb="101" eb="103">
      <t>リョウキン</t>
    </rPh>
    <rPh sb="103" eb="105">
      <t>スイジュン</t>
    </rPh>
    <rPh sb="106" eb="108">
      <t>ミナオ</t>
    </rPh>
    <rPh sb="110" eb="111">
      <t>オコナ</t>
    </rPh>
    <rPh sb="117" eb="119">
      <t>シヒョウ</t>
    </rPh>
    <rPh sb="120" eb="122">
      <t>カイゼン</t>
    </rPh>
    <rPh sb="123" eb="124">
      <t>ツト</t>
    </rPh>
    <rPh sb="131" eb="133">
      <t>カンロ</t>
    </rPh>
    <rPh sb="134" eb="136">
      <t>コウシン</t>
    </rPh>
    <rPh sb="142" eb="144">
      <t>ホンシ</t>
    </rPh>
    <rPh sb="146" eb="148">
      <t>タイヨウ</t>
    </rPh>
    <rPh sb="148" eb="150">
      <t>ネンスウ</t>
    </rPh>
    <rPh sb="164" eb="166">
      <t>ケイカク</t>
    </rPh>
    <rPh sb="167" eb="168">
      <t>サダ</t>
    </rPh>
    <rPh sb="184" eb="185">
      <t>ネン</t>
    </rPh>
    <rPh sb="189" eb="190">
      <t>ネン</t>
    </rPh>
    <rPh sb="192" eb="194">
      <t>コウシン</t>
    </rPh>
    <rPh sb="195" eb="197">
      <t>ハンダン</t>
    </rPh>
    <rPh sb="205" eb="207">
      <t>タイヨウ</t>
    </rPh>
    <rPh sb="207" eb="208">
      <t>ネン</t>
    </rPh>
    <rPh sb="208" eb="209">
      <t>スウ</t>
    </rPh>
    <rPh sb="210" eb="212">
      <t>サンテイ</t>
    </rPh>
    <rPh sb="215" eb="217">
      <t>カンロ</t>
    </rPh>
    <rPh sb="217" eb="219">
      <t>ケイネン</t>
    </rPh>
    <rPh sb="219" eb="220">
      <t>カ</t>
    </rPh>
    <rPh sb="220" eb="221">
      <t>リツ</t>
    </rPh>
    <rPh sb="222" eb="224">
      <t>アッカ</t>
    </rPh>
    <rPh sb="225" eb="227">
      <t>ジョウショウ</t>
    </rPh>
    <rPh sb="228" eb="230">
      <t>ケイコウ</t>
    </rPh>
    <rPh sb="235" eb="237">
      <t>ゼイジャク</t>
    </rPh>
    <rPh sb="244" eb="246">
      <t>コウシン</t>
    </rPh>
    <rPh sb="247" eb="249">
      <t>ユウセン</t>
    </rPh>
    <rPh sb="258" eb="261">
      <t>コウカテキ</t>
    </rPh>
    <rPh sb="262" eb="264">
      <t>コウシン</t>
    </rPh>
    <rPh sb="265" eb="266">
      <t>オコナ</t>
    </rPh>
    <phoneticPr fontId="4"/>
  </si>
  <si>
    <r>
      <rPr>
        <sz val="11"/>
        <rFont val="ＭＳ ゴシック"/>
        <family val="3"/>
        <charset val="128"/>
      </rPr>
      <t>「①経常収支比率，②累積欠損金比率」
　累積欠損金の発生はないが，経常収支比率は給水収益の減等の要因により100％を下回った。経営状況は徐々に悪化している。
「③流動比率」
　全国平均を大幅に下回っているものの，100％超えを維持し，資金繰りは良好な状態にある。</t>
    </r>
    <r>
      <rPr>
        <sz val="11"/>
        <color rgb="FFFF0000"/>
        <rFont val="ＭＳ ゴシック"/>
        <family val="3"/>
        <charset val="128"/>
      </rPr>
      <t xml:space="preserve">
</t>
    </r>
    <r>
      <rPr>
        <sz val="11"/>
        <rFont val="ＭＳ ゴシック"/>
        <family val="3"/>
        <charset val="128"/>
      </rPr>
      <t>「④企業債残高対給水収益比率」「⑤料金回収率」</t>
    </r>
    <r>
      <rPr>
        <sz val="11"/>
        <color rgb="FFFF0000"/>
        <rFont val="ＭＳ ゴシック"/>
        <family val="3"/>
        <charset val="128"/>
      </rPr>
      <t xml:space="preserve">
　</t>
    </r>
    <r>
      <rPr>
        <sz val="11"/>
        <rFont val="ＭＳ ゴシック"/>
        <family val="3"/>
        <charset val="128"/>
      </rPr>
      <t>令和５年度は令和４年度と同様，新型コロナウイルス感染症対策として６か月分の基本料金の免除を実施したため，給水収益が大きく減少しているが，免除額は全て国の交付金を財源とした一般会計からの補助金ですべて補てんされているため，事業運営への影響はない。
　なお，基本料金の免除の影響を除いた企業債残高対給水収益比率は357.97％，料金回収率は95.28%である。</t>
    </r>
    <r>
      <rPr>
        <sz val="11"/>
        <color rgb="FFFF0000"/>
        <rFont val="ＭＳ ゴシック"/>
        <family val="3"/>
        <charset val="128"/>
      </rPr>
      <t xml:space="preserve">
</t>
    </r>
    <r>
      <rPr>
        <sz val="11"/>
        <rFont val="ＭＳ ゴシック"/>
        <family val="3"/>
        <charset val="128"/>
      </rPr>
      <t>「⑥給水原価」</t>
    </r>
    <r>
      <rPr>
        <sz val="11"/>
        <color rgb="FFFF0000"/>
        <rFont val="ＭＳ ゴシック"/>
        <family val="3"/>
        <charset val="128"/>
      </rPr>
      <t xml:space="preserve">
　</t>
    </r>
    <r>
      <rPr>
        <sz val="11"/>
        <rFont val="ＭＳ ゴシック"/>
        <family val="3"/>
        <charset val="128"/>
      </rPr>
      <t>令和５年度は前年度と同様，電気料金の高騰の影響等により，上昇している。</t>
    </r>
    <r>
      <rPr>
        <sz val="11"/>
        <color rgb="FFFF0000"/>
        <rFont val="ＭＳ ゴシック"/>
        <family val="3"/>
        <charset val="128"/>
      </rPr>
      <t xml:space="preserve">
</t>
    </r>
    <r>
      <rPr>
        <sz val="11"/>
        <rFont val="ＭＳ ゴシック"/>
        <family val="3"/>
        <charset val="128"/>
      </rPr>
      <t xml:space="preserve">「⑦施設利用率」
　施設能力は一定だが，水需要の減により，近年は悪化（下降）傾向となっている。
「⑧有収率」
　令和５年度は前年度の長期の漏水が改善されたため上昇している。
</t>
    </r>
    <r>
      <rPr>
        <sz val="11"/>
        <color rgb="FFFF0000"/>
        <rFont val="ＭＳ ゴシック"/>
        <family val="3"/>
        <charset val="128"/>
      </rPr>
      <t xml:space="preserve">
</t>
    </r>
    <rPh sb="40" eb="44">
      <t>キュウスイシュウエキ</t>
    </rPh>
    <rPh sb="45" eb="47">
      <t>ゲントウ</t>
    </rPh>
    <rPh sb="48" eb="50">
      <t>ヨウイン</t>
    </rPh>
    <rPh sb="58" eb="60">
      <t>シタマワ</t>
    </rPh>
    <rPh sb="63" eb="65">
      <t>ケイエイ</t>
    </rPh>
    <rPh sb="65" eb="67">
      <t>ジョウキョウ</t>
    </rPh>
    <rPh sb="68" eb="70">
      <t>ジョジョ</t>
    </rPh>
    <rPh sb="71" eb="73">
      <t>アッカ</t>
    </rPh>
    <rPh sb="117" eb="119">
      <t>シキン</t>
    </rPh>
    <rPh sb="119" eb="120">
      <t>グ</t>
    </rPh>
    <rPh sb="122" eb="124">
      <t>リョウコウ</t>
    </rPh>
    <rPh sb="125" eb="127">
      <t>ジョウタイ</t>
    </rPh>
    <rPh sb="149" eb="151">
      <t>リョウキン</t>
    </rPh>
    <rPh sb="151" eb="154">
      <t>カイシュウリツ</t>
    </rPh>
    <rPh sb="157" eb="159">
      <t>レイワ</t>
    </rPh>
    <rPh sb="160" eb="162">
      <t>ネンド</t>
    </rPh>
    <rPh sb="163" eb="165">
      <t>レイワ</t>
    </rPh>
    <rPh sb="166" eb="168">
      <t>ネンド</t>
    </rPh>
    <rPh sb="169" eb="171">
      <t>ドウヨウ</t>
    </rPh>
    <rPh sb="172" eb="174">
      <t>シンガタ</t>
    </rPh>
    <rPh sb="181" eb="184">
      <t>カンセンショウ</t>
    </rPh>
    <rPh sb="191" eb="192">
      <t>ゲツ</t>
    </rPh>
    <rPh sb="192" eb="193">
      <t>ブン</t>
    </rPh>
    <rPh sb="194" eb="196">
      <t>キホン</t>
    </rPh>
    <rPh sb="196" eb="198">
      <t>リョウキン</t>
    </rPh>
    <rPh sb="199" eb="201">
      <t>メンジョ</t>
    </rPh>
    <rPh sb="202" eb="204">
      <t>ジッシ</t>
    </rPh>
    <rPh sb="209" eb="211">
      <t>キュウスイ</t>
    </rPh>
    <rPh sb="211" eb="213">
      <t>シュウエキ</t>
    </rPh>
    <rPh sb="214" eb="215">
      <t>オオ</t>
    </rPh>
    <rPh sb="217" eb="219">
      <t>ゲンショウ</t>
    </rPh>
    <rPh sb="225" eb="227">
      <t>メンジョ</t>
    </rPh>
    <rPh sb="227" eb="228">
      <t>ガク</t>
    </rPh>
    <rPh sb="229" eb="230">
      <t>スベ</t>
    </rPh>
    <rPh sb="231" eb="232">
      <t>クニ</t>
    </rPh>
    <rPh sb="233" eb="236">
      <t>コウフキン</t>
    </rPh>
    <rPh sb="237" eb="239">
      <t>ザイゲン</t>
    </rPh>
    <rPh sb="242" eb="244">
      <t>イッパン</t>
    </rPh>
    <rPh sb="244" eb="246">
      <t>カイケイ</t>
    </rPh>
    <rPh sb="249" eb="252">
      <t>ホジョキン</t>
    </rPh>
    <rPh sb="267" eb="269">
      <t>ジギョウ</t>
    </rPh>
    <rPh sb="269" eb="271">
      <t>ウンエイ</t>
    </rPh>
    <rPh sb="273" eb="275">
      <t>エイキョウ</t>
    </rPh>
    <rPh sb="284" eb="286">
      <t>キホン</t>
    </rPh>
    <rPh sb="286" eb="288">
      <t>リョウキン</t>
    </rPh>
    <rPh sb="289" eb="291">
      <t>メンジョ</t>
    </rPh>
    <rPh sb="292" eb="294">
      <t>エイキョウ</t>
    </rPh>
    <rPh sb="295" eb="296">
      <t>ノゾ</t>
    </rPh>
    <rPh sb="298" eb="301">
      <t>キギョウサイ</t>
    </rPh>
    <rPh sb="301" eb="303">
      <t>ザンダカ</t>
    </rPh>
    <rPh sb="303" eb="304">
      <t>タイ</t>
    </rPh>
    <rPh sb="304" eb="306">
      <t>キュウスイ</t>
    </rPh>
    <rPh sb="306" eb="308">
      <t>シュウエキ</t>
    </rPh>
    <rPh sb="308" eb="310">
      <t>ヒリツ</t>
    </rPh>
    <rPh sb="319" eb="321">
      <t>リョウキン</t>
    </rPh>
    <rPh sb="321" eb="324">
      <t>カイシュウリツ</t>
    </rPh>
    <rPh sb="345" eb="347">
      <t>レイワ</t>
    </rPh>
    <rPh sb="348" eb="350">
      <t>ネンド</t>
    </rPh>
    <rPh sb="351" eb="354">
      <t>ゼンネンド</t>
    </rPh>
    <rPh sb="355" eb="357">
      <t>ドウヨウ</t>
    </rPh>
    <rPh sb="358" eb="360">
      <t>デンキ</t>
    </rPh>
    <rPh sb="360" eb="362">
      <t>リョウキン</t>
    </rPh>
    <rPh sb="363" eb="365">
      <t>コウトウ</t>
    </rPh>
    <rPh sb="366" eb="368">
      <t>エイキョウ</t>
    </rPh>
    <rPh sb="368" eb="369">
      <t>トウ</t>
    </rPh>
    <rPh sb="373" eb="375">
      <t>ジョウショウ</t>
    </rPh>
    <rPh sb="413" eb="415">
      <t>アッカ</t>
    </rPh>
    <rPh sb="416" eb="418">
      <t>カコウ</t>
    </rPh>
    <rPh sb="431" eb="434">
      <t>ユウシュウリツ</t>
    </rPh>
    <rPh sb="437" eb="439">
      <t>レイワ</t>
    </rPh>
    <rPh sb="440" eb="442">
      <t>ネンド</t>
    </rPh>
    <rPh sb="443" eb="446">
      <t>ゼンネンド</t>
    </rPh>
    <rPh sb="447" eb="449">
      <t>チョウキ</t>
    </rPh>
    <rPh sb="450" eb="452">
      <t>ロウスイ</t>
    </rPh>
    <rPh sb="453" eb="455">
      <t>カイゼン</t>
    </rPh>
    <rPh sb="460" eb="46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</si>
</sst>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0.84</c:v>
                </c:pt>
                <c:pt idx="2">
                  <c:v>0.74</c:v>
                </c:pt>
                <c:pt idx="3">
                  <c:v>0.75</c:v>
                </c:pt>
                <c:pt idx="4">
                  <c:v>0.8</c:v>
                </c:pt>
              </c:numCache>
            </c:numRef>
          </c:val>
          <c:extLst>
            <c:ext xmlns:c16="http://schemas.microsoft.com/office/drawing/2014/chart" uri="{C3380CC4-5D6E-409C-BE32-E72D297353CC}">
              <c16:uniqueId val="{00000000-F1A9-4927-9A1C-99D1F5A024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F1A9-4927-9A1C-99D1F5A024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55.56</c:v>
                </c:pt>
                <c:pt idx="1">
                  <c:v>55.41</c:v>
                </c:pt>
                <c:pt idx="2">
                  <c:v>53.94</c:v>
                </c:pt>
                <c:pt idx="3">
                  <c:v>53.25</c:v>
                </c:pt>
                <c:pt idx="4">
                  <c:v>52.15</c:v>
                </c:pt>
              </c:numCache>
            </c:numRef>
          </c:val>
          <c:extLst>
            <c:ext xmlns:c16="http://schemas.microsoft.com/office/drawing/2014/chart" uri="{C3380CC4-5D6E-409C-BE32-E72D297353CC}">
              <c16:uniqueId val="{00000000-3230-4462-B279-0D48C7BAA2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3230-4462-B279-0D48C7BAA2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91.24</c:v>
                </c:pt>
                <c:pt idx="1">
                  <c:v>91.96</c:v>
                </c:pt>
                <c:pt idx="2">
                  <c:v>92.24</c:v>
                </c:pt>
                <c:pt idx="3">
                  <c:v>90.16</c:v>
                </c:pt>
                <c:pt idx="4">
                  <c:v>90.87</c:v>
                </c:pt>
              </c:numCache>
            </c:numRef>
          </c:val>
          <c:extLst>
            <c:ext xmlns:c16="http://schemas.microsoft.com/office/drawing/2014/chart" uri="{C3380CC4-5D6E-409C-BE32-E72D297353CC}">
              <c16:uniqueId val="{00000000-2A12-4A78-B816-8AED6B5D2D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2A12-4A78-B816-8AED6B5D2D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101.11</c:v>
                </c:pt>
                <c:pt idx="1">
                  <c:v>109.24</c:v>
                </c:pt>
                <c:pt idx="2">
                  <c:v>107.49</c:v>
                </c:pt>
                <c:pt idx="3">
                  <c:v>102.11</c:v>
                </c:pt>
                <c:pt idx="4">
                  <c:v>99.72</c:v>
                </c:pt>
              </c:numCache>
            </c:numRef>
          </c:val>
          <c:extLst>
            <c:ext xmlns:c16="http://schemas.microsoft.com/office/drawing/2014/chart" uri="{C3380CC4-5D6E-409C-BE32-E72D297353CC}">
              <c16:uniqueId val="{00000000-EE43-4921-9D6C-A21C8D6C63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E43-4921-9D6C-A21C8D6C63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48.73</c:v>
                </c:pt>
                <c:pt idx="1">
                  <c:v>49.55</c:v>
                </c:pt>
                <c:pt idx="2">
                  <c:v>50.83</c:v>
                </c:pt>
                <c:pt idx="3">
                  <c:v>51.91</c:v>
                </c:pt>
                <c:pt idx="4">
                  <c:v>52.31</c:v>
                </c:pt>
              </c:numCache>
            </c:numRef>
          </c:val>
          <c:extLst>
            <c:ext xmlns:c16="http://schemas.microsoft.com/office/drawing/2014/chart" uri="{C3380CC4-5D6E-409C-BE32-E72D297353CC}">
              <c16:uniqueId val="{00000000-768C-4E36-98FA-A9272CCBD8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768C-4E36-98FA-A9272CCBD8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3.55</c:v>
                </c:pt>
                <c:pt idx="1">
                  <c:v>3.54</c:v>
                </c:pt>
                <c:pt idx="2">
                  <c:v>32.450000000000003</c:v>
                </c:pt>
                <c:pt idx="3">
                  <c:v>33.270000000000003</c:v>
                </c:pt>
                <c:pt idx="4">
                  <c:v>33.86</c:v>
                </c:pt>
              </c:numCache>
            </c:numRef>
          </c:val>
          <c:extLst>
            <c:ext xmlns:c16="http://schemas.microsoft.com/office/drawing/2014/chart" uri="{C3380CC4-5D6E-409C-BE32-E72D297353CC}">
              <c16:uniqueId val="{00000000-C778-4AA7-A841-EBE0FB0893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C778-4AA7-A841-EBE0FB0893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1-4B73-B3DA-B2157F5C09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3A1-4B73-B3DA-B2157F5C09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132.55000000000001</c:v>
                </c:pt>
                <c:pt idx="1">
                  <c:v>152.84</c:v>
                </c:pt>
                <c:pt idx="2">
                  <c:v>146.18</c:v>
                </c:pt>
                <c:pt idx="3">
                  <c:v>142.19999999999999</c:v>
                </c:pt>
                <c:pt idx="4">
                  <c:v>133.18</c:v>
                </c:pt>
              </c:numCache>
            </c:numRef>
          </c:val>
          <c:extLst>
            <c:ext xmlns:c16="http://schemas.microsoft.com/office/drawing/2014/chart" uri="{C3380CC4-5D6E-409C-BE32-E72D297353CC}">
              <c16:uniqueId val="{00000000-64D2-48AF-8FCD-B31936FDC3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64D2-48AF-8FCD-B31936FDC3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390.97</c:v>
                </c:pt>
                <c:pt idx="1">
                  <c:v>361.8</c:v>
                </c:pt>
                <c:pt idx="2">
                  <c:v>347.84</c:v>
                </c:pt>
                <c:pt idx="3">
                  <c:v>426.96</c:v>
                </c:pt>
                <c:pt idx="4">
                  <c:v>431.77</c:v>
                </c:pt>
              </c:numCache>
            </c:numRef>
          </c:val>
          <c:extLst>
            <c:ext xmlns:c16="http://schemas.microsoft.com/office/drawing/2014/chart" uri="{C3380CC4-5D6E-409C-BE32-E72D297353CC}">
              <c16:uniqueId val="{00000000-431B-4217-99DD-8B0054803C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431B-4217-99DD-8B0054803C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97.65</c:v>
                </c:pt>
                <c:pt idx="1">
                  <c:v>107.08</c:v>
                </c:pt>
                <c:pt idx="2">
                  <c:v>105.12</c:v>
                </c:pt>
                <c:pt idx="3">
                  <c:v>80.540000000000006</c:v>
                </c:pt>
                <c:pt idx="4">
                  <c:v>79</c:v>
                </c:pt>
              </c:numCache>
            </c:numRef>
          </c:val>
          <c:extLst>
            <c:ext xmlns:c16="http://schemas.microsoft.com/office/drawing/2014/chart" uri="{C3380CC4-5D6E-409C-BE32-E72D297353CC}">
              <c16:uniqueId val="{00000000-DAF3-47EA-BD5E-F1CE3E43D0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DAF3-47EA-BD5E-F1CE3E43D0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221.11</c:v>
                </c:pt>
                <c:pt idx="1">
                  <c:v>216.25</c:v>
                </c:pt>
                <c:pt idx="2">
                  <c:v>224.08</c:v>
                </c:pt>
                <c:pt idx="3">
                  <c:v>243.04</c:v>
                </c:pt>
                <c:pt idx="4">
                  <c:v>250.04</c:v>
                </c:pt>
              </c:numCache>
            </c:numRef>
          </c:val>
          <c:extLst>
            <c:ext xmlns:c16="http://schemas.microsoft.com/office/drawing/2014/chart" uri="{C3380CC4-5D6E-409C-BE32-E72D297353CC}">
              <c16:uniqueId val="{00000000-33F8-4087-97C9-496156F028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33F8-4087-97C9-496156F028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16" zoomScale="85" zoomScaleNormal="85" workbookViewId="0">
      <selection activeCell="CF32" sqref="CF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205349</v>
      </c>
      <c r="AM8" s="66"/>
      <c r="AN8" s="66"/>
      <c r="AO8" s="66"/>
      <c r="AP8" s="66"/>
      <c r="AQ8" s="66"/>
      <c r="AR8" s="66"/>
      <c r="AS8" s="66"/>
      <c r="AT8" s="36">
        <f>データ!$S$6</f>
        <v>352.83</v>
      </c>
      <c r="AU8" s="37"/>
      <c r="AV8" s="37"/>
      <c r="AW8" s="37"/>
      <c r="AX8" s="37"/>
      <c r="AY8" s="37"/>
      <c r="AZ8" s="37"/>
      <c r="BA8" s="37"/>
      <c r="BB8" s="55">
        <f>データ!$T$6</f>
        <v>582.01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6" t="str">
        <f>データ!$N$6</f>
        <v>-</v>
      </c>
      <c r="C10" s="37"/>
      <c r="D10" s="37"/>
      <c r="E10" s="37"/>
      <c r="F10" s="37"/>
      <c r="G10" s="37"/>
      <c r="H10" s="37"/>
      <c r="I10" s="36">
        <f>データ!$O$6</f>
        <v>57.22</v>
      </c>
      <c r="J10" s="37"/>
      <c r="K10" s="37"/>
      <c r="L10" s="37"/>
      <c r="M10" s="37"/>
      <c r="N10" s="37"/>
      <c r="O10" s="65"/>
      <c r="P10" s="55">
        <f>データ!$P$6</f>
        <v>99.25</v>
      </c>
      <c r="Q10" s="55"/>
      <c r="R10" s="55"/>
      <c r="S10" s="55"/>
      <c r="T10" s="55"/>
      <c r="U10" s="55"/>
      <c r="V10" s="55"/>
      <c r="W10" s="66">
        <f>データ!$Q$6</f>
        <v>4147</v>
      </c>
      <c r="X10" s="66"/>
      <c r="Y10" s="66"/>
      <c r="Z10" s="66"/>
      <c r="AA10" s="66"/>
      <c r="AB10" s="66"/>
      <c r="AC10" s="66"/>
      <c r="AD10" s="2"/>
      <c r="AE10" s="2"/>
      <c r="AF10" s="2"/>
      <c r="AG10" s="2"/>
      <c r="AH10" s="2"/>
      <c r="AI10" s="2"/>
      <c r="AJ10" s="2"/>
      <c r="AK10" s="2"/>
      <c r="AL10" s="66">
        <f>データ!$U$6</f>
        <v>202028</v>
      </c>
      <c r="AM10" s="66"/>
      <c r="AN10" s="66"/>
      <c r="AO10" s="66"/>
      <c r="AP10" s="66"/>
      <c r="AQ10" s="66"/>
      <c r="AR10" s="66"/>
      <c r="AS10" s="66"/>
      <c r="AT10" s="36">
        <f>データ!$V$6</f>
        <v>85.92</v>
      </c>
      <c r="AU10" s="37"/>
      <c r="AV10" s="37"/>
      <c r="AW10" s="37"/>
      <c r="AX10" s="37"/>
      <c r="AY10" s="37"/>
      <c r="AZ10" s="37"/>
      <c r="BA10" s="37"/>
      <c r="BB10" s="55">
        <f>データ!$W$6</f>
        <v>2351.35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8"/>
      <c r="BM60" s="39"/>
      <c r="BN60" s="39"/>
      <c r="BO60" s="39"/>
      <c r="BP60" s="39"/>
      <c r="BQ60" s="39"/>
      <c r="BR60" s="39"/>
      <c r="BS60" s="39"/>
      <c r="BT60" s="39"/>
      <c r="BU60" s="39"/>
      <c r="BV60" s="39"/>
      <c r="BW60" s="39"/>
      <c r="BX60" s="39"/>
      <c r="BY60" s="39"/>
      <c r="BZ60" s="40"/>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GlTnaGiNk28p9zEs/ZbClTvmndGS3Vdd8RVbRsPIQm52/DkEJ+gtZFgs2F+Y7lXSGKvGiijcT2eu99p2SJ6fg==" saltValue="NBZKeNG+LBvsInYqwwTI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342025</v>
      </c>
      <c r="D6" s="20">
        <f t="shared" si="3"/>
        <v>46</v>
      </c>
      <c r="E6" s="20">
        <f t="shared" si="3"/>
        <v>1</v>
      </c>
      <c r="F6" s="20">
        <f t="shared" si="3"/>
        <v>0</v>
      </c>
      <c r="G6" s="20">
        <f t="shared" si="3"/>
        <v>1</v>
      </c>
      <c r="H6" s="20" t="str">
        <f t="shared" si="3"/>
        <v>広島県　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57.22</v>
      </c>
      <c r="P6" s="21">
        <f t="shared" si="3"/>
        <v>99.25</v>
      </c>
      <c r="Q6" s="21">
        <f t="shared" si="3"/>
        <v>4147</v>
      </c>
      <c r="R6" s="21">
        <f t="shared" si="3"/>
        <v>205349</v>
      </c>
      <c r="S6" s="21">
        <f t="shared" si="3"/>
        <v>352.83</v>
      </c>
      <c r="T6" s="21">
        <f t="shared" si="3"/>
        <v>582.01</v>
      </c>
      <c r="U6" s="21">
        <f t="shared" si="3"/>
        <v>202028</v>
      </c>
      <c r="V6" s="21">
        <f t="shared" si="3"/>
        <v>85.92</v>
      </c>
      <c r="W6" s="21">
        <f t="shared" si="3"/>
        <v>2351.35</v>
      </c>
      <c r="X6" s="22">
        <f>IF(X7="",NA(),X7)</f>
        <v>101.11</v>
      </c>
      <c r="Y6" s="22">
        <f t="shared" ref="Y6:AG6" si="4">IF(Y7="",NA(),Y7)</f>
        <v>109.24</v>
      </c>
      <c r="Z6" s="22">
        <f t="shared" si="4"/>
        <v>107.49</v>
      </c>
      <c r="AA6" s="22">
        <f t="shared" si="4"/>
        <v>102.11</v>
      </c>
      <c r="AB6" s="22">
        <f t="shared" si="4"/>
        <v>99.72</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132.55000000000001</v>
      </c>
      <c r="AU6" s="22">
        <f t="shared" ref="AU6:BC6" si="6">IF(AU7="",NA(),AU7)</f>
        <v>152.84</v>
      </c>
      <c r="AV6" s="22">
        <f t="shared" si="6"/>
        <v>146.18</v>
      </c>
      <c r="AW6" s="22">
        <f t="shared" si="6"/>
        <v>142.19999999999999</v>
      </c>
      <c r="AX6" s="22">
        <f t="shared" si="6"/>
        <v>133.18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390.97</v>
      </c>
      <c r="BF6" s="22">
        <f t="shared" ref="BF6:BN6" si="7">IF(BF7="",NA(),BF7)</f>
        <v>361.8</v>
      </c>
      <c r="BG6" s="22">
        <f t="shared" si="7"/>
        <v>347.84</v>
      </c>
      <c r="BH6" s="22">
        <f t="shared" si="7"/>
        <v>426.96</v>
      </c>
      <c r="BI6" s="22">
        <f t="shared" si="7"/>
        <v>431.77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97.65</v>
      </c>
      <c r="BQ6" s="22">
        <f t="shared" ref="BQ6:BY6" si="8">IF(BQ7="",NA(),BQ7)</f>
        <v>107.08</v>
      </c>
      <c r="BR6" s="22">
        <f t="shared" si="8"/>
        <v>105.12</v>
      </c>
      <c r="BS6" s="22">
        <f t="shared" si="8"/>
        <v>80.540000000000006</v>
      </c>
      <c r="BT6" s="22">
        <f t="shared" si="8"/>
        <v>79</v>
      </c>
      <c r="BU6" s="22">
        <f t="shared" si="8"/>
        <v>106.11</v>
      </c>
      <c r="BV6" s="22">
        <f t="shared" si="8"/>
        <v>103.75</v>
      </c>
      <c r="BW6" s="22">
        <f t="shared" si="8"/>
        <v>105.3</v>
      </c>
      <c r="BX6" s="22">
        <f t="shared" si="8"/>
        <v>99.41</v>
      </c>
      <c r="BY6" s="22">
        <f t="shared" si="8"/>
        <v>101.11</v>
      </c>
      <c r="BZ6" s="21" t="str">
        <f>IF(BZ7="","",IF(BZ7="-","【-】","【"&amp;SUBSTITUTE(TEXT(BZ7,"#,##0.00"),"-","△")&amp;"】"))</f>
        <v>【97.82】</v>
      </c>
      <c r="CA6" s="22">
        <f>IF(CA7="",NA(),CA7)</f>
        <v>221.11</v>
      </c>
      <c r="CB6" s="22">
        <f t="shared" ref="CB6:CJ6" si="9">IF(CB7="",NA(),CB7)</f>
        <v>216.25</v>
      </c>
      <c r="CC6" s="22">
        <f t="shared" si="9"/>
        <v>224.08</v>
      </c>
      <c r="CD6" s="22">
        <f t="shared" si="9"/>
        <v>243.04</v>
      </c>
      <c r="CE6" s="22">
        <f t="shared" si="9"/>
        <v>250.04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55.56</v>
      </c>
      <c r="CM6" s="22">
        <f t="shared" ref="CM6:CU6" si="10">IF(CM7="",NA(),CM7)</f>
        <v>55.41</v>
      </c>
      <c r="CN6" s="22">
        <f t="shared" si="10"/>
        <v>53.94</v>
      </c>
      <c r="CO6" s="22">
        <f t="shared" si="10"/>
        <v>53.25</v>
      </c>
      <c r="CP6" s="22">
        <f t="shared" si="10"/>
        <v>52.15</v>
      </c>
      <c r="CQ6" s="22">
        <f t="shared" si="10"/>
        <v>61.71</v>
      </c>
      <c r="CR6" s="22">
        <f t="shared" si="10"/>
        <v>63.12</v>
      </c>
      <c r="CS6" s="22">
        <f t="shared" si="10"/>
        <v>62.57</v>
      </c>
      <c r="CT6" s="22">
        <f t="shared" si="10"/>
        <v>61.56</v>
      </c>
      <c r="CU6" s="22">
        <f t="shared" si="10"/>
        <v>60.84</v>
      </c>
      <c r="CV6" s="21" t="str">
        <f>IF(CV7="","",IF(CV7="-","【-】","【"&amp;SUBSTITUTE(TEXT(CV7,"#,##0.00"),"-","△")&amp;"】"))</f>
        <v>【59.81】</v>
      </c>
      <c r="CW6" s="22">
        <f>IF(CW7="",NA(),CW7)</f>
        <v>91.24</v>
      </c>
      <c r="CX6" s="22">
        <f t="shared" ref="CX6:DF6" si="11">IF(CX7="",NA(),CX7)</f>
        <v>91.96</v>
      </c>
      <c r="CY6" s="22">
        <f t="shared" si="11"/>
        <v>92.24</v>
      </c>
      <c r="CZ6" s="22">
        <f t="shared" si="11"/>
        <v>90.16</v>
      </c>
      <c r="DA6" s="22">
        <f t="shared" si="11"/>
        <v>90.87</v>
      </c>
      <c r="DB6" s="22">
        <f t="shared" si="11"/>
        <v>90.03</v>
      </c>
      <c r="DC6" s="22">
        <f t="shared" si="11"/>
        <v>90.09</v>
      </c>
      <c r="DD6" s="22">
        <f t="shared" si="11"/>
        <v>90.21</v>
      </c>
      <c r="DE6" s="22">
        <f t="shared" si="11"/>
        <v>90.11</v>
      </c>
      <c r="DF6" s="22">
        <f t="shared" si="11"/>
        <v>89.73</v>
      </c>
      <c r="DG6" s="21" t="str">
        <f>IF(DG7="","",IF(DG7="-","【-】","【"&amp;SUBSTITUTE(TEXT(DG7,"#,##0.00"),"-","△")&amp;"】"))</f>
        <v>【89.42】</v>
      </c>
      <c r="DH6" s="22">
        <f>IF(DH7="",NA(),DH7)</f>
        <v>48.73</v>
      </c>
      <c r="DI6" s="22">
        <f t="shared" ref="DI6:DQ6" si="12">IF(DI7="",NA(),DI7)</f>
        <v>49.55</v>
      </c>
      <c r="DJ6" s="22">
        <f t="shared" si="12"/>
        <v>50.83</v>
      </c>
      <c r="DK6" s="22">
        <f t="shared" si="12"/>
        <v>51.91</v>
      </c>
      <c r="DL6" s="22">
        <f t="shared" si="12"/>
        <v>52.31</v>
      </c>
      <c r="DM6" s="22">
        <f t="shared" si="12"/>
        <v>49.6</v>
      </c>
      <c r="DN6" s="22">
        <f t="shared" si="12"/>
        <v>50.31</v>
      </c>
      <c r="DO6" s="22">
        <f t="shared" si="12"/>
        <v>50.74</v>
      </c>
      <c r="DP6" s="22">
        <f t="shared" si="12"/>
        <v>51.49</v>
      </c>
      <c r="DQ6" s="22">
        <f t="shared" si="12"/>
        <v>51.94</v>
      </c>
      <c r="DR6" s="21" t="str">
        <f>IF(DR7="","",IF(DR7="-","【-】","【"&amp;SUBSTITUTE(TEXT(DR7,"#,##0.00"),"-","△")&amp;"】"))</f>
        <v>【52.02】</v>
      </c>
      <c r="DS6" s="22">
        <f>IF(DS7="",NA(),DS7)</f>
        <v>3.55</v>
      </c>
      <c r="DT6" s="22">
        <f t="shared" ref="DT6:EB6" si="13">IF(DT7="",NA(),DT7)</f>
        <v>3.54</v>
      </c>
      <c r="DU6" s="22">
        <f t="shared" si="13"/>
        <v>32.450000000000003</v>
      </c>
      <c r="DV6" s="22">
        <f t="shared" si="13"/>
        <v>33.270000000000003</v>
      </c>
      <c r="DW6" s="22">
        <f t="shared" si="13"/>
        <v>33.86</v>
      </c>
      <c r="DX6" s="22">
        <f t="shared" si="13"/>
        <v>20.49</v>
      </c>
      <c r="DY6" s="22">
        <f t="shared" si="13"/>
        <v>21.34</v>
      </c>
      <c r="DZ6" s="22">
        <f t="shared" si="13"/>
        <v>23.27</v>
      </c>
      <c r="EA6" s="22">
        <f t="shared" si="13"/>
        <v>25.18</v>
      </c>
      <c r="EB6" s="22">
        <f t="shared" si="13"/>
        <v>26.52</v>
      </c>
      <c r="EC6" s="21" t="str">
        <f>IF(EC7="","",IF(EC7="-","【-】","【"&amp;SUBSTITUTE(TEXT(EC7,"#,##0.00"),"-","△")&amp;"】"))</f>
        <v>【25.37】</v>
      </c>
      <c r="ED6" s="22">
        <f>IF(ED7="",NA(),ED7)</f>
        <v>0.71</v>
      </c>
      <c r="EE6" s="22">
        <f t="shared" ref="EE6:EM6" si="14">IF(EE7="",NA(),EE7)</f>
        <v>0.84</v>
      </c>
      <c r="EF6" s="22">
        <f t="shared" si="14"/>
        <v>0.74</v>
      </c>
      <c r="EG6" s="22">
        <f t="shared" si="14"/>
        <v>0.75</v>
      </c>
      <c r="EH6" s="22">
        <f t="shared" si="14"/>
        <v>0.8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342025</v>
      </c>
      <c r="D7" s="24">
        <v>46</v>
      </c>
      <c r="E7" s="24">
        <v>1</v>
      </c>
      <c r="F7" s="24">
        <v>0</v>
      </c>
      <c r="G7" s="24">
        <v>1</v>
      </c>
      <c r="H7" s="24" t="s">
        <v>93</v>
      </c>
      <c r="I7" s="24" t="s">
        <v>94</v>
      </c>
      <c r="J7" s="24" t="s">
        <v>95</v>
      </c>
      <c r="K7" s="24" t="s">
        <v>96</v>
      </c>
      <c r="L7" s="24" t="s">
        <v>97</v>
      </c>
      <c r="M7" s="24" t="s">
        <v>98</v>
      </c>
      <c r="N7" s="25" t="s">
        <v>99</v>
      </c>
      <c r="O7" s="25">
        <v>57.22</v>
      </c>
      <c r="P7" s="25">
        <v>99.25</v>
      </c>
      <c r="Q7" s="25">
        <v>4147</v>
      </c>
      <c r="R7" s="25">
        <v>205349</v>
      </c>
      <c r="S7" s="25">
        <v>352.83</v>
      </c>
      <c r="T7" s="25">
        <v>582.01</v>
      </c>
      <c r="U7" s="25">
        <v>202028</v>
      </c>
      <c r="V7" s="25">
        <v>85.92</v>
      </c>
      <c r="W7" s="25">
        <v>2351.35</v>
      </c>
      <c r="X7" s="25">
        <v>101.11</v>
      </c>
      <c r="Y7" s="25">
        <v>109.24</v>
      </c>
      <c r="Z7" s="25">
        <v>107.49</v>
      </c>
      <c r="AA7" s="25">
        <v>102.11</v>
      </c>
      <c r="AB7" s="25">
        <v>99.72</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132.55000000000001</v>
      </c>
      <c r="AU7" s="25">
        <v>152.84</v>
      </c>
      <c r="AV7" s="25">
        <v>146.18</v>
      </c>
      <c r="AW7" s="25">
        <v>142.19999999999999</v>
      </c>
      <c r="AX7" s="25">
        <v>133.18</v>
      </c>
      <c r="AY7" s="25">
        <v>309.10000000000002</v>
      </c>
      <c r="AZ7" s="25">
        <v>306.08</v>
      </c>
      <c r="BA7" s="25">
        <v>306.14999999999998</v>
      </c>
      <c r="BB7" s="25">
        <v>297.54000000000002</v>
      </c>
      <c r="BC7" s="25">
        <v>289.44</v>
      </c>
      <c r="BD7" s="25">
        <v>243.36</v>
      </c>
      <c r="BE7" s="25">
        <v>390.97</v>
      </c>
      <c r="BF7" s="25">
        <v>361.8</v>
      </c>
      <c r="BG7" s="25">
        <v>347.84</v>
      </c>
      <c r="BH7" s="25">
        <v>426.96</v>
      </c>
      <c r="BI7" s="25">
        <v>431.77</v>
      </c>
      <c r="BJ7" s="25">
        <v>290.42</v>
      </c>
      <c r="BK7" s="25">
        <v>294.66000000000003</v>
      </c>
      <c r="BL7" s="25">
        <v>285.27</v>
      </c>
      <c r="BM7" s="25">
        <v>294.73</v>
      </c>
      <c r="BN7" s="25">
        <v>301.23</v>
      </c>
      <c r="BO7" s="25">
        <v>265.93</v>
      </c>
      <c r="BP7" s="25">
        <v>97.65</v>
      </c>
      <c r="BQ7" s="25">
        <v>107.08</v>
      </c>
      <c r="BR7" s="25">
        <v>105.12</v>
      </c>
      <c r="BS7" s="25">
        <v>80.540000000000006</v>
      </c>
      <c r="BT7" s="25">
        <v>79</v>
      </c>
      <c r="BU7" s="25">
        <v>106.11</v>
      </c>
      <c r="BV7" s="25">
        <v>103.75</v>
      </c>
      <c r="BW7" s="25">
        <v>105.3</v>
      </c>
      <c r="BX7" s="25">
        <v>99.41</v>
      </c>
      <c r="BY7" s="25">
        <v>101.11</v>
      </c>
      <c r="BZ7" s="25">
        <v>97.82</v>
      </c>
      <c r="CA7" s="25">
        <v>221.11</v>
      </c>
      <c r="CB7" s="25">
        <v>216.25</v>
      </c>
      <c r="CC7" s="25">
        <v>224.08</v>
      </c>
      <c r="CD7" s="25">
        <v>243.04</v>
      </c>
      <c r="CE7" s="25">
        <v>250.04</v>
      </c>
      <c r="CF7" s="25">
        <v>161.03</v>
      </c>
      <c r="CG7" s="25">
        <v>159.93</v>
      </c>
      <c r="CH7" s="25">
        <v>162.77000000000001</v>
      </c>
      <c r="CI7" s="25">
        <v>170.87</v>
      </c>
      <c r="CJ7" s="25">
        <v>171.09</v>
      </c>
      <c r="CK7" s="25">
        <v>177.56</v>
      </c>
      <c r="CL7" s="25">
        <v>55.56</v>
      </c>
      <c r="CM7" s="25">
        <v>55.41</v>
      </c>
      <c r="CN7" s="25">
        <v>53.94</v>
      </c>
      <c r="CO7" s="25">
        <v>53.25</v>
      </c>
      <c r="CP7" s="25">
        <v>52.15</v>
      </c>
      <c r="CQ7" s="25">
        <v>61.71</v>
      </c>
      <c r="CR7" s="25">
        <v>63.12</v>
      </c>
      <c r="CS7" s="25">
        <v>62.57</v>
      </c>
      <c r="CT7" s="25">
        <v>61.56</v>
      </c>
      <c r="CU7" s="25">
        <v>60.84</v>
      </c>
      <c r="CV7" s="25">
        <v>59.81</v>
      </c>
      <c r="CW7" s="25">
        <v>91.24</v>
      </c>
      <c r="CX7" s="25">
        <v>91.96</v>
      </c>
      <c r="CY7" s="25">
        <v>92.24</v>
      </c>
      <c r="CZ7" s="25">
        <v>90.16</v>
      </c>
      <c r="DA7" s="25">
        <v>90.87</v>
      </c>
      <c r="DB7" s="25">
        <v>90.03</v>
      </c>
      <c r="DC7" s="25">
        <v>90.09</v>
      </c>
      <c r="DD7" s="25">
        <v>90.21</v>
      </c>
      <c r="DE7" s="25">
        <v>90.11</v>
      </c>
      <c r="DF7" s="25">
        <v>89.73</v>
      </c>
      <c r="DG7" s="25">
        <v>89.42</v>
      </c>
      <c r="DH7" s="25">
        <v>48.73</v>
      </c>
      <c r="DI7" s="25">
        <v>49.55</v>
      </c>
      <c r="DJ7" s="25">
        <v>50.83</v>
      </c>
      <c r="DK7" s="25">
        <v>51.91</v>
      </c>
      <c r="DL7" s="25">
        <v>52.31</v>
      </c>
      <c r="DM7" s="25">
        <v>49.6</v>
      </c>
      <c r="DN7" s="25">
        <v>50.31</v>
      </c>
      <c r="DO7" s="25">
        <v>50.74</v>
      </c>
      <c r="DP7" s="25">
        <v>51.49</v>
      </c>
      <c r="DQ7" s="25">
        <v>51.94</v>
      </c>
      <c r="DR7" s="25">
        <v>52.02</v>
      </c>
      <c r="DS7" s="25">
        <v>3.55</v>
      </c>
      <c r="DT7" s="25">
        <v>3.54</v>
      </c>
      <c r="DU7" s="25">
        <v>32.450000000000003</v>
      </c>
      <c r="DV7" s="25">
        <v>33.270000000000003</v>
      </c>
      <c r="DW7" s="25">
        <v>33.86</v>
      </c>
      <c r="DX7" s="25">
        <v>20.49</v>
      </c>
      <c r="DY7" s="25">
        <v>21.34</v>
      </c>
      <c r="DZ7" s="25">
        <v>23.27</v>
      </c>
      <c r="EA7" s="25">
        <v>25.18</v>
      </c>
      <c r="EB7" s="25">
        <v>26.52</v>
      </c>
      <c r="EC7" s="25">
        <v>25.37</v>
      </c>
      <c r="ED7" s="25">
        <v>0.71</v>
      </c>
      <c r="EE7" s="25">
        <v>0.84</v>
      </c>
      <c r="EF7" s="25">
        <v>0.74</v>
      </c>
      <c r="EG7" s="25">
        <v>0.75</v>
      </c>
      <c r="EH7" s="25">
        <v>0.8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2025-02-03T07:50:20Z</cp:lastPrinted>
  <dcterms:created xsi:type="dcterms:W3CDTF">2025-01-24T06:53:35Z</dcterms:created>
  <dcterms:modified xsi:type="dcterms:W3CDTF">2025-02-03T07:50:25Z</dcterms:modified>
  <cp:category/>
</cp:coreProperties>
</file>