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7320" tabRatio="681" activeTab="1"/>
  </bookViews>
  <sheets>
    <sheet name="はじめに！" sheetId="23" r:id="rId1"/>
    <sheet name="食数等変更依頼書" sheetId="49" r:id="rId2"/>
    <sheet name="最終食数申込数" sheetId="50" state="hidden" r:id="rId3"/>
    <sheet name="炊さんメニュー" sheetId="31" state="hidden" r:id="rId4"/>
  </sheets>
  <definedNames>
    <definedName name="_xlnm.Print_Area" localSheetId="1">食数等変更依頼書!$A$1:$AM$70</definedName>
    <definedName name="_xlnm.Print_Area" localSheetId="2">最終食数申込数!$A$1:$AM$70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<sst xmlns="http://schemas.openxmlformats.org/spreadsheetml/2006/main" xmlns:r="http://schemas.openxmlformats.org/officeDocument/2006/relationships" count="98" uniqueCount="98">
  <si>
    <t>【責任者】</t>
    <rPh sb="1" eb="4">
      <t>セキニンシャ</t>
    </rPh>
    <phoneticPr fontId="6"/>
  </si>
  <si>
    <t>【利用日】</t>
  </si>
  <si>
    <t>【団体名】</t>
  </si>
  <si>
    <t>月</t>
    <rPh sb="0" eb="1">
      <t xml:space="preserve">ツキ </t>
    </rPh>
    <phoneticPr fontId="6"/>
  </si>
  <si>
    <t>連絡先1</t>
    <rPh sb="0" eb="3">
      <t>レンラクサキ</t>
    </rPh>
    <phoneticPr fontId="6"/>
  </si>
  <si>
    <t>夕食の注文</t>
    <rPh sb="0" eb="2">
      <t>ユウショク</t>
    </rPh>
    <phoneticPr fontId="6"/>
  </si>
  <si>
    <t>月</t>
    <rPh sb="0" eb="1">
      <t>ツキ</t>
    </rPh>
    <phoneticPr fontId="6"/>
  </si>
  <si>
    <t>年</t>
    <rPh sb="0" eb="1">
      <t>ネn</t>
    </rPh>
    <phoneticPr fontId="6"/>
  </si>
  <si>
    <t>すき焼き風煮</t>
  </si>
  <si>
    <t>日</t>
    <rPh sb="0" eb="1">
      <t>ニティ</t>
    </rPh>
    <phoneticPr fontId="6"/>
  </si>
  <si>
    <t>【担当者】</t>
    <rPh sb="1" eb="4">
      <t>タントウ</t>
    </rPh>
    <phoneticPr fontId="6"/>
  </si>
  <si>
    <t>注文食数</t>
    <rPh sb="0" eb="2">
      <t>チュウモン</t>
    </rPh>
    <rPh sb="2" eb="4">
      <t>ショクスウ</t>
    </rPh>
    <phoneticPr fontId="6"/>
  </si>
  <si>
    <t>合計食数</t>
    <rPh sb="0" eb="2">
      <t>ゴウケイ</t>
    </rPh>
    <rPh sb="2" eb="4">
      <t>ショクスウ</t>
    </rPh>
    <phoneticPr fontId="6"/>
  </si>
  <si>
    <t>Mail</t>
  </si>
  <si>
    <t>〜</t>
  </si>
  <si>
    <t>【連絡先】</t>
  </si>
  <si>
    <t>Fax</t>
  </si>
  <si>
    <t>FAX</t>
  </si>
  <si>
    <t>※10食以上変更する場合，利用日初日の14日前までに提出してください。</t>
    <rPh sb="26" eb="28">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6"/>
  </si>
  <si>
    <t>班の数</t>
    <rPh sb="0" eb="1">
      <t>ハン</t>
    </rPh>
    <rPh sb="2" eb="3">
      <t>カズ</t>
    </rPh>
    <phoneticPr fontId="6"/>
  </si>
  <si>
    <t>分～</t>
    <rPh sb="0" eb="1">
      <t>フン</t>
    </rPh>
    <phoneticPr fontId="6"/>
  </si>
  <si>
    <t>令和</t>
    <rPh sb="0" eb="1">
      <t>レイ</t>
    </rPh>
    <rPh sb="1" eb="2">
      <t>ワ</t>
    </rPh>
    <phoneticPr fontId="6"/>
  </si>
  <si>
    <t>泊</t>
    <rPh sb="0" eb="1">
      <t>ハク</t>
    </rPh>
    <phoneticPr fontId="6"/>
  </si>
  <si>
    <t>日</t>
    <rPh sb="0" eb="1">
      <t>ニチ</t>
    </rPh>
    <phoneticPr fontId="6"/>
  </si>
  <si>
    <t>【担当者（窓口）】</t>
    <rPh sb="1" eb="4">
      <t>タントウ</t>
    </rPh>
    <rPh sb="5" eb="7">
      <t>マドグチ</t>
    </rPh>
    <phoneticPr fontId="6"/>
  </si>
  <si>
    <t>令和</t>
    <rPh sb="0" eb="2">
      <t>レイワ</t>
    </rPh>
    <phoneticPr fontId="6"/>
  </si>
  <si>
    <t>郵便番号</t>
    <rPh sb="0" eb="4">
      <t>ユウビンバンゴウ</t>
    </rPh>
    <phoneticPr fontId="6"/>
  </si>
  <si>
    <t>住所</t>
    <rPh sb="0" eb="2">
      <t>ジュウショ</t>
    </rPh>
    <phoneticPr fontId="6"/>
  </si>
  <si>
    <t>時</t>
    <rPh sb="0" eb="1">
      <t>ジ</t>
    </rPh>
    <phoneticPr fontId="6"/>
  </si>
  <si>
    <t>【引率責任者】</t>
    <rPh sb="1" eb="3">
      <t>インソツ</t>
    </rPh>
    <rPh sb="3" eb="6">
      <t>セキニンシャ</t>
    </rPh>
    <phoneticPr fontId="6"/>
  </si>
  <si>
    <t>入所時刻</t>
    <rPh sb="0" eb="2">
      <t>ニュウショ</t>
    </rPh>
    <rPh sb="2" eb="4">
      <t>ジコク</t>
    </rPh>
    <phoneticPr fontId="6"/>
  </si>
  <si>
    <t>あり</t>
  </si>
  <si>
    <t>分</t>
    <rPh sb="0" eb="1">
      <t>フン</t>
    </rPh>
    <phoneticPr fontId="6"/>
  </si>
  <si>
    <t>年</t>
    <rPh sb="0" eb="1">
      <t>ネン</t>
    </rPh>
    <phoneticPr fontId="6"/>
  </si>
  <si>
    <t>現在の申込数</t>
    <rPh sb="0" eb="2">
      <t>ゲンザイ</t>
    </rPh>
    <rPh sb="3" eb="5">
      <t>モウシコミ</t>
    </rPh>
    <rPh sb="5" eb="6">
      <t>スウ</t>
    </rPh>
    <phoneticPr fontId="6"/>
  </si>
  <si>
    <t>朝食の注文</t>
    <rPh sb="0" eb="2">
      <t>チョウショク</t>
    </rPh>
    <rPh sb="3" eb="5">
      <t>チュウモン</t>
    </rPh>
    <phoneticPr fontId="6"/>
  </si>
  <si>
    <t>昼食の注文</t>
    <rPh sb="0" eb="2">
      <t>チュウショク</t>
    </rPh>
    <phoneticPr fontId="6"/>
  </si>
  <si>
    <t>受取時間</t>
    <rPh sb="0" eb="2">
      <t>ウケトリ</t>
    </rPh>
    <rPh sb="2" eb="4">
      <t>ジカン</t>
    </rPh>
    <phoneticPr fontId="6"/>
  </si>
  <si>
    <t>カレーライス</t>
  </si>
  <si>
    <t>変更あり/変更なし</t>
    <rPh sb="0" eb="2">
      <t>ヘンコウ</t>
    </rPh>
    <rPh sb="5" eb="7">
      <t>ヘンコウ</t>
    </rPh>
    <phoneticPr fontId="6"/>
  </si>
  <si>
    <t>No</t>
  </si>
  <si>
    <t>炊さんの班分け</t>
    <rPh sb="0" eb="1">
      <t>スイ</t>
    </rPh>
    <rPh sb="4" eb="5">
      <t>ハン</t>
    </rPh>
    <rPh sb="5" eb="6">
      <t>ワ</t>
    </rPh>
    <phoneticPr fontId="6"/>
  </si>
  <si>
    <t>メニュー</t>
  </si>
  <si>
    <t>幼児定食</t>
    <rPh sb="0" eb="2">
      <t>ヨウジ</t>
    </rPh>
    <rPh sb="2" eb="4">
      <t>テイショク</t>
    </rPh>
    <phoneticPr fontId="6"/>
  </si>
  <si>
    <t>豚汁</t>
    <rPh sb="0" eb="2">
      <t>トンジル</t>
    </rPh>
    <phoneticPr fontId="6"/>
  </si>
  <si>
    <t>3日目</t>
    <rPh sb="1" eb="2">
      <t>ニチ</t>
    </rPh>
    <rPh sb="2" eb="3">
      <t>メ</t>
    </rPh>
    <phoneticPr fontId="6"/>
  </si>
  <si>
    <t>ピザ</t>
  </si>
  <si>
    <t>ホットドッグ</t>
  </si>
  <si>
    <t>1日目</t>
    <rPh sb="1" eb="2">
      <t>ニチ</t>
    </rPh>
    <rPh sb="2" eb="3">
      <t>メ</t>
    </rPh>
    <phoneticPr fontId="6"/>
  </si>
  <si>
    <t>2日目</t>
    <rPh sb="1" eb="2">
      <t>ニチ</t>
    </rPh>
    <rPh sb="2" eb="3">
      <t>メ</t>
    </rPh>
    <phoneticPr fontId="6"/>
  </si>
  <si>
    <t>アレルギー等対応が必要な人の食数変更</t>
    <rPh sb="14" eb="16">
      <t>ショクスウ</t>
    </rPh>
    <phoneticPr fontId="6"/>
  </si>
  <si>
    <t>なし</t>
  </si>
  <si>
    <t>任意</t>
    <rPh sb="0" eb="2">
      <t>ニンイ</t>
    </rPh>
    <phoneticPr fontId="6"/>
  </si>
  <si>
    <t>4日目</t>
    <rPh sb="1" eb="2">
      <t>ニチ</t>
    </rPh>
    <rPh sb="2" eb="3">
      <t>メ</t>
    </rPh>
    <phoneticPr fontId="6"/>
  </si>
  <si>
    <t>必須</t>
    <rPh sb="0" eb="2">
      <t>ヒッス</t>
    </rPh>
    <phoneticPr fontId="6"/>
  </si>
  <si>
    <t>【食数変更申込日】</t>
    <rPh sb="1" eb="3">
      <t>ショクスウ</t>
    </rPh>
    <rPh sb="3" eb="5">
      <t>ヘンコウ</t>
    </rPh>
    <rPh sb="5" eb="8">
      <t>モウシコミビ</t>
    </rPh>
    <phoneticPr fontId="6"/>
  </si>
  <si>
    <t>「必要」の場合，□に✔をしてください。</t>
    <rPh sb="1" eb="3">
      <t>ヒツヨウ</t>
    </rPh>
    <rPh sb="5" eb="7">
      <t>バアイ</t>
    </rPh>
    <phoneticPr fontId="6"/>
  </si>
  <si>
    <t>連絡先2</t>
    <rPh sb="0" eb="3">
      <t>レンラクサキ</t>
    </rPh>
    <phoneticPr fontId="6"/>
  </si>
  <si>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6"/>
  </si>
  <si>
    <t>児童・生徒</t>
    <rPh sb="0" eb="2">
      <t>ジドウ</t>
    </rPh>
    <rPh sb="3" eb="5">
      <t>セイト</t>
    </rPh>
    <phoneticPr fontId="6"/>
  </si>
  <si>
    <t>合　計</t>
    <rPh sb="0" eb="1">
      <t>ア</t>
    </rPh>
    <rPh sb="2" eb="3">
      <t>ケイ</t>
    </rPh>
    <phoneticPr fontId="6"/>
  </si>
  <si>
    <t>一般食/増量食</t>
    <rPh sb="0" eb="2">
      <t>イッパン</t>
    </rPh>
    <rPh sb="2" eb="3">
      <t>ショク</t>
    </rPh>
    <rPh sb="4" eb="6">
      <t>ゾウリョウ</t>
    </rPh>
    <rPh sb="6" eb="7">
      <t>ショク</t>
    </rPh>
    <phoneticPr fontId="6"/>
  </si>
  <si>
    <t>炊さんメニュー</t>
    <rPh sb="0" eb="1">
      <t>スイ</t>
    </rPh>
    <phoneticPr fontId="6"/>
  </si>
  <si>
    <t>注文食数</t>
    <rPh sb="0" eb="4">
      <t>チュウモンショクスウ</t>
    </rPh>
    <phoneticPr fontId="6"/>
  </si>
  <si>
    <t>食　数　等　変　更　依　頼　書</t>
    <rPh sb="0" eb="1">
      <t>ショク</t>
    </rPh>
    <rPh sb="2" eb="3">
      <t>カズ</t>
    </rPh>
    <rPh sb="4" eb="5">
      <t>トウ</t>
    </rPh>
    <rPh sb="6" eb="7">
      <t>ヘン</t>
    </rPh>
    <rPh sb="8" eb="9">
      <t>サラ</t>
    </rPh>
    <rPh sb="10" eb="11">
      <t>イ</t>
    </rPh>
    <rPh sb="12" eb="13">
      <t>ライ</t>
    </rPh>
    <rPh sb="14" eb="15">
      <t>ショ</t>
    </rPh>
    <phoneticPr fontId="6"/>
  </si>
  <si>
    <t>注文数</t>
    <rPh sb="0" eb="3">
      <t>チュウモンスウ</t>
    </rPh>
    <phoneticPr fontId="6"/>
  </si>
  <si>
    <t>職員</t>
    <rPh sb="0" eb="2">
      <t>ショクイン</t>
    </rPh>
    <phoneticPr fontId="6"/>
  </si>
  <si>
    <t>食費請求書分割作成依頼</t>
  </si>
  <si>
    <t>アレルギー等の対応</t>
    <rPh sb="5" eb="6">
      <t>トウ</t>
    </rPh>
    <rPh sb="7" eb="9">
      <t>タイオウ</t>
    </rPh>
    <phoneticPr fontId="6"/>
  </si>
  <si>
    <t>必要</t>
    <rPh sb="0" eb="2">
      <t>ヒツヨウ</t>
    </rPh>
    <phoneticPr fontId="6"/>
  </si>
  <si>
    <t>変更申込数</t>
    <rPh sb="0" eb="2">
      <t>ヘンコウ</t>
    </rPh>
    <rPh sb="2" eb="4">
      <t>モウシコミ</t>
    </rPh>
    <rPh sb="4" eb="5">
      <t>スウ</t>
    </rPh>
    <phoneticPr fontId="6"/>
  </si>
  <si>
    <t>最終申込数</t>
    <rPh sb="0" eb="2">
      <t>サイシュウ</t>
    </rPh>
    <rPh sb="2" eb="4">
      <t>モウシコミ</t>
    </rPh>
    <rPh sb="4" eb="5">
      <t>スウ</t>
    </rPh>
    <phoneticPr fontId="6"/>
  </si>
  <si>
    <t>【食事の申込み】</t>
  </si>
  <si>
    <t>14時必着</t>
    <rPh sb="2" eb="3">
      <t>ジ</t>
    </rPh>
    <rPh sb="3" eb="5">
      <t>ヒッチャク</t>
    </rPh>
    <phoneticPr fontId="6"/>
  </si>
  <si>
    <t>※その他の場合，利用日初日の2日前までに提出してください。</t>
    <rPh sb="3" eb="4">
      <t>タ</t>
    </rPh>
    <rPh sb="5" eb="7">
      <t>バアイ</t>
    </rPh>
    <rPh sb="8" eb="10">
      <t>リヨウ</t>
    </rPh>
    <rPh sb="10" eb="11">
      <t>ビ</t>
    </rPh>
    <rPh sb="11" eb="13">
      <t>ショニチ</t>
    </rPh>
    <rPh sb="15" eb="17">
      <t>ニチマエ</t>
    </rPh>
    <rPh sb="20" eb="22">
      <t>テイシュツ</t>
    </rPh>
    <phoneticPr fontId="6"/>
  </si>
  <si>
    <t>ありの場合，
アレルギー等対応
について</t>
  </si>
  <si>
    <t>不必要
（なし）</t>
    <rPh sb="0" eb="3">
      <t>フヒツヨウ</t>
    </rPh>
    <phoneticPr fontId="6"/>
  </si>
  <si>
    <t>分割が必要の場合，宛名の入力
および□に✔をしてください</t>
    <rPh sb="0" eb="2">
      <t>ブンカツ</t>
    </rPh>
    <rPh sb="3" eb="5">
      <t>ヒツヨウ</t>
    </rPh>
    <rPh sb="6" eb="8">
      <t>バアイ</t>
    </rPh>
    <rPh sb="9" eb="11">
      <t>アテナ</t>
    </rPh>
    <rPh sb="12" eb="14">
      <t>ニュウリョク</t>
    </rPh>
    <phoneticPr fontId="6"/>
  </si>
  <si>
    <t>宛名を入力</t>
    <rPh sb="0" eb="2">
      <t>アテナ</t>
    </rPh>
    <rPh sb="3" eb="5">
      <t>ニュウリョク</t>
    </rPh>
    <phoneticPr fontId="6"/>
  </si>
  <si>
    <t>入力済み食数から１０食以上変更する場合，利用日初日の１４日前まで食数等変更依頼書に入力し，このファイル全てを再送付してください。その他は，利用日初日の２日前１４時まで内容の変更することができます。</t>
    <rPh sb="51" eb="52">
      <t>スベ</t>
    </rPh>
    <rPh sb="54" eb="55">
      <t>サイ</t>
    </rPh>
    <rPh sb="55" eb="57">
      <t>ソウフ</t>
    </rPh>
    <phoneticPr fontId="6"/>
  </si>
  <si>
    <r>
      <t>←　</t>
    </r>
    <r>
      <rPr>
        <sz val="10"/>
        <color rgb="FFFF0000"/>
        <rFont val="HG丸ｺﾞｼｯｸM-PRO"/>
      </rPr>
      <t>アレルギー等対応</t>
    </r>
    <r>
      <rPr>
        <sz val="10"/>
        <color auto="1"/>
        <rFont val="HG丸ｺﾞｼｯｸM-PRO"/>
      </rPr>
      <t>の必要がある場合は，必ず□に✔をしてください。</t>
    </r>
    <r>
      <rPr>
        <sz val="10"/>
        <color rgb="FFFF0000"/>
        <rFont val="HG丸ｺﾞｼｯｸM-PRO"/>
      </rPr>
      <t>利用日初日の１４日前１４時まで</t>
    </r>
    <r>
      <rPr>
        <sz val="10"/>
        <color auto="1"/>
        <rFont val="HG丸ｺﾞｼｯｸM-PRO"/>
      </rPr>
      <t>であれば，対応者の追加ができます。</t>
    </r>
    <rPh sb="7" eb="10">
      <t>トウタイオウ</t>
    </rPh>
    <rPh sb="11" eb="13">
      <t>ヒツヨウ</t>
    </rPh>
    <rPh sb="16" eb="18">
      <t>バアイ</t>
    </rPh>
    <rPh sb="20" eb="21">
      <t>カナラ</t>
    </rPh>
    <phoneticPr fontId="6"/>
  </si>
  <si>
    <t>変更申し込み</t>
    <rPh sb="0" eb="2">
      <t>ヘンコウ</t>
    </rPh>
    <rPh sb="2" eb="3">
      <t>モウ</t>
    </rPh>
    <rPh sb="4" eb="5">
      <t>コ</t>
    </rPh>
    <phoneticPr fontId="6"/>
  </si>
  <si>
    <t>申込書からコピーできます</t>
    <rPh sb="0" eb="3">
      <t>モウシコミショ</t>
    </rPh>
    <phoneticPr fontId="6"/>
  </si>
  <si>
    <t>＜</t>
  </si>
  <si>
    <t>＞</t>
  </si>
  <si>
    <t>退所時刻</t>
    <rPh sb="0" eb="2">
      <t>タイショ</t>
    </rPh>
    <rPh sb="2" eb="4">
      <t>ジコク</t>
    </rPh>
    <phoneticPr fontId="6"/>
  </si>
  <si>
    <r>
      <t>　↑
　食事の申し込みがある場合は，必ず□に✔をしてください。
　申し込み済み食数から</t>
    </r>
    <r>
      <rPr>
        <sz val="10"/>
        <color rgb="FF0070C0"/>
        <rFont val="HG丸ｺﾞｼｯｸM-PRO"/>
      </rPr>
      <t>１０食以上変更する</t>
    </r>
    <r>
      <rPr>
        <sz val="10"/>
        <color auto="1"/>
        <rFont val="HG丸ｺﾞｼｯｸM-PRO"/>
      </rPr>
      <t xml:space="preserve">場合，利用日初日の
</t>
    </r>
    <r>
      <rPr>
        <sz val="10"/>
        <color rgb="FF0070C0"/>
        <rFont val="HG丸ｺﾞｼｯｸM-PRO"/>
      </rPr>
      <t>１４日前まで</t>
    </r>
    <r>
      <rPr>
        <sz val="10"/>
        <color auto="1"/>
        <rFont val="HG丸ｺﾞｼｯｸM-PRO"/>
      </rPr>
      <t>食数等変更依頼書を送付してください。その他は，
利用日初日の</t>
    </r>
    <r>
      <rPr>
        <sz val="10"/>
        <color rgb="FFFF0000"/>
        <rFont val="HG丸ｺﾞｼｯｸM-PRO"/>
      </rPr>
      <t>２日前１４時まで</t>
    </r>
    <r>
      <rPr>
        <sz val="10"/>
        <color auto="1"/>
        <rFont val="HG丸ｺﾞｼｯｸM-PRO"/>
      </rPr>
      <t>内容の変更することができます。</t>
    </r>
    <rPh sb="4" eb="6">
      <t>ショクジ</t>
    </rPh>
    <rPh sb="7" eb="8">
      <t>モウ</t>
    </rPh>
    <rPh sb="9" eb="10">
      <t>コ</t>
    </rPh>
    <rPh sb="14" eb="16">
      <t>バアイ</t>
    </rPh>
    <rPh sb="18" eb="19">
      <t>カナラ</t>
    </rPh>
    <rPh sb="33" eb="34">
      <t>モウ</t>
    </rPh>
    <rPh sb="35" eb="36">
      <t>コ</t>
    </rPh>
    <phoneticPr fontId="6"/>
  </si>
  <si>
    <t>宛名が５以上の場合は，直接ご連絡ください。</t>
    <rPh sb="0" eb="2">
      <t>アテナ</t>
    </rPh>
    <rPh sb="4" eb="6">
      <t>イジョウ</t>
    </rPh>
    <rPh sb="7" eb="9">
      <t>バアイ</t>
    </rPh>
    <rPh sb="11" eb="13">
      <t>チョクセツ</t>
    </rPh>
    <rPh sb="14" eb="16">
      <t>レンラク</t>
    </rPh>
    <phoneticPr fontId="6"/>
  </si>
  <si>
    <t>班の人数</t>
    <rPh sb="0" eb="1">
      <t>ハン</t>
    </rPh>
    <rPh sb="2" eb="4">
      <t>ニンズ</t>
    </rPh>
    <phoneticPr fontId="6"/>
  </si>
  <si>
    <t>１班8人以内（引率者含む）で組んでください。
引率者は均等に子どもの班の中に配置し，
安全に活動ができるようにしてください。</t>
    <rPh sb="1" eb="2">
      <t>ハン</t>
    </rPh>
    <rPh sb="3" eb="4">
      <t>ニン</t>
    </rPh>
    <rPh sb="4" eb="6">
      <t>イナイ</t>
    </rPh>
    <rPh sb="7" eb="10">
      <t>インソツシャ</t>
    </rPh>
    <rPh sb="10" eb="11">
      <t>フク</t>
    </rPh>
    <rPh sb="14" eb="15">
      <t>ク</t>
    </rPh>
    <rPh sb="23" eb="26">
      <t>インソツシャ</t>
    </rPh>
    <rPh sb="27" eb="29">
      <t>キントウ</t>
    </rPh>
    <rPh sb="30" eb="31">
      <t>コ</t>
    </rPh>
    <rPh sb="34" eb="35">
      <t>ハン</t>
    </rPh>
    <rPh sb="36" eb="37">
      <t>ナカ</t>
    </rPh>
    <rPh sb="38" eb="40">
      <t>ハイチ</t>
    </rPh>
    <rPh sb="43" eb="45">
      <t>アンゼン</t>
    </rPh>
    <rPh sb="46" eb="48">
      <t>カツドウ</t>
    </rPh>
    <phoneticPr fontId="6"/>
  </si>
  <si>
    <t>受取
時間</t>
    <rPh sb="0" eb="2">
      <t>ウケトリ</t>
    </rPh>
    <rPh sb="2" eb="4">
      <t>ジカン</t>
    </rPh>
    <phoneticPr fontId="6"/>
  </si>
  <si>
    <t xml:space="preserve">午前(9:30-11:30) 
午後(11:30-16:00)
夜(17:00-19:30) </t>
    <rPh sb="32" eb="33">
      <t>ヨル</t>
    </rPh>
    <phoneticPr fontId="6"/>
  </si>
  <si>
    <t>17時必着</t>
    <rPh sb="2" eb="3">
      <t>ジ</t>
    </rPh>
    <rPh sb="3" eb="5">
      <t>ヒッチャク</t>
    </rPh>
    <phoneticPr fontId="6"/>
  </si>
  <si>
    <t>麦茶PET：麦茶PET飲料
水PET：水PET飲料
スポPET：スポーツドリンクPET飲料
パン：パン</t>
    <rPh sb="0" eb="1">
      <t>ムギ</t>
    </rPh>
    <rPh sb="6" eb="8">
      <t>ムギチャ</t>
    </rPh>
    <rPh sb="14" eb="15">
      <t>ミズ</t>
    </rPh>
    <rPh sb="19" eb="20">
      <t>ミズ</t>
    </rPh>
    <rPh sb="23" eb="25">
      <t>インリョウ</t>
    </rPh>
    <phoneticPr fontId="6"/>
  </si>
  <si>
    <t>麦茶PET：麦茶ペットボトル飲料
水PET：水ペットボトル飲料
スポPET：スポーツドリンクペットボトル飲料</t>
    <rPh sb="0" eb="1">
      <t>ムギ</t>
    </rPh>
    <rPh sb="6" eb="8">
      <t>ムギチャ</t>
    </rPh>
    <rPh sb="17" eb="18">
      <t>ミズ</t>
    </rPh>
    <rPh sb="22" eb="23">
      <t>ミズ</t>
    </rPh>
    <rPh sb="29" eb="31">
      <t>インリョウ</t>
    </rPh>
    <phoneticPr fontId="6"/>
  </si>
  <si>
    <t>【食費請求書分割発行依頼】</t>
    <rPh sb="1" eb="3">
      <t>ショクヒ</t>
    </rPh>
    <rPh sb="3" eb="6">
      <t>セイキュウショ</t>
    </rPh>
    <rPh sb="6" eb="8">
      <t>ブンカツ</t>
    </rPh>
    <rPh sb="8" eb="10">
      <t>ハッコウ</t>
    </rPh>
    <rPh sb="10" eb="12">
      <t>イライ</t>
    </rPh>
    <phoneticPr fontId="6"/>
  </si>
  <si>
    <t>飲料の注文</t>
    <rPh sb="0" eb="2">
      <t>インリョウ</t>
    </rPh>
    <rPh sb="3" eb="5">
      <t>チュウモn</t>
    </rPh>
    <phoneticPr fontId="6"/>
  </si>
  <si>
    <t>請求書は，利用申込書の団体ごとに発行します。ただし，希望により「児童・生徒」と「教職員」等，請求書を分割して発行できます。</t>
    <rPh sb="26" eb="28">
      <t>キボウ</t>
    </rPh>
    <rPh sb="40" eb="41">
      <t>キョウ</t>
    </rPh>
    <rPh sb="50" eb="52">
      <t>ブンカツ</t>
    </rPh>
    <rPh sb="54" eb="56">
      <t>ハッコウ</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</si>
</sst>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411]ggge&quot;年&quot;m&quot;月&quot;d&quot;日（&quot;aaa&quot;）～&quot;"/>
    <numFmt numFmtId="177" formatCode="[$-411]ggge&quot;年&quot;m&quot;月&quot;d&quot;日（&quot;aaa&quot;）&quot;"/>
    <numFmt numFmtId="178" formatCode="&quot;(&quot;aaa&quot;)&quot;"/>
    <numFmt numFmtId="179" formatCode="m&quot;月&quot;d&quot;日（&quot;aaa&quot;）&quot;"/>
    <numFmt numFmtId="180" formatCode="m&quot;月&quot;d&quot;日変更&quot;;@"/>
  </numFmts>
  <fonts count="32">
    <font>
      <sz val="11"/>
      <color auto="1"/>
      <name val="ＭＳ Ｐゴシック"/>
      <family val="3"/>
    </font>
    <font>
      <sz val="11"/>
      <color rgb="FF9C6500"/>
      <name val="ＭＳ Ｐゴシック"/>
      <family val="3"/>
      <scheme val="minor"/>
    </font>
    <font>
      <sz val="11"/>
      <color rgb="FF3F3F76"/>
      <name val="ＭＳ Ｐゴシック"/>
      <family val="2"/>
      <scheme val="minor"/>
    </font>
    <font>
      <sz val="11"/>
      <color rgb="FF9C0006"/>
      <name val="ＭＳ Ｐゴシック"/>
      <family val="2"/>
      <scheme val="minor"/>
    </font>
    <font>
      <sz val="11"/>
      <color auto="1"/>
      <name val="ＭＳ Ｐゴシック"/>
      <family val="3"/>
    </font>
    <font>
      <sz val="11"/>
      <color rgb="FF006100"/>
      <name val="ＭＳ Ｐゴシック"/>
      <family val="2"/>
      <scheme val="minor"/>
    </font>
    <font>
      <sz val="6"/>
      <color auto="1"/>
      <name val="ＭＳ Ｐゴシック"/>
      <family val="3"/>
    </font>
    <font>
      <sz val="12"/>
      <color auto="1"/>
      <name val="HG丸ｺﾞｼｯｸM-PRO"/>
      <family val="3"/>
    </font>
    <font>
      <sz val="18"/>
      <color rgb="FF9C0006"/>
      <name val="HG丸ｺﾞｼｯｸM-PRO"/>
      <family val="3"/>
    </font>
    <font>
      <sz val="12"/>
      <color rgb="FF006100"/>
      <name val="HG丸ｺﾞｼｯｸM-PRO"/>
      <family val="3"/>
    </font>
    <font>
      <sz val="12"/>
      <color rgb="FF000000"/>
      <name val="HG丸ｺﾞｼｯｸM-PRO"/>
      <family val="3"/>
    </font>
    <font>
      <sz val="12"/>
      <color rgb="FFFF0000"/>
      <name val="HG丸ｺﾞｼｯｸM-PRO"/>
      <family val="3"/>
    </font>
    <font>
      <sz val="10"/>
      <color auto="1"/>
      <name val="HG丸ｺﾞｼｯｸM-PRO"/>
      <family val="3"/>
    </font>
    <font>
      <sz val="12"/>
      <color theme="0"/>
      <name val="HG丸ｺﾞｼｯｸM-PRO"/>
      <family val="3"/>
    </font>
    <font>
      <sz val="11"/>
      <color auto="1"/>
      <name val="HG丸ｺﾞｼｯｸM-PRO"/>
      <family val="3"/>
    </font>
    <font>
      <sz val="9"/>
      <color auto="1"/>
      <name val="HG丸ｺﾞｼｯｸM-PRO"/>
      <family val="3"/>
    </font>
    <font>
      <sz val="16"/>
      <color rgb="FF0070C0"/>
      <name val="HG丸ｺﾞｼｯｸM-PRO"/>
      <family val="3"/>
    </font>
    <font>
      <sz val="16"/>
      <color rgb="FFFF0000"/>
      <name val="HG丸ｺﾞｼｯｸM-PRO"/>
      <family val="3"/>
    </font>
    <font>
      <sz val="11"/>
      <color theme="0"/>
      <name val="ＭＳ Ｐゴシック"/>
      <family val="3"/>
    </font>
    <font>
      <sz val="12"/>
      <color rgb="FF9C6500"/>
      <name val="HG丸ｺﾞｼｯｸM-PRO"/>
      <family val="3"/>
    </font>
    <font>
      <sz val="14"/>
      <color rgb="FF9C6500"/>
      <name val="HG丸ｺﾞｼｯｸM-PRO"/>
      <family val="3"/>
    </font>
    <font>
      <sz val="24"/>
      <color auto="1"/>
      <name val="HG丸ｺﾞｼｯｸM-PRO"/>
      <family val="3"/>
    </font>
    <font>
      <b/>
      <sz val="12"/>
      <color auto="1"/>
      <name val="HG丸ｺﾞｼｯｸM-PRO"/>
      <family val="3"/>
    </font>
    <font>
      <sz val="16"/>
      <color auto="1"/>
      <name val="HG丸ｺﾞｼｯｸM-PRO"/>
      <family val="3"/>
    </font>
    <font>
      <sz val="14"/>
      <color auto="1"/>
      <name val="HG丸ｺﾞｼｯｸM-PRO"/>
      <family val="3"/>
    </font>
    <font>
      <sz val="14"/>
      <color rgb="FF9C0006"/>
      <name val="HG丸ｺﾞｼｯｸM-PRO"/>
      <family val="3"/>
    </font>
    <font>
      <b/>
      <sz val="18"/>
      <color rgb="FFFF0000"/>
      <name val="HG丸ｺﾞｼｯｸM-PRO"/>
      <family val="3"/>
    </font>
    <font>
      <b/>
      <sz val="16"/>
      <color auto="1"/>
      <name val="HG丸ｺﾞｼｯｸM-PRO"/>
      <family val="3"/>
    </font>
    <font>
      <sz val="12"/>
      <color rgb="FF9C0006"/>
      <name val="HG丸ｺﾞｼｯｸM-PRO"/>
      <family val="3"/>
    </font>
    <font>
      <sz val="12"/>
      <color rgb="FF3F3F76"/>
      <name val="HG丸ｺﾞｼｯｸM-PRO"/>
      <family val="3"/>
    </font>
    <font>
      <sz val="11"/>
      <color rgb="FF9C0006"/>
      <name val="HG丸ｺﾞｼｯｸM-PRO"/>
      <family val="3"/>
    </font>
    <font>
      <sz val="12"/>
      <color auto="1"/>
      <name val="ＭＳ ゴシック"/>
      <family val="2"/>
    </font>
  </fonts>
  <fills count="9">
    <fill>
      <patternFill patternType="none"/>
    </fill>
    <fill>
      <patternFill patternType="gray125"/>
    </fill>
    <fill>
      <patternFill patternType="solid">
        <fgColor rgb="FFFFEB9C"/>
      </patternFill>
    </fill>
    <fill>
      <patternFill patternType="solid">
        <fgColor rgb="FFFFCC99"/>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9FF"/>
        <bgColor indexed="64"/>
      </patternFill>
    </fill>
    <fill>
      <patternFill patternType="solid">
        <fgColor rgb="FFFDF8FF"/>
        <bgColor indexed="64"/>
      </patternFill>
    </fill>
  </fills>
  <borders count="7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diagonalDown="1">
      <left style="medium">
        <color indexed="64"/>
      </left>
      <right/>
      <top style="thin">
        <color indexed="64"/>
      </top>
      <bottom style="medium">
        <color indexed="64"/>
      </bottom>
      <diagonal style="thin">
        <color indexed="64"/>
      </diagonal>
    </border>
    <border diagonalUp="1" diagonalDown="1">
      <left/>
      <right style="medium">
        <color indexed="64"/>
      </right>
      <top style="thin">
        <color indexed="64"/>
      </top>
      <bottom style="medium">
        <color indexed="64"/>
      </bottom>
      <diagonal style="thin">
        <color indexed="64"/>
      </diagonal>
    </border>
  </borders>
  <cellStyleXfs count="6">
    <xf numFmtId="176" fontId="0" fillId="0" borderId="0"/>
    <xf numFmtId="0" fontId="1" fillId="2" borderId="0" applyNumberFormat="0" applyBorder="0" applyAlignment="0" applyProtection="0">
      <alignment vertical="center"/>
    </xf>
    <xf numFmtId="0" fontId="2" fillId="3" borderId="1" applyNumberFormat="0" applyAlignment="0" applyProtection="0">
      <alignment vertical="center"/>
    </xf>
    <xf numFmtId="176" fontId="3" fillId="4" borderId="0" applyNumberFormat="0" applyBorder="0" applyAlignment="0" applyProtection="0">
      <alignment vertical="center"/>
    </xf>
    <xf numFmtId="176" fontId="4" fillId="0" borderId="0"/>
    <xf numFmtId="176" fontId="5" fillId="5" borderId="0" applyNumberFormat="0" applyBorder="0" applyAlignment="0" applyProtection="0">
      <alignment vertical="center"/>
    </xf>
  </cellStyleXfs>
  <cellXfs count="373">
    <xf numFmtId="176" fontId="0" fillId="0" borderId="0" xfId="0"/>
    <xf numFmtId="176" fontId="7" fillId="0" borderId="0" xfId="0" applyFont="1" applyAlignment="1" applyProtection="1">
      <alignment vertical="center"/>
    </xf>
    <xf numFmtId="176" fontId="7" fillId="6" borderId="2" xfId="0" applyFont="1" applyFill="1" applyBorder="1" applyAlignment="1" applyProtection="1">
      <alignment horizontal="left" vertical="center" wrapText="1"/>
    </xf>
    <xf numFmtId="176" fontId="7" fillId="6" borderId="3" xfId="0" applyFont="1" applyFill="1" applyBorder="1" applyAlignment="1" applyProtection="1">
      <alignment horizontal="left" vertical="center" wrapText="1"/>
    </xf>
    <xf numFmtId="176" fontId="8" fillId="4" borderId="4" xfId="3" applyFont="1" applyBorder="1" applyAlignment="1" applyProtection="1">
      <alignment horizontal="center" vertical="center"/>
    </xf>
    <xf numFmtId="176" fontId="9" fillId="5" borderId="4" xfId="5"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0" fontId="10" fillId="0" borderId="6" xfId="0" applyNumberFormat="1" applyFont="1" applyBorder="1" applyAlignment="1" applyProtection="1">
      <alignment horizontal="center" vertical="center"/>
    </xf>
    <xf numFmtId="176" fontId="10" fillId="0" borderId="2" xfId="0" applyFont="1" applyBorder="1" applyAlignment="1" applyProtection="1">
      <alignment horizontal="center" vertical="center"/>
    </xf>
    <xf numFmtId="176" fontId="7" fillId="0" borderId="3" xfId="0" applyFont="1" applyBorder="1" applyAlignment="1" applyProtection="1">
      <alignment horizontal="center" vertical="center"/>
    </xf>
    <xf numFmtId="176" fontId="10" fillId="0" borderId="7" xfId="0" applyFont="1" applyBorder="1" applyAlignment="1" applyProtection="1">
      <alignment horizontal="center" vertical="center" textRotation="255"/>
    </xf>
    <xf numFmtId="176" fontId="10" fillId="0" borderId="8" xfId="0" applyFont="1" applyBorder="1" applyAlignment="1" applyProtection="1">
      <alignment horizontal="center" vertical="center" textRotation="255"/>
    </xf>
    <xf numFmtId="176" fontId="10" fillId="0" borderId="9" xfId="0" applyFont="1" applyBorder="1" applyAlignment="1" applyProtection="1">
      <alignment horizontal="center" vertical="center" textRotation="255"/>
    </xf>
    <xf numFmtId="176" fontId="7" fillId="0" borderId="10" xfId="0" applyFont="1" applyBorder="1" applyAlignment="1" applyProtection="1">
      <alignment horizontal="center" vertical="center" wrapText="1"/>
    </xf>
    <xf numFmtId="176" fontId="0" fillId="0" borderId="0" xfId="0"/>
    <xf numFmtId="176" fontId="7" fillId="0" borderId="10" xfId="0" applyFont="1" applyBorder="1" applyAlignment="1" applyProtection="1">
      <alignment horizontal="left" vertical="center" wrapText="1"/>
    </xf>
    <xf numFmtId="176" fontId="7" fillId="0" borderId="10" xfId="0" applyFont="1" applyBorder="1" applyAlignment="1" applyProtection="1">
      <alignment horizontal="left" vertical="top" wrapText="1"/>
    </xf>
    <xf numFmtId="176" fontId="7" fillId="6" borderId="11" xfId="0" applyFont="1" applyFill="1" applyBorder="1" applyAlignment="1" applyProtection="1">
      <alignment horizontal="left" vertical="center" wrapText="1"/>
    </xf>
    <xf numFmtId="176" fontId="7" fillId="6" borderId="12" xfId="0" applyFont="1" applyFill="1" applyBorder="1" applyAlignment="1" applyProtection="1">
      <alignment horizontal="left" vertical="center" wrapText="1"/>
    </xf>
    <xf numFmtId="176" fontId="8" fillId="4" borderId="13" xfId="3" applyFont="1" applyBorder="1" applyAlignment="1" applyProtection="1">
      <alignment horizontal="center" vertical="center"/>
    </xf>
    <xf numFmtId="176" fontId="9" fillId="5" borderId="14" xfId="5" applyFont="1" applyBorder="1" applyAlignment="1" applyProtection="1">
      <alignment horizontal="center" vertical="center"/>
    </xf>
    <xf numFmtId="0" fontId="10" fillId="0" borderId="15" xfId="0" applyNumberFormat="1" applyFont="1" applyBorder="1" applyAlignment="1" applyProtection="1">
      <alignment horizontal="center" vertical="center"/>
    </xf>
    <xf numFmtId="0" fontId="10" fillId="0" borderId="16" xfId="0" applyNumberFormat="1" applyFont="1" applyBorder="1" applyAlignment="1" applyProtection="1">
      <alignment horizontal="center" vertical="center"/>
    </xf>
    <xf numFmtId="176" fontId="10" fillId="0" borderId="17" xfId="0" applyFont="1" applyBorder="1" applyAlignment="1" applyProtection="1">
      <alignment horizontal="center" vertical="center"/>
    </xf>
    <xf numFmtId="176" fontId="7" fillId="0" borderId="18" xfId="0" applyFont="1" applyBorder="1" applyAlignment="1" applyProtection="1">
      <alignment horizontal="center" vertical="center"/>
    </xf>
    <xf numFmtId="176" fontId="10" fillId="0" borderId="18" xfId="0" applyFont="1" applyBorder="1" applyAlignment="1" applyProtection="1">
      <alignment horizontal="center" vertical="center"/>
    </xf>
    <xf numFmtId="176" fontId="10" fillId="0" borderId="16" xfId="0" applyFont="1" applyBorder="1" applyAlignment="1" applyProtection="1">
      <alignment horizontal="center" vertical="center"/>
    </xf>
    <xf numFmtId="176" fontId="7" fillId="0" borderId="13" xfId="0" applyFont="1" applyBorder="1" applyAlignment="1" applyProtection="1">
      <alignment horizontal="center" vertical="center"/>
    </xf>
    <xf numFmtId="176" fontId="10" fillId="0" borderId="8" xfId="0" applyFont="1" applyBorder="1" applyAlignment="1" applyProtection="1">
      <alignment horizontal="center" vertical="center"/>
    </xf>
    <xf numFmtId="176" fontId="10" fillId="0" borderId="9" xfId="0" applyFont="1" applyBorder="1" applyAlignment="1" applyProtection="1">
      <alignment horizontal="center" vertical="center"/>
    </xf>
    <xf numFmtId="176" fontId="10" fillId="0" borderId="11" xfId="0" applyFont="1" applyBorder="1" applyAlignment="1" applyProtection="1">
      <alignment horizontal="center" vertical="center"/>
    </xf>
    <xf numFmtId="176" fontId="10" fillId="0" borderId="12" xfId="0" applyFont="1" applyBorder="1" applyAlignment="1" applyProtection="1">
      <alignment horizontal="center" vertical="center"/>
    </xf>
    <xf numFmtId="176" fontId="10" fillId="0" borderId="19" xfId="0" applyFont="1" applyBorder="1" applyAlignment="1" applyProtection="1">
      <alignment horizontal="center" vertical="center"/>
    </xf>
    <xf numFmtId="176" fontId="10" fillId="0" borderId="10" xfId="0" applyFont="1" applyBorder="1" applyAlignment="1" applyProtection="1">
      <alignment horizontal="center" vertical="center"/>
    </xf>
    <xf numFmtId="176" fontId="7" fillId="0" borderId="20" xfId="0" applyFont="1" applyBorder="1" applyAlignment="1" applyProtection="1">
      <alignment horizontal="center" vertical="center"/>
    </xf>
    <xf numFmtId="176" fontId="7" fillId="0" borderId="5" xfId="0" applyFont="1" applyBorder="1" applyAlignment="1" applyProtection="1">
      <alignment horizontal="center" vertical="center"/>
      <protection locked="0"/>
    </xf>
    <xf numFmtId="176" fontId="7" fillId="0" borderId="5" xfId="0" applyFont="1" applyBorder="1" applyAlignment="1" applyProtection="1">
      <alignment vertical="center"/>
      <protection locked="0"/>
    </xf>
    <xf numFmtId="177" fontId="11" fillId="0" borderId="5" xfId="0" applyNumberFormat="1" applyFont="1" applyBorder="1" applyAlignment="1" applyProtection="1">
      <alignment horizontal="right" vertical="center"/>
      <protection locked="0"/>
    </xf>
    <xf numFmtId="176" fontId="7" fillId="0" borderId="6" xfId="0" applyFont="1" applyBorder="1" applyAlignment="1" applyProtection="1">
      <alignment horizontal="right" vertical="center"/>
      <protection locked="0"/>
    </xf>
    <xf numFmtId="176" fontId="7" fillId="7" borderId="2" xfId="0" applyFont="1" applyFill="1" applyBorder="1" applyAlignment="1" applyProtection="1">
      <alignment horizontal="left" vertical="center"/>
      <protection locked="0"/>
    </xf>
    <xf numFmtId="176" fontId="7" fillId="7" borderId="10" xfId="0" applyFont="1" applyFill="1" applyBorder="1" applyAlignment="1" applyProtection="1">
      <alignment horizontal="left" vertical="center"/>
      <protection locked="0"/>
    </xf>
    <xf numFmtId="49" fontId="7" fillId="7" borderId="2" xfId="0" applyNumberFormat="1" applyFont="1" applyFill="1" applyBorder="1" applyAlignment="1" applyProtection="1">
      <alignment horizontal="left" vertical="center"/>
      <protection locked="0"/>
    </xf>
    <xf numFmtId="49" fontId="7" fillId="7" borderId="2" xfId="0" applyNumberFormat="1" applyFont="1" applyFill="1" applyBorder="1" applyAlignment="1" applyProtection="1">
      <alignment horizontal="left" vertical="center" shrinkToFit="1"/>
      <protection locked="0"/>
    </xf>
    <xf numFmtId="0" fontId="7" fillId="7" borderId="2" xfId="0" applyNumberFormat="1" applyFont="1" applyFill="1" applyBorder="1" applyAlignment="1" applyProtection="1">
      <alignment vertical="center" shrinkToFit="1"/>
      <protection locked="0"/>
    </xf>
    <xf numFmtId="176" fontId="12" fillId="0" borderId="0" xfId="0" applyFont="1" applyAlignment="1" applyProtection="1">
      <alignment horizontal="left" vertical="top" wrapText="1"/>
    </xf>
    <xf numFmtId="0" fontId="7" fillId="7" borderId="13" xfId="0" applyNumberFormat="1" applyFont="1" applyFill="1" applyBorder="1" applyAlignment="1" applyProtection="1">
      <alignment horizontal="center" vertical="center" shrinkToFit="1"/>
      <protection locked="0"/>
    </xf>
    <xf numFmtId="0" fontId="7" fillId="7" borderId="0" xfId="0" applyNumberFormat="1" applyFont="1" applyFill="1" applyAlignment="1" applyProtection="1">
      <alignment horizontal="center" vertical="center" shrinkToFit="1"/>
      <protection locked="0"/>
    </xf>
    <xf numFmtId="176" fontId="7" fillId="0" borderId="0" xfId="0" applyFont="1" applyAlignment="1" applyProtection="1">
      <alignment horizontal="right" vertical="center"/>
      <protection locked="0"/>
    </xf>
    <xf numFmtId="177" fontId="11" fillId="0" borderId="0" xfId="0" applyNumberFormat="1" applyFont="1" applyAlignment="1" applyProtection="1">
      <alignment horizontal="right" vertical="center"/>
      <protection locked="0"/>
    </xf>
    <xf numFmtId="0" fontId="7" fillId="0" borderId="19" xfId="0" applyNumberFormat="1" applyFont="1" applyBorder="1" applyAlignment="1" applyProtection="1">
      <alignment horizontal="center" vertical="center"/>
      <protection locked="0"/>
    </xf>
    <xf numFmtId="176" fontId="7" fillId="7" borderId="11" xfId="0" applyFont="1" applyFill="1" applyBorder="1" applyAlignment="1" applyProtection="1">
      <alignment horizontal="left" vertical="center"/>
      <protection locked="0"/>
    </xf>
    <xf numFmtId="49" fontId="7" fillId="7" borderId="11" xfId="0" applyNumberFormat="1" applyFont="1" applyFill="1" applyBorder="1" applyAlignment="1" applyProtection="1">
      <alignment horizontal="left" vertical="center"/>
      <protection locked="0"/>
    </xf>
    <xf numFmtId="49" fontId="7" fillId="7" borderId="11" xfId="0" applyNumberFormat="1" applyFont="1" applyFill="1" applyBorder="1" applyAlignment="1" applyProtection="1">
      <alignment horizontal="left" vertical="center" shrinkToFit="1"/>
      <protection locked="0"/>
    </xf>
    <xf numFmtId="0" fontId="7" fillId="0" borderId="17" xfId="0" applyNumberFormat="1" applyFont="1" applyBorder="1" applyAlignment="1" applyProtection="1">
      <alignment vertical="center" shrinkToFit="1"/>
    </xf>
    <xf numFmtId="176" fontId="7" fillId="0" borderId="0" xfId="0" applyFont="1" applyAlignment="1" applyProtection="1">
      <alignment horizontal="center" vertical="center"/>
      <protection locked="0"/>
    </xf>
    <xf numFmtId="176" fontId="7" fillId="0" borderId="19" xfId="0" applyFont="1" applyBorder="1" applyAlignment="1" applyProtection="1">
      <alignment vertical="center"/>
      <protection locked="0"/>
    </xf>
    <xf numFmtId="0" fontId="13" fillId="0" borderId="0" xfId="0" applyNumberFormat="1" applyFont="1" applyBorder="1" applyAlignment="1" applyProtection="1">
      <alignment vertical="center" shrinkToFit="1"/>
      <protection locked="0"/>
    </xf>
    <xf numFmtId="0" fontId="7" fillId="0" borderId="0" xfId="0" applyNumberFormat="1" applyFont="1" applyAlignment="1" applyProtection="1">
      <alignment horizontal="left"/>
    </xf>
    <xf numFmtId="0" fontId="7" fillId="7" borderId="3" xfId="0" applyNumberFormat="1" applyFont="1" applyFill="1" applyBorder="1" applyAlignment="1" applyProtection="1">
      <alignment horizontal="center" vertical="center" shrinkToFit="1"/>
      <protection locked="0"/>
    </xf>
    <xf numFmtId="0" fontId="7" fillId="7" borderId="5" xfId="0" applyNumberFormat="1" applyFont="1" applyFill="1" applyBorder="1" applyAlignment="1" applyProtection="1">
      <alignment horizontal="center" vertical="center" shrinkToFit="1"/>
      <protection locked="0"/>
    </xf>
    <xf numFmtId="0" fontId="7" fillId="7" borderId="6" xfId="0" applyNumberFormat="1" applyFont="1" applyFill="1" applyBorder="1" applyAlignment="1" applyProtection="1">
      <alignment horizontal="center" vertical="center" shrinkToFit="1"/>
      <protection locked="0"/>
    </xf>
    <xf numFmtId="49" fontId="7" fillId="7" borderId="0" xfId="0" applyNumberFormat="1" applyFont="1" applyFill="1" applyAlignment="1" applyProtection="1">
      <alignment horizontal="center" vertical="center" shrinkToFit="1"/>
      <protection locked="0"/>
    </xf>
    <xf numFmtId="49" fontId="7" fillId="7" borderId="17" xfId="0" applyNumberFormat="1" applyFont="1" applyFill="1" applyBorder="1" applyAlignment="1" applyProtection="1">
      <alignment horizontal="left" vertical="center"/>
      <protection locked="0"/>
    </xf>
    <xf numFmtId="0" fontId="14" fillId="0" borderId="10" xfId="0" applyNumberFormat="1" applyFont="1" applyBorder="1" applyAlignment="1" applyProtection="1">
      <alignment horizontal="center" vertical="center" wrapText="1"/>
    </xf>
    <xf numFmtId="0" fontId="7" fillId="0" borderId="18" xfId="0" applyNumberFormat="1" applyFont="1" applyBorder="1" applyAlignment="1" applyProtection="1">
      <alignment horizontal="center" vertical="center" shrinkToFit="1"/>
    </xf>
    <xf numFmtId="0" fontId="7" fillId="0" borderId="15" xfId="0" applyNumberFormat="1" applyFont="1" applyBorder="1" applyAlignment="1" applyProtection="1">
      <alignment horizontal="center" vertical="center" shrinkToFit="1"/>
    </xf>
    <xf numFmtId="0" fontId="7" fillId="0" borderId="16" xfId="0" applyNumberFormat="1" applyFont="1" applyBorder="1" applyAlignment="1" applyProtection="1">
      <alignment horizontal="center" vertical="center" shrinkToFit="1"/>
    </xf>
    <xf numFmtId="176" fontId="7" fillId="0" borderId="0" xfId="0" applyFont="1" applyAlignment="1" applyProtection="1">
      <alignment horizontal="center" vertical="center" shrinkToFit="1"/>
      <protection locked="0"/>
    </xf>
    <xf numFmtId="176" fontId="7" fillId="0" borderId="0" xfId="0" applyFont="1" applyBorder="1" applyAlignment="1" applyProtection="1">
      <alignment vertical="center"/>
      <protection locked="0"/>
    </xf>
    <xf numFmtId="176" fontId="7" fillId="0" borderId="0" xfId="0" applyFont="1" applyAlignment="1" applyProtection="1">
      <alignment vertical="center"/>
      <protection locked="0"/>
    </xf>
    <xf numFmtId="0" fontId="9" fillId="5" borderId="0" xfId="5" applyNumberFormat="1" applyFont="1" applyBorder="1" applyAlignment="1" applyProtection="1">
      <alignment horizontal="left" vertical="center" wrapText="1"/>
    </xf>
    <xf numFmtId="0" fontId="9" fillId="5" borderId="15" xfId="5" applyNumberFormat="1" applyFont="1" applyBorder="1" applyAlignment="1" applyProtection="1">
      <alignment horizontal="left" vertical="center" wrapText="1"/>
    </xf>
    <xf numFmtId="177" fontId="13" fillId="0" borderId="13" xfId="0" applyNumberFormat="1" applyFont="1" applyBorder="1" applyAlignment="1" applyProtection="1">
      <alignment horizontal="center" vertical="center"/>
    </xf>
    <xf numFmtId="178" fontId="7" fillId="0" borderId="0" xfId="0" applyNumberFormat="1" applyFont="1" applyAlignment="1" applyProtection="1">
      <alignment horizontal="left" vertical="center" shrinkToFit="1"/>
      <protection locked="0"/>
    </xf>
    <xf numFmtId="0" fontId="15" fillId="0" borderId="17" xfId="0" applyNumberFormat="1" applyFont="1" applyBorder="1" applyAlignment="1" applyProtection="1">
      <alignment vertical="center" wrapText="1" shrinkToFit="1"/>
    </xf>
    <xf numFmtId="0" fontId="7" fillId="7" borderId="10" xfId="0" applyNumberFormat="1" applyFont="1" applyFill="1" applyBorder="1" applyAlignment="1" applyProtection="1">
      <alignment horizontal="center" vertical="center" shrinkToFit="1"/>
      <protection locked="0"/>
    </xf>
    <xf numFmtId="179" fontId="16" fillId="0" borderId="11" xfId="0" applyNumberFormat="1" applyFont="1" applyBorder="1" applyAlignment="1" applyProtection="1">
      <alignment horizontal="center" vertical="center" shrinkToFit="1"/>
    </xf>
    <xf numFmtId="179" fontId="17" fillId="0" borderId="12" xfId="0" applyNumberFormat="1" applyFont="1" applyBorder="1" applyAlignment="1" applyProtection="1">
      <alignment horizontal="center" vertical="center" shrinkToFit="1"/>
    </xf>
    <xf numFmtId="176" fontId="11" fillId="0" borderId="0" xfId="0" applyFont="1" applyAlignment="1" applyProtection="1">
      <alignment vertical="center"/>
      <protection locked="0"/>
    </xf>
    <xf numFmtId="176" fontId="7" fillId="7" borderId="17" xfId="0" applyFont="1" applyFill="1" applyBorder="1" applyAlignment="1" applyProtection="1">
      <alignment horizontal="left" vertical="center"/>
      <protection locked="0"/>
    </xf>
    <xf numFmtId="49" fontId="7" fillId="7" borderId="17" xfId="0" applyNumberFormat="1" applyFont="1" applyFill="1" applyBorder="1" applyAlignment="1" applyProtection="1">
      <alignment horizontal="left" vertical="center" shrinkToFit="1"/>
      <protection locked="0"/>
    </xf>
    <xf numFmtId="0" fontId="7" fillId="0" borderId="10" xfId="0" applyNumberFormat="1" applyFont="1" applyBorder="1" applyAlignment="1" applyProtection="1">
      <alignment horizontal="center" vertical="center" textRotation="255" shrinkToFit="1"/>
    </xf>
    <xf numFmtId="177" fontId="11" fillId="0" borderId="0" xfId="0" applyNumberFormat="1" applyFont="1" applyAlignment="1" applyProtection="1">
      <alignment horizontal="left" vertical="center"/>
      <protection locked="0"/>
    </xf>
    <xf numFmtId="176" fontId="12" fillId="0" borderId="0" xfId="0" applyFont="1" applyAlignment="1" applyProtection="1">
      <alignment horizontal="left" vertical="center" wrapText="1"/>
    </xf>
    <xf numFmtId="176" fontId="7" fillId="0" borderId="0" xfId="0" applyFont="1" applyAlignment="1" applyProtection="1">
      <alignment horizontal="left" vertical="center" wrapText="1"/>
    </xf>
    <xf numFmtId="0" fontId="7" fillId="7" borderId="10" xfId="0" applyNumberFormat="1" applyFont="1" applyFill="1" applyBorder="1" applyAlignment="1" applyProtection="1">
      <alignment horizontal="left" vertical="center"/>
      <protection locked="0"/>
    </xf>
    <xf numFmtId="0" fontId="13" fillId="0" borderId="5" xfId="0" applyNumberFormat="1" applyFont="1" applyBorder="1" applyAlignment="1" applyProtection="1">
      <alignment vertical="center" shrinkToFit="1"/>
      <protection locked="0"/>
    </xf>
    <xf numFmtId="176" fontId="7" fillId="0" borderId="0" xfId="0" applyFont="1" applyBorder="1" applyAlignment="1" applyProtection="1">
      <alignment vertical="center" textRotation="255"/>
    </xf>
    <xf numFmtId="176" fontId="7" fillId="6" borderId="11" xfId="0" applyFont="1" applyFill="1" applyBorder="1" applyAlignment="1" applyProtection="1">
      <alignment horizontal="center" vertical="center"/>
    </xf>
    <xf numFmtId="176" fontId="7" fillId="6" borderId="12" xfId="0" applyFont="1" applyFill="1" applyBorder="1" applyAlignment="1" applyProtection="1">
      <alignment horizontal="center" vertical="center"/>
    </xf>
    <xf numFmtId="176" fontId="7" fillId="6" borderId="17" xfId="0" applyFont="1" applyFill="1" applyBorder="1" applyAlignment="1" applyProtection="1">
      <alignment horizontal="center" vertical="center"/>
    </xf>
    <xf numFmtId="176" fontId="7" fillId="6" borderId="18" xfId="0" applyFont="1" applyFill="1" applyBorder="1" applyAlignment="1" applyProtection="1">
      <alignment horizontal="center" vertical="center"/>
    </xf>
    <xf numFmtId="176" fontId="8" fillId="4" borderId="21" xfId="3" applyFont="1" applyBorder="1" applyAlignment="1" applyProtection="1">
      <alignment horizontal="center" vertical="center"/>
    </xf>
    <xf numFmtId="177" fontId="13" fillId="0" borderId="21" xfId="0" applyNumberFormat="1" applyFont="1" applyBorder="1" applyAlignment="1" applyProtection="1">
      <alignment horizontal="center" vertical="center"/>
    </xf>
    <xf numFmtId="178" fontId="7" fillId="0" borderId="15" xfId="0" applyNumberFormat="1" applyFont="1" applyBorder="1" applyAlignment="1" applyProtection="1">
      <alignment horizontal="left" vertical="center" shrinkToFit="1"/>
      <protection locked="0"/>
    </xf>
    <xf numFmtId="176" fontId="7" fillId="0" borderId="15" xfId="0" applyFont="1" applyBorder="1" applyAlignment="1" applyProtection="1">
      <alignment vertical="center"/>
      <protection locked="0"/>
    </xf>
    <xf numFmtId="177" fontId="11" fillId="0" borderId="15" xfId="0" applyNumberFormat="1" applyFont="1" applyBorder="1" applyAlignment="1" applyProtection="1">
      <alignment horizontal="left" vertical="center"/>
      <protection locked="0"/>
    </xf>
    <xf numFmtId="176" fontId="7" fillId="0" borderId="16" xfId="0" applyFont="1" applyBorder="1" applyAlignment="1" applyProtection="1">
      <alignment vertical="center"/>
      <protection locked="0"/>
    </xf>
    <xf numFmtId="176" fontId="18" fillId="0" borderId="0" xfId="0" applyFont="1" applyProtection="1">
      <protection locked="0"/>
    </xf>
    <xf numFmtId="176" fontId="19" fillId="2" borderId="5" xfId="1" applyNumberFormat="1" applyFont="1" applyBorder="1" applyAlignment="1" applyProtection="1">
      <alignment horizontal="left" vertical="center" wrapText="1" shrinkToFit="1"/>
    </xf>
    <xf numFmtId="176" fontId="20" fillId="2" borderId="0" xfId="1" applyNumberFormat="1" applyFont="1" applyAlignment="1" applyProtection="1">
      <alignment horizontal="center" vertical="center" textRotation="255" shrinkToFit="1"/>
    </xf>
    <xf numFmtId="176" fontId="7" fillId="0" borderId="0" xfId="0" applyFont="1" applyAlignment="1">
      <alignment vertical="center"/>
    </xf>
    <xf numFmtId="176" fontId="19" fillId="2" borderId="0" xfId="1" applyNumberFormat="1" applyFont="1" applyBorder="1" applyAlignment="1" applyProtection="1">
      <alignment horizontal="left" vertical="center" wrapText="1" shrinkToFit="1"/>
    </xf>
    <xf numFmtId="176" fontId="7" fillId="0" borderId="0" xfId="0" applyFont="1" applyFill="1"/>
    <xf numFmtId="176" fontId="7" fillId="0" borderId="0" xfId="0" applyFont="1" applyFill="1" applyAlignment="1">
      <alignment horizontal="center" vertical="center" shrinkToFit="1"/>
    </xf>
    <xf numFmtId="0" fontId="21" fillId="6" borderId="0" xfId="0" applyNumberFormat="1" applyFont="1" applyFill="1" applyAlignment="1">
      <alignment horizontal="left" vertical="top"/>
    </xf>
    <xf numFmtId="0" fontId="10" fillId="6" borderId="4" xfId="0" applyNumberFormat="1" applyFont="1" applyFill="1" applyBorder="1" applyAlignment="1" applyProtection="1">
      <alignment horizontal="center" vertical="center" shrinkToFit="1"/>
    </xf>
    <xf numFmtId="176" fontId="7" fillId="6" borderId="0" xfId="0" applyFont="1" applyFill="1" applyBorder="1" applyAlignment="1">
      <alignment horizontal="center" vertical="center" shrinkToFit="1"/>
    </xf>
    <xf numFmtId="0" fontId="22" fillId="6" borderId="4" xfId="0" applyNumberFormat="1" applyFont="1" applyFill="1" applyBorder="1" applyAlignment="1">
      <alignment horizontal="right" vertical="center" wrapText="1" shrinkToFit="1"/>
    </xf>
    <xf numFmtId="0" fontId="7" fillId="0" borderId="22" xfId="0" applyNumberFormat="1" applyFont="1" applyBorder="1" applyAlignment="1">
      <alignment horizontal="right" vertical="center" shrinkToFit="1"/>
    </xf>
    <xf numFmtId="0" fontId="7" fillId="6" borderId="23" xfId="0" applyNumberFormat="1" applyFont="1" applyFill="1" applyBorder="1" applyAlignment="1">
      <alignment horizontal="left" vertical="center" shrinkToFit="1"/>
    </xf>
    <xf numFmtId="0" fontId="7" fillId="6" borderId="24" xfId="0" applyNumberFormat="1" applyFont="1" applyFill="1" applyBorder="1" applyAlignment="1">
      <alignment vertical="center" textRotation="255"/>
    </xf>
    <xf numFmtId="0" fontId="7" fillId="6" borderId="24" xfId="0" applyNumberFormat="1" applyFont="1" applyFill="1" applyBorder="1" applyAlignment="1">
      <alignment horizontal="center" vertical="center" shrinkToFit="1"/>
    </xf>
    <xf numFmtId="0" fontId="7" fillId="6" borderId="22" xfId="0" applyNumberFormat="1" applyFont="1" applyFill="1" applyBorder="1" applyAlignment="1">
      <alignment vertical="center" textRotation="255"/>
    </xf>
    <xf numFmtId="0" fontId="7" fillId="0" borderId="25" xfId="0" applyNumberFormat="1" applyFont="1" applyFill="1" applyBorder="1" applyAlignment="1">
      <alignment horizontal="center" vertical="center" textRotation="255" shrinkToFit="1"/>
    </xf>
    <xf numFmtId="0" fontId="7" fillId="0" borderId="26" xfId="0" applyNumberFormat="1" applyFont="1" applyFill="1" applyBorder="1" applyAlignment="1">
      <alignment horizontal="center" vertical="center" textRotation="255" shrinkToFit="1"/>
    </xf>
    <xf numFmtId="0" fontId="7" fillId="0" borderId="27" xfId="0" applyNumberFormat="1" applyFont="1" applyFill="1" applyBorder="1" applyAlignment="1">
      <alignment horizontal="center" vertical="center" textRotation="255" shrinkToFit="1"/>
    </xf>
    <xf numFmtId="0" fontId="7" fillId="0" borderId="23" xfId="0" applyNumberFormat="1" applyFont="1" applyFill="1" applyBorder="1" applyAlignment="1">
      <alignment horizontal="center" vertical="center" textRotation="255" shrinkToFit="1"/>
    </xf>
    <xf numFmtId="0" fontId="7" fillId="0" borderId="24" xfId="0" applyNumberFormat="1" applyFont="1" applyFill="1" applyBorder="1" applyAlignment="1">
      <alignment horizontal="center" vertical="center" textRotation="255" shrinkToFit="1"/>
    </xf>
    <xf numFmtId="0" fontId="7" fillId="0" borderId="22" xfId="0" applyNumberFormat="1" applyFont="1" applyFill="1" applyBorder="1" applyAlignment="1">
      <alignment horizontal="center" vertical="center" textRotation="255" shrinkToFit="1"/>
    </xf>
    <xf numFmtId="0" fontId="7" fillId="6" borderId="4" xfId="0" applyNumberFormat="1" applyFont="1" applyFill="1" applyBorder="1" applyAlignment="1">
      <alignment horizontal="center" shrinkToFit="1"/>
    </xf>
    <xf numFmtId="0" fontId="10" fillId="6" borderId="13" xfId="0" applyNumberFormat="1" applyFont="1" applyFill="1" applyBorder="1" applyAlignment="1" applyProtection="1">
      <alignment horizontal="center" vertical="center" shrinkToFit="1"/>
    </xf>
    <xf numFmtId="0" fontId="22" fillId="6" borderId="13" xfId="0" applyNumberFormat="1" applyFont="1" applyFill="1" applyBorder="1" applyAlignment="1">
      <alignment horizontal="right" vertical="center" wrapText="1" shrinkToFit="1"/>
    </xf>
    <xf numFmtId="0" fontId="7" fillId="0" borderId="28" xfId="0" applyNumberFormat="1" applyFont="1" applyBorder="1" applyAlignment="1">
      <alignment horizontal="right" vertical="center" shrinkToFit="1"/>
    </xf>
    <xf numFmtId="0" fontId="7" fillId="6" borderId="29" xfId="0" applyNumberFormat="1" applyFont="1" applyFill="1" applyBorder="1" applyAlignment="1">
      <alignment horizontal="left" vertical="center" shrinkToFit="1"/>
    </xf>
    <xf numFmtId="0" fontId="7" fillId="6" borderId="28" xfId="0" applyNumberFormat="1" applyFont="1" applyFill="1" applyBorder="1" applyAlignment="1">
      <alignment vertical="center" textRotation="255"/>
    </xf>
    <xf numFmtId="179" fontId="7" fillId="0" borderId="30" xfId="0" applyNumberFormat="1" applyFont="1" applyFill="1" applyBorder="1" applyAlignment="1">
      <alignment horizontal="center" vertical="center" textRotation="255" shrinkToFit="1"/>
    </xf>
    <xf numFmtId="179" fontId="7" fillId="0" borderId="31" xfId="0" applyNumberFormat="1" applyFont="1" applyFill="1" applyBorder="1" applyAlignment="1">
      <alignment horizontal="center" vertical="center" textRotation="255" shrinkToFit="1"/>
    </xf>
    <xf numFmtId="179" fontId="7" fillId="0" borderId="32" xfId="0" applyNumberFormat="1" applyFont="1" applyFill="1" applyBorder="1" applyAlignment="1">
      <alignment horizontal="center" vertical="center" textRotation="255" shrinkToFit="1"/>
    </xf>
    <xf numFmtId="0" fontId="7" fillId="6" borderId="13" xfId="0" applyNumberFormat="1" applyFont="1" applyFill="1" applyBorder="1" applyAlignment="1">
      <alignment horizontal="center" shrinkToFit="1"/>
    </xf>
    <xf numFmtId="0" fontId="23" fillId="0" borderId="0" xfId="0" applyNumberFormat="1" applyFont="1" applyBorder="1" applyAlignment="1">
      <alignment horizontal="center" vertical="center" shrinkToFit="1"/>
    </xf>
    <xf numFmtId="0" fontId="23" fillId="0" borderId="17" xfId="0" applyNumberFormat="1" applyFont="1" applyBorder="1" applyAlignment="1" applyProtection="1">
      <alignment vertical="center" shrinkToFit="1"/>
    </xf>
    <xf numFmtId="176" fontId="7" fillId="6" borderId="28" xfId="0" applyFont="1" applyFill="1" applyBorder="1" applyAlignment="1">
      <alignment horizontal="center" vertical="center" shrinkToFit="1"/>
    </xf>
    <xf numFmtId="0" fontId="7" fillId="0" borderId="33" xfId="0" applyNumberFormat="1" applyFont="1" applyFill="1" applyBorder="1" applyAlignment="1">
      <alignment horizontal="center" vertical="center" shrinkToFit="1"/>
    </xf>
    <xf numFmtId="0" fontId="7" fillId="0" borderId="34" xfId="0" applyNumberFormat="1" applyFont="1" applyFill="1" applyBorder="1" applyAlignment="1">
      <alignment horizontal="center" vertical="center" shrinkToFit="1"/>
    </xf>
    <xf numFmtId="176" fontId="7" fillId="0" borderId="35" xfId="0" applyFont="1" applyFill="1" applyBorder="1" applyAlignment="1">
      <alignment horizontal="center" vertical="center"/>
    </xf>
    <xf numFmtId="0" fontId="7" fillId="0" borderId="36" xfId="0" applyNumberFormat="1" applyFont="1" applyFill="1" applyBorder="1" applyAlignment="1">
      <alignment horizontal="center" vertical="center" shrinkToFit="1"/>
    </xf>
    <xf numFmtId="0" fontId="7" fillId="0" borderId="37"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shrinkToFit="1"/>
    </xf>
    <xf numFmtId="0" fontId="7" fillId="0" borderId="39" xfId="0" applyNumberFormat="1" applyFont="1" applyFill="1" applyBorder="1" applyAlignment="1">
      <alignment horizontal="center" vertical="center" shrinkToFit="1"/>
    </xf>
    <xf numFmtId="176" fontId="20" fillId="2" borderId="40" xfId="1" applyNumberFormat="1" applyFont="1" applyBorder="1" applyAlignment="1">
      <alignment horizontal="center" vertical="center" shrinkToFit="1"/>
    </xf>
    <xf numFmtId="0" fontId="7" fillId="0" borderId="41" xfId="0" applyNumberFormat="1" applyFont="1" applyFill="1" applyBorder="1" applyAlignment="1">
      <alignment horizontal="center" vertical="center" shrinkToFit="1"/>
    </xf>
    <xf numFmtId="0" fontId="22" fillId="6" borderId="14" xfId="0" applyNumberFormat="1" applyFont="1" applyFill="1" applyBorder="1" applyAlignment="1">
      <alignment horizontal="right" vertical="center" wrapText="1" shrinkToFit="1"/>
    </xf>
    <xf numFmtId="0" fontId="7" fillId="0" borderId="42" xfId="0" applyNumberFormat="1" applyFont="1" applyBorder="1" applyAlignment="1">
      <alignment horizontal="right" vertical="center" shrinkToFit="1"/>
    </xf>
    <xf numFmtId="0" fontId="7" fillId="6" borderId="43" xfId="0" applyNumberFormat="1" applyFont="1" applyFill="1" applyBorder="1" applyAlignment="1">
      <alignment horizontal="left" vertical="center" shrinkToFit="1"/>
    </xf>
    <xf numFmtId="0" fontId="23" fillId="0" borderId="44" xfId="0" applyNumberFormat="1" applyFont="1" applyBorder="1" applyAlignment="1">
      <alignment horizontal="center" vertical="center" shrinkToFit="1"/>
    </xf>
    <xf numFmtId="0" fontId="13" fillId="6" borderId="44" xfId="0" applyNumberFormat="1" applyFont="1" applyFill="1" applyBorder="1" applyAlignment="1" applyProtection="1">
      <alignment vertical="center" shrinkToFit="1"/>
      <protection locked="0"/>
    </xf>
    <xf numFmtId="176" fontId="7" fillId="6" borderId="40" xfId="0" applyFont="1" applyFill="1" applyBorder="1" applyAlignment="1">
      <alignment horizontal="center" vertical="center" shrinkToFit="1"/>
    </xf>
    <xf numFmtId="0" fontId="24" fillId="0" borderId="45" xfId="0" applyNumberFormat="1" applyFont="1" applyFill="1" applyBorder="1" applyAlignment="1">
      <alignment horizontal="center" vertical="center" textRotation="255" shrinkToFit="1"/>
    </xf>
    <xf numFmtId="0" fontId="24" fillId="0" borderId="46" xfId="0" applyNumberFormat="1" applyFont="1" applyFill="1" applyBorder="1" applyAlignment="1">
      <alignment horizontal="center" vertical="center" textRotation="255" shrinkToFit="1"/>
    </xf>
    <xf numFmtId="0" fontId="24" fillId="0" borderId="47" xfId="0" applyNumberFormat="1" applyFont="1" applyFill="1" applyBorder="1" applyAlignment="1">
      <alignment horizontal="center" vertical="center" textRotation="255" shrinkToFit="1"/>
    </xf>
    <xf numFmtId="176" fontId="7" fillId="0" borderId="37" xfId="0" applyFont="1" applyFill="1" applyBorder="1" applyAlignment="1">
      <alignment horizontal="center" vertical="center"/>
    </xf>
    <xf numFmtId="0" fontId="25" fillId="4" borderId="46" xfId="3" applyNumberFormat="1" applyFont="1" applyBorder="1" applyAlignment="1">
      <alignment horizontal="center" vertical="center" textRotation="255" shrinkToFit="1"/>
    </xf>
    <xf numFmtId="0" fontId="25" fillId="4" borderId="48" xfId="3" applyNumberFormat="1" applyFont="1" applyBorder="1" applyAlignment="1">
      <alignment horizontal="center" vertical="center" textRotation="255" shrinkToFit="1"/>
    </xf>
    <xf numFmtId="0" fontId="1" fillId="2" borderId="45" xfId="1" applyNumberFormat="1" applyBorder="1" applyAlignment="1">
      <alignment horizontal="center" vertical="center" textRotation="255" shrinkToFit="1"/>
    </xf>
    <xf numFmtId="0" fontId="1" fillId="2" borderId="46" xfId="1" applyNumberFormat="1" applyBorder="1" applyAlignment="1">
      <alignment horizontal="center" vertical="center" textRotation="255" shrinkToFit="1"/>
    </xf>
    <xf numFmtId="0" fontId="1" fillId="2" borderId="48" xfId="1" applyNumberFormat="1" applyBorder="1" applyAlignment="1">
      <alignment vertical="center" textRotation="255" shrinkToFit="1"/>
    </xf>
    <xf numFmtId="176" fontId="22" fillId="6" borderId="0" xfId="0" applyFont="1" applyFill="1" applyBorder="1" applyAlignment="1">
      <alignment horizontal="center" vertical="center" shrinkToFit="1"/>
    </xf>
    <xf numFmtId="0" fontId="7" fillId="6" borderId="20" xfId="0" applyNumberFormat="1" applyFont="1" applyFill="1" applyBorder="1" applyAlignment="1" applyProtection="1">
      <alignment horizontal="left" vertical="center" shrinkToFit="1"/>
    </xf>
    <xf numFmtId="180" fontId="26" fillId="6" borderId="20" xfId="0" applyNumberFormat="1" applyFont="1" applyFill="1" applyBorder="1" applyAlignment="1" applyProtection="1">
      <alignment horizontal="center" vertical="center" wrapText="1"/>
    </xf>
    <xf numFmtId="0" fontId="7" fillId="0" borderId="49" xfId="0" applyNumberFormat="1" applyFont="1" applyBorder="1" applyAlignment="1">
      <alignment horizontal="center" vertical="center" shrinkToFit="1"/>
    </xf>
    <xf numFmtId="0" fontId="27" fillId="0" borderId="50" xfId="0" applyNumberFormat="1" applyFont="1" applyFill="1" applyBorder="1" applyAlignment="1">
      <alignment horizontal="center" vertical="center" shrinkToFit="1"/>
    </xf>
    <xf numFmtId="0" fontId="28" fillId="4" borderId="16" xfId="3" applyNumberFormat="1" applyFont="1" applyBorder="1" applyAlignment="1">
      <alignment horizontal="center" textRotation="255" shrinkToFit="1"/>
    </xf>
    <xf numFmtId="0" fontId="28" fillId="4" borderId="15" xfId="3" applyNumberFormat="1" applyFont="1" applyBorder="1" applyAlignment="1">
      <alignment horizontal="center" textRotation="255" shrinkToFit="1"/>
    </xf>
    <xf numFmtId="0" fontId="28" fillId="4" borderId="51" xfId="3" applyNumberFormat="1" applyFont="1" applyBorder="1" applyAlignment="1">
      <alignment horizontal="center" textRotation="255" shrinkToFit="1"/>
    </xf>
    <xf numFmtId="0" fontId="0" fillId="0" borderId="23" xfId="0" applyNumberFormat="1" applyBorder="1" applyAlignment="1" applyProtection="1">
      <protection locked="0"/>
    </xf>
    <xf numFmtId="0" fontId="0" fillId="0" borderId="24" xfId="0" applyNumberFormat="1" applyBorder="1" applyAlignment="1" applyProtection="1">
      <protection locked="0"/>
    </xf>
    <xf numFmtId="0" fontId="0" fillId="0" borderId="52" xfId="0" applyNumberFormat="1" applyBorder="1" applyAlignment="1" applyProtection="1">
      <protection locked="0"/>
    </xf>
    <xf numFmtId="0" fontId="0" fillId="0" borderId="22" xfId="0" applyNumberFormat="1" applyBorder="1" applyAlignment="1" applyProtection="1">
      <protection locked="0"/>
    </xf>
    <xf numFmtId="0" fontId="0" fillId="0" borderId="23" xfId="0" applyNumberFormat="1" applyBorder="1" applyAlignment="1" applyProtection="1">
      <alignment horizontal="center"/>
    </xf>
    <xf numFmtId="0" fontId="0" fillId="0" borderId="24" xfId="0" applyNumberFormat="1" applyBorder="1" applyAlignment="1" applyProtection="1">
      <alignment horizontal="center"/>
    </xf>
    <xf numFmtId="0" fontId="0" fillId="0" borderId="22" xfId="0" applyNumberFormat="1" applyBorder="1" applyAlignment="1" applyProtection="1">
      <alignment horizontal="center"/>
    </xf>
    <xf numFmtId="0" fontId="23" fillId="0" borderId="53" xfId="0" applyNumberFormat="1" applyFont="1" applyFill="1" applyBorder="1" applyAlignment="1">
      <alignment horizontal="center" vertical="center" shrinkToFit="1"/>
    </xf>
    <xf numFmtId="0" fontId="23" fillId="7" borderId="25" xfId="0" applyNumberFormat="1" applyFont="1" applyFill="1" applyBorder="1" applyAlignment="1" applyProtection="1">
      <alignment horizontal="center" vertical="center" textRotation="255" shrinkToFit="1"/>
      <protection locked="0"/>
    </xf>
    <xf numFmtId="0" fontId="23" fillId="7" borderId="26" xfId="0" applyNumberFormat="1" applyFont="1" applyFill="1" applyBorder="1" applyAlignment="1" applyProtection="1">
      <alignment horizontal="center" vertical="center" textRotation="255" shrinkToFit="1"/>
      <protection locked="0"/>
    </xf>
    <xf numFmtId="0" fontId="23" fillId="7" borderId="54" xfId="0" applyNumberFormat="1" applyFont="1" applyFill="1" applyBorder="1" applyAlignment="1" applyProtection="1">
      <alignment horizontal="center" vertical="center" textRotation="255" shrinkToFit="1"/>
      <protection locked="0"/>
    </xf>
    <xf numFmtId="0" fontId="7" fillId="6" borderId="35" xfId="0" applyNumberFormat="1" applyFont="1" applyFill="1" applyBorder="1" applyAlignment="1" applyProtection="1">
      <alignment horizontal="center" vertical="center" shrinkToFit="1"/>
    </xf>
    <xf numFmtId="0" fontId="23" fillId="7" borderId="27" xfId="0" applyNumberFormat="1" applyFont="1" applyFill="1" applyBorder="1" applyAlignment="1" applyProtection="1">
      <alignment horizontal="center" vertical="center" textRotation="255" shrinkToFit="1"/>
      <protection locked="0"/>
    </xf>
    <xf numFmtId="0" fontId="7" fillId="6" borderId="25" xfId="0" applyNumberFormat="1" applyFont="1" applyFill="1" applyBorder="1" applyAlignment="1" applyProtection="1">
      <alignment horizontal="center" vertical="center" textRotation="255" shrinkToFit="1"/>
    </xf>
    <xf numFmtId="0" fontId="7" fillId="6" borderId="26" xfId="0" applyNumberFormat="1" applyFont="1" applyFill="1" applyBorder="1" applyAlignment="1" applyProtection="1">
      <alignment horizontal="center" vertical="center" textRotation="255" shrinkToFit="1"/>
    </xf>
    <xf numFmtId="0" fontId="7" fillId="6" borderId="27" xfId="0" applyNumberFormat="1" applyFont="1" applyFill="1" applyBorder="1" applyAlignment="1" applyProtection="1">
      <alignment horizontal="center" vertical="center" textRotation="255" shrinkToFit="1"/>
    </xf>
    <xf numFmtId="0" fontId="7" fillId="6" borderId="13" xfId="0" applyNumberFormat="1" applyFont="1" applyFill="1" applyBorder="1" applyAlignment="1" applyProtection="1">
      <alignment horizontal="left" vertical="center" shrinkToFit="1"/>
    </xf>
    <xf numFmtId="180" fontId="26" fillId="6" borderId="13" xfId="0" applyNumberFormat="1" applyFont="1" applyFill="1" applyBorder="1" applyAlignment="1" applyProtection="1">
      <alignment horizontal="center" vertical="center" wrapText="1"/>
    </xf>
    <xf numFmtId="0" fontId="27" fillId="0" borderId="55" xfId="0" applyNumberFormat="1" applyFont="1" applyFill="1" applyBorder="1" applyAlignment="1">
      <alignment horizontal="center" vertical="center" shrinkToFit="1"/>
    </xf>
    <xf numFmtId="0" fontId="28" fillId="4" borderId="9" xfId="3" applyNumberFormat="1" applyFont="1" applyBorder="1" applyAlignment="1">
      <alignment horizontal="center" textRotation="255" shrinkToFit="1"/>
    </xf>
    <xf numFmtId="0" fontId="28" fillId="4" borderId="8" xfId="3" applyNumberFormat="1" applyFont="1" applyBorder="1" applyAlignment="1">
      <alignment horizontal="center" textRotation="255" shrinkToFit="1"/>
    </xf>
    <xf numFmtId="0" fontId="28" fillId="4" borderId="56" xfId="3" applyNumberFormat="1" applyFont="1" applyBorder="1" applyAlignment="1">
      <alignment horizontal="center" textRotation="255" shrinkToFit="1"/>
    </xf>
    <xf numFmtId="0" fontId="0" fillId="0" borderId="29" xfId="0" applyNumberFormat="1" applyBorder="1" applyAlignment="1" applyProtection="1">
      <protection locked="0"/>
    </xf>
    <xf numFmtId="0" fontId="0" fillId="0" borderId="0" xfId="0" applyNumberFormat="1" applyBorder="1" applyAlignment="1" applyProtection="1">
      <protection locked="0"/>
    </xf>
    <xf numFmtId="0" fontId="0" fillId="0" borderId="19" xfId="0" applyNumberFormat="1" applyBorder="1" applyAlignment="1" applyProtection="1">
      <protection locked="0"/>
    </xf>
    <xf numFmtId="0" fontId="0" fillId="0" borderId="28" xfId="0" applyNumberFormat="1" applyBorder="1" applyAlignment="1" applyProtection="1">
      <protection locked="0"/>
    </xf>
    <xf numFmtId="0" fontId="0" fillId="0" borderId="29" xfId="0" applyNumberFormat="1" applyBorder="1" applyAlignment="1" applyProtection="1">
      <alignment horizontal="center"/>
    </xf>
    <xf numFmtId="0" fontId="0" fillId="0" borderId="0" xfId="0" applyNumberFormat="1" applyBorder="1" applyAlignment="1" applyProtection="1">
      <alignment horizontal="center"/>
    </xf>
    <xf numFmtId="0" fontId="0" fillId="0" borderId="28" xfId="0" applyNumberFormat="1" applyBorder="1" applyAlignment="1" applyProtection="1">
      <alignment horizontal="center"/>
    </xf>
    <xf numFmtId="0" fontId="23" fillId="0" borderId="56" xfId="0" applyNumberFormat="1" applyFont="1" applyFill="1" applyBorder="1" applyAlignment="1">
      <alignment horizontal="center" vertical="center" shrinkToFit="1"/>
    </xf>
    <xf numFmtId="0" fontId="23" fillId="7" borderId="57" xfId="0" applyNumberFormat="1" applyFont="1" applyFill="1" applyBorder="1" applyAlignment="1" applyProtection="1">
      <alignment horizontal="center" vertical="center" shrinkToFit="1"/>
      <protection locked="0"/>
    </xf>
    <xf numFmtId="0" fontId="23" fillId="7" borderId="10" xfId="0" applyNumberFormat="1" applyFont="1" applyFill="1" applyBorder="1" applyAlignment="1" applyProtection="1">
      <alignment horizontal="center" vertical="center" shrinkToFit="1"/>
      <protection locked="0"/>
    </xf>
    <xf numFmtId="0" fontId="7" fillId="6" borderId="11" xfId="0" applyNumberFormat="1" applyFont="1" applyFill="1" applyBorder="1" applyAlignment="1" applyProtection="1">
      <alignment horizontal="center" vertical="center" shrinkToFit="1"/>
    </xf>
    <xf numFmtId="0" fontId="23" fillId="7" borderId="9" xfId="0" applyNumberFormat="1" applyFont="1" applyFill="1" applyBorder="1" applyAlignment="1" applyProtection="1">
      <alignment horizontal="center" vertical="center" shrinkToFit="1"/>
      <protection locked="0"/>
    </xf>
    <xf numFmtId="0" fontId="23" fillId="7" borderId="56" xfId="0" applyNumberFormat="1" applyFont="1" applyFill="1" applyBorder="1" applyAlignment="1" applyProtection="1">
      <alignment horizontal="center" vertical="center" shrinkToFit="1"/>
      <protection locked="0"/>
    </xf>
    <xf numFmtId="0" fontId="23" fillId="6" borderId="57" xfId="0" applyNumberFormat="1" applyFont="1" applyFill="1" applyBorder="1" applyAlignment="1" applyProtection="1">
      <alignment horizontal="center" vertical="center" shrinkToFit="1"/>
    </xf>
    <xf numFmtId="0" fontId="23" fillId="6" borderId="10" xfId="0" applyNumberFormat="1" applyFont="1" applyFill="1" applyBorder="1" applyAlignment="1" applyProtection="1">
      <alignment horizontal="center" vertical="center" shrinkToFit="1"/>
    </xf>
    <xf numFmtId="0" fontId="23" fillId="6" borderId="56" xfId="0" applyNumberFormat="1" applyFont="1" applyFill="1" applyBorder="1" applyAlignment="1" applyProtection="1">
      <alignment horizontal="center" vertical="center" shrinkToFit="1"/>
    </xf>
    <xf numFmtId="0" fontId="7" fillId="0" borderId="32" xfId="0" applyNumberFormat="1" applyFont="1" applyBorder="1" applyAlignment="1">
      <alignment horizontal="center" vertical="center" shrinkToFit="1"/>
    </xf>
    <xf numFmtId="0" fontId="19" fillId="2" borderId="9" xfId="1" applyNumberFormat="1" applyFont="1" applyBorder="1" applyAlignment="1">
      <alignment horizontal="center" textRotation="255" shrinkToFit="1"/>
    </xf>
    <xf numFmtId="0" fontId="19" fillId="2" borderId="8" xfId="1" applyNumberFormat="1" applyFont="1" applyBorder="1" applyAlignment="1">
      <alignment horizontal="center" textRotation="255" shrinkToFit="1"/>
    </xf>
    <xf numFmtId="0" fontId="19" fillId="2" borderId="56" xfId="1" applyNumberFormat="1" applyFont="1" applyBorder="1" applyAlignment="1">
      <alignment horizontal="center" textRotation="255" shrinkToFit="1"/>
    </xf>
    <xf numFmtId="0" fontId="23" fillId="7" borderId="58" xfId="0" applyNumberFormat="1" applyFont="1" applyFill="1" applyBorder="1" applyAlignment="1" applyProtection="1">
      <alignment horizontal="center" vertical="center" textRotation="255" shrinkToFit="1"/>
      <protection locked="0"/>
    </xf>
    <xf numFmtId="0" fontId="23" fillId="7" borderId="8" xfId="0" applyNumberFormat="1" applyFont="1" applyFill="1" applyBorder="1" applyAlignment="1" applyProtection="1">
      <alignment horizontal="center" vertical="center" textRotation="255" shrinkToFit="1"/>
      <protection locked="0"/>
    </xf>
    <xf numFmtId="0" fontId="23" fillId="7" borderId="9" xfId="0" applyNumberFormat="1" applyFont="1" applyFill="1" applyBorder="1" applyAlignment="1" applyProtection="1">
      <alignment horizontal="center" vertical="center" textRotation="255" shrinkToFit="1"/>
      <protection locked="0"/>
    </xf>
    <xf numFmtId="0" fontId="23" fillId="7" borderId="49" xfId="0" applyNumberFormat="1" applyFont="1" applyFill="1" applyBorder="1" applyAlignment="1" applyProtection="1">
      <alignment horizontal="center" vertical="center" textRotation="255" shrinkToFit="1"/>
      <protection locked="0"/>
    </xf>
    <xf numFmtId="0" fontId="7" fillId="6" borderId="58" xfId="0" applyNumberFormat="1" applyFont="1" applyFill="1" applyBorder="1" applyAlignment="1" applyProtection="1">
      <alignment horizontal="center" vertical="center" textRotation="255" shrinkToFit="1"/>
    </xf>
    <xf numFmtId="0" fontId="7" fillId="6" borderId="8" xfId="0" applyNumberFormat="1" applyFont="1" applyFill="1" applyBorder="1" applyAlignment="1" applyProtection="1">
      <alignment horizontal="center" vertical="center" textRotation="255" shrinkToFit="1"/>
    </xf>
    <xf numFmtId="0" fontId="7" fillId="6" borderId="49" xfId="0" applyNumberFormat="1" applyFont="1" applyFill="1" applyBorder="1" applyAlignment="1" applyProtection="1">
      <alignment horizontal="center" vertical="center" textRotation="255" shrinkToFit="1"/>
    </xf>
    <xf numFmtId="0" fontId="7" fillId="6" borderId="0" xfId="0" applyNumberFormat="1" applyFont="1" applyFill="1" applyBorder="1" applyAlignment="1" applyProtection="1">
      <alignment horizontal="left" vertical="center" shrinkToFit="1"/>
    </xf>
    <xf numFmtId="176" fontId="7" fillId="6" borderId="0" xfId="0" applyFont="1" applyFill="1" applyAlignment="1">
      <alignment vertical="center"/>
    </xf>
    <xf numFmtId="0" fontId="9" fillId="5" borderId="9" xfId="5" applyNumberFormat="1" applyFont="1" applyBorder="1" applyAlignment="1">
      <alignment horizontal="center" textRotation="255" shrinkToFit="1"/>
    </xf>
    <xf numFmtId="0" fontId="9" fillId="5" borderId="8" xfId="5" applyNumberFormat="1" applyFont="1" applyBorder="1" applyAlignment="1">
      <alignment horizontal="center" textRotation="255" shrinkToFit="1"/>
    </xf>
    <xf numFmtId="0" fontId="9" fillId="5" borderId="56" xfId="5" applyNumberFormat="1" applyFont="1" applyBorder="1" applyAlignment="1">
      <alignment horizontal="center" textRotation="255" shrinkToFit="1"/>
    </xf>
    <xf numFmtId="180" fontId="26" fillId="6" borderId="21" xfId="0" applyNumberFormat="1" applyFont="1" applyFill="1" applyBorder="1" applyAlignment="1" applyProtection="1">
      <alignment horizontal="center" vertical="center" wrapText="1"/>
    </xf>
    <xf numFmtId="0" fontId="27" fillId="0" borderId="41" xfId="0" applyNumberFormat="1" applyFont="1" applyFill="1" applyBorder="1" applyAlignment="1">
      <alignment horizontal="center" vertical="center" shrinkToFit="1"/>
    </xf>
    <xf numFmtId="0" fontId="10" fillId="6" borderId="59" xfId="0" applyNumberFormat="1" applyFont="1" applyFill="1" applyBorder="1" applyAlignment="1" applyProtection="1">
      <alignment horizontal="center" vertical="center" shrinkToFit="1"/>
    </xf>
    <xf numFmtId="0" fontId="10" fillId="6" borderId="53" xfId="0" applyNumberFormat="1" applyFont="1" applyFill="1" applyBorder="1" applyAlignment="1" applyProtection="1">
      <alignment horizontal="center" vertical="center" shrinkToFit="1"/>
    </xf>
    <xf numFmtId="0" fontId="28" fillId="4" borderId="54" xfId="3" applyNumberFormat="1" applyFont="1" applyBorder="1" applyAlignment="1">
      <alignment horizontal="center" textRotation="255" shrinkToFit="1"/>
    </xf>
    <xf numFmtId="0" fontId="28" fillId="4" borderId="26" xfId="3" applyNumberFormat="1" applyFont="1" applyBorder="1" applyAlignment="1">
      <alignment horizontal="center" textRotation="255" shrinkToFit="1"/>
    </xf>
    <xf numFmtId="0" fontId="28" fillId="4" borderId="53" xfId="3" applyNumberFormat="1" applyFont="1" applyBorder="1" applyAlignment="1">
      <alignment horizontal="center" textRotation="255" shrinkToFit="1"/>
    </xf>
    <xf numFmtId="0" fontId="10" fillId="6" borderId="57" xfId="0" applyNumberFormat="1" applyFont="1" applyFill="1" applyBorder="1" applyAlignment="1" applyProtection="1">
      <alignment horizontal="center" vertical="center" shrinkToFit="1"/>
    </xf>
    <xf numFmtId="0" fontId="10" fillId="6" borderId="56" xfId="0" applyNumberFormat="1" applyFont="1" applyFill="1" applyBorder="1" applyAlignment="1" applyProtection="1">
      <alignment horizontal="center" vertical="center" shrinkToFit="1"/>
    </xf>
    <xf numFmtId="0" fontId="7" fillId="7" borderId="58" xfId="0" applyNumberFormat="1" applyFont="1" applyFill="1" applyBorder="1" applyAlignment="1" applyProtection="1">
      <alignment horizontal="center" vertical="center" textRotation="255" shrinkToFit="1"/>
      <protection locked="0"/>
    </xf>
    <xf numFmtId="0" fontId="7" fillId="7" borderId="8" xfId="0" applyNumberFormat="1" applyFont="1" applyFill="1" applyBorder="1" applyAlignment="1" applyProtection="1">
      <alignment horizontal="center" vertical="center" textRotation="255" shrinkToFit="1"/>
      <protection locked="0"/>
    </xf>
    <xf numFmtId="0" fontId="7" fillId="7" borderId="9" xfId="0" applyNumberFormat="1" applyFont="1" applyFill="1" applyBorder="1" applyAlignment="1" applyProtection="1">
      <alignment horizontal="center" vertical="center" textRotation="255" shrinkToFit="1"/>
      <protection locked="0"/>
    </xf>
    <xf numFmtId="0" fontId="7" fillId="7" borderId="49" xfId="0" applyNumberFormat="1" applyFont="1" applyFill="1" applyBorder="1" applyAlignment="1" applyProtection="1">
      <alignment horizontal="center" vertical="center" textRotation="255" shrinkToFit="1"/>
      <protection locked="0"/>
    </xf>
    <xf numFmtId="0" fontId="7" fillId="6" borderId="57" xfId="0" applyNumberFormat="1" applyFont="1" applyFill="1" applyBorder="1" applyAlignment="1" applyProtection="1">
      <alignment horizontal="left" vertical="center" shrinkToFit="1"/>
    </xf>
    <xf numFmtId="0" fontId="7" fillId="6" borderId="56" xfId="0" applyNumberFormat="1" applyFont="1" applyFill="1" applyBorder="1" applyAlignment="1" applyProtection="1">
      <alignment horizontal="left" vertical="center" shrinkToFit="1"/>
    </xf>
    <xf numFmtId="176" fontId="10" fillId="6" borderId="4" xfId="0" applyFont="1" applyFill="1" applyBorder="1" applyAlignment="1" applyProtection="1">
      <alignment horizontal="center" vertical="center" shrinkToFit="1"/>
    </xf>
    <xf numFmtId="176" fontId="10" fillId="6" borderId="13" xfId="0" applyFont="1" applyFill="1" applyBorder="1" applyAlignment="1" applyProtection="1">
      <alignment horizontal="center" vertical="center" shrinkToFit="1"/>
    </xf>
    <xf numFmtId="176" fontId="10" fillId="6" borderId="14" xfId="0" applyFont="1" applyFill="1" applyBorder="1" applyAlignment="1" applyProtection="1">
      <alignment horizontal="center" vertical="center" shrinkToFit="1"/>
    </xf>
    <xf numFmtId="177" fontId="7" fillId="0" borderId="20" xfId="0" applyNumberFormat="1" applyFont="1" applyBorder="1" applyAlignment="1">
      <alignment horizontal="center" vertical="center" shrinkToFit="1"/>
    </xf>
    <xf numFmtId="177" fontId="7" fillId="0" borderId="13" xfId="0" applyNumberFormat="1" applyFont="1" applyBorder="1" applyAlignment="1">
      <alignment horizontal="center" vertical="center" shrinkToFit="1"/>
    </xf>
    <xf numFmtId="0" fontId="15" fillId="0" borderId="60" xfId="0" applyNumberFormat="1" applyFont="1" applyBorder="1" applyAlignment="1">
      <alignment horizontal="left" vertical="center" wrapText="1" shrinkToFit="1"/>
    </xf>
    <xf numFmtId="0" fontId="29" fillId="3" borderId="25" xfId="2" applyNumberFormat="1" applyFont="1" applyBorder="1" applyAlignment="1">
      <alignment horizontal="center" textRotation="255" shrinkToFit="1"/>
    </xf>
    <xf numFmtId="0" fontId="29" fillId="3" borderId="26" xfId="2" applyNumberFormat="1" applyFont="1" applyBorder="1" applyAlignment="1">
      <alignment horizontal="center" textRotation="255" shrinkToFit="1"/>
    </xf>
    <xf numFmtId="0" fontId="29" fillId="3" borderId="27" xfId="2" applyNumberFormat="1" applyFont="1" applyBorder="1" applyAlignment="1">
      <alignment horizontal="center" textRotation="255" shrinkToFit="1"/>
    </xf>
    <xf numFmtId="0" fontId="7" fillId="6" borderId="61" xfId="0" applyNumberFormat="1" applyFont="1" applyFill="1" applyBorder="1" applyAlignment="1" applyProtection="1">
      <alignment horizontal="center" vertical="center" shrinkToFit="1"/>
    </xf>
    <xf numFmtId="0" fontId="12" fillId="6" borderId="25" xfId="0" applyNumberFormat="1" applyFont="1" applyFill="1" applyBorder="1" applyAlignment="1" applyProtection="1">
      <alignment horizontal="center" vertical="center" textRotation="255" wrapText="1" shrinkToFit="1"/>
    </xf>
    <xf numFmtId="0" fontId="12" fillId="6" borderId="26" xfId="0" applyNumberFormat="1" applyFont="1" applyFill="1" applyBorder="1" applyAlignment="1" applyProtection="1">
      <alignment horizontal="center" vertical="center" textRotation="255" wrapText="1" shrinkToFit="1"/>
    </xf>
    <xf numFmtId="0" fontId="12" fillId="6" borderId="27" xfId="0" applyNumberFormat="1" applyFont="1" applyFill="1" applyBorder="1" applyAlignment="1" applyProtection="1">
      <alignment horizontal="center" vertical="center" textRotation="255" wrapText="1" shrinkToFit="1"/>
    </xf>
    <xf numFmtId="0" fontId="23" fillId="0" borderId="60" xfId="0" applyNumberFormat="1" applyFont="1" applyFill="1" applyBorder="1" applyAlignment="1">
      <alignment horizontal="center" vertical="center" shrinkToFit="1"/>
    </xf>
    <xf numFmtId="0" fontId="23" fillId="0" borderId="4" xfId="0" applyNumberFormat="1" applyFont="1" applyFill="1" applyBorder="1" applyAlignment="1">
      <alignment horizontal="center" vertical="center" shrinkToFit="1"/>
    </xf>
    <xf numFmtId="49" fontId="7" fillId="6" borderId="13" xfId="0" applyNumberFormat="1" applyFont="1" applyFill="1" applyBorder="1" applyAlignment="1" applyProtection="1">
      <alignment horizontal="right" vertical="center" shrinkToFit="1"/>
    </xf>
    <xf numFmtId="0" fontId="15" fillId="0" borderId="62" xfId="0" applyNumberFormat="1" applyFont="1" applyBorder="1" applyAlignment="1">
      <alignment horizontal="left" vertical="center" wrapText="1" shrinkToFit="1"/>
    </xf>
    <xf numFmtId="0" fontId="29" fillId="3" borderId="58" xfId="2" applyNumberFormat="1" applyFont="1" applyBorder="1" applyAlignment="1">
      <alignment horizontal="center" textRotation="255" shrinkToFit="1"/>
    </xf>
    <xf numFmtId="0" fontId="29" fillId="3" borderId="8" xfId="2" applyNumberFormat="1" applyFont="1" applyBorder="1" applyAlignment="1">
      <alignment horizontal="center" textRotation="255" shrinkToFit="1"/>
    </xf>
    <xf numFmtId="0" fontId="29" fillId="3" borderId="49" xfId="2" applyNumberFormat="1" applyFont="1" applyBorder="1" applyAlignment="1">
      <alignment horizontal="center" textRotation="255" shrinkToFit="1"/>
    </xf>
    <xf numFmtId="0" fontId="7" fillId="6" borderId="12" xfId="0" applyNumberFormat="1" applyFont="1" applyFill="1" applyBorder="1" applyAlignment="1" applyProtection="1">
      <alignment horizontal="center" vertical="center" shrinkToFit="1"/>
    </xf>
    <xf numFmtId="0" fontId="23" fillId="0" borderId="62" xfId="0" applyNumberFormat="1" applyFont="1" applyFill="1" applyBorder="1" applyAlignment="1">
      <alignment horizontal="center" vertical="center" shrinkToFit="1"/>
    </xf>
    <xf numFmtId="0" fontId="23" fillId="0" borderId="13" xfId="0" applyNumberFormat="1" applyFont="1" applyFill="1" applyBorder="1" applyAlignment="1">
      <alignment horizontal="center" vertical="center" shrinkToFit="1"/>
    </xf>
    <xf numFmtId="176" fontId="7" fillId="0" borderId="13" xfId="0" applyFont="1" applyBorder="1" applyAlignment="1">
      <alignment horizontal="center" vertical="center" shrinkToFit="1"/>
    </xf>
    <xf numFmtId="0" fontId="29" fillId="3" borderId="30" xfId="2" applyNumberFormat="1" applyFont="1" applyBorder="1" applyAlignment="1">
      <alignment horizontal="center" textRotation="255" shrinkToFit="1"/>
    </xf>
    <xf numFmtId="0" fontId="29" fillId="3" borderId="31" xfId="2" applyNumberFormat="1" applyFont="1" applyBorder="1" applyAlignment="1">
      <alignment horizontal="center" textRotation="255" shrinkToFit="1"/>
    </xf>
    <xf numFmtId="0" fontId="29" fillId="3" borderId="32" xfId="2" applyNumberFormat="1" applyFont="1" applyBorder="1" applyAlignment="1">
      <alignment horizontal="center" textRotation="255" shrinkToFit="1"/>
    </xf>
    <xf numFmtId="0" fontId="23" fillId="7" borderId="63" xfId="0" applyNumberFormat="1" applyFont="1" applyFill="1" applyBorder="1" applyAlignment="1" applyProtection="1">
      <alignment horizontal="center" vertical="center" shrinkToFit="1"/>
      <protection locked="0"/>
    </xf>
    <xf numFmtId="0" fontId="23" fillId="7" borderId="64" xfId="0" applyNumberFormat="1" applyFont="1" applyFill="1" applyBorder="1" applyAlignment="1" applyProtection="1">
      <alignment horizontal="center" vertical="center" shrinkToFit="1"/>
      <protection locked="0"/>
    </xf>
    <xf numFmtId="0" fontId="7" fillId="6" borderId="65" xfId="0" applyNumberFormat="1" applyFont="1" applyFill="1" applyBorder="1" applyAlignment="1" applyProtection="1">
      <alignment horizontal="center" vertical="center" shrinkToFit="1"/>
    </xf>
    <xf numFmtId="0" fontId="23" fillId="7" borderId="66" xfId="0" applyNumberFormat="1" applyFont="1" applyFill="1" applyBorder="1" applyAlignment="1" applyProtection="1">
      <alignment horizontal="center" vertical="center" shrinkToFit="1"/>
      <protection locked="0"/>
    </xf>
    <xf numFmtId="0" fontId="23" fillId="6" borderId="63" xfId="0" applyNumberFormat="1" applyFont="1" applyFill="1" applyBorder="1" applyAlignment="1" applyProtection="1">
      <alignment horizontal="center" vertical="center" shrinkToFit="1"/>
    </xf>
    <xf numFmtId="0" fontId="23" fillId="6" borderId="64" xfId="0" applyNumberFormat="1" applyFont="1" applyFill="1" applyBorder="1" applyAlignment="1" applyProtection="1">
      <alignment horizontal="center" vertical="center" shrinkToFit="1"/>
    </xf>
    <xf numFmtId="0" fontId="23" fillId="6" borderId="66" xfId="0" applyNumberFormat="1" applyFont="1" applyFill="1" applyBorder="1" applyAlignment="1" applyProtection="1">
      <alignment horizontal="center" vertical="center" shrinkToFit="1"/>
    </xf>
    <xf numFmtId="0" fontId="23" fillId="0" borderId="38" xfId="0" applyNumberFormat="1" applyFont="1" applyFill="1" applyBorder="1" applyAlignment="1">
      <alignment horizontal="center" vertical="center" shrinkToFit="1"/>
    </xf>
    <xf numFmtId="0" fontId="23" fillId="0" borderId="21" xfId="0" applyNumberFormat="1" applyFont="1" applyFill="1" applyBorder="1" applyAlignment="1">
      <alignment horizontal="center" vertical="center" shrinkToFit="1"/>
    </xf>
    <xf numFmtId="176" fontId="7" fillId="0" borderId="13" xfId="0" applyFont="1" applyBorder="1" applyAlignment="1">
      <alignment vertical="center" shrinkToFit="1"/>
    </xf>
    <xf numFmtId="0" fontId="7" fillId="0" borderId="56" xfId="0" applyNumberFormat="1" applyFont="1" applyBorder="1" applyAlignment="1">
      <alignment horizontal="center" vertical="center" wrapText="1" shrinkToFit="1"/>
    </xf>
    <xf numFmtId="0" fontId="12" fillId="0" borderId="67" xfId="0" applyNumberFormat="1" applyFont="1" applyBorder="1" applyAlignment="1">
      <alignment horizontal="left" vertical="center" wrapText="1" shrinkToFit="1"/>
    </xf>
    <xf numFmtId="0" fontId="12" fillId="0" borderId="62" xfId="0" applyNumberFormat="1" applyFont="1" applyBorder="1" applyAlignment="1">
      <alignment horizontal="left" vertical="center" wrapText="1" shrinkToFit="1"/>
    </xf>
    <xf numFmtId="0" fontId="29" fillId="3" borderId="68" xfId="2" applyNumberFormat="1" applyFont="1" applyBorder="1" applyAlignment="1">
      <alignment horizontal="center" textRotation="255" shrinkToFit="1"/>
    </xf>
    <xf numFmtId="0" fontId="29" fillId="3" borderId="5" xfId="2" applyNumberFormat="1" applyFont="1" applyBorder="1" applyAlignment="1">
      <alignment horizontal="center" textRotation="255" shrinkToFit="1"/>
    </xf>
    <xf numFmtId="0" fontId="29" fillId="3" borderId="69" xfId="2" applyNumberFormat="1" applyFont="1" applyBorder="1" applyAlignment="1">
      <alignment horizontal="center" textRotation="255" shrinkToFit="1"/>
    </xf>
    <xf numFmtId="0" fontId="7" fillId="6" borderId="63" xfId="0" applyNumberFormat="1" applyFont="1" applyFill="1" applyBorder="1" applyAlignment="1" applyProtection="1">
      <alignment horizontal="left" vertical="center" shrinkToFit="1"/>
    </xf>
    <xf numFmtId="0" fontId="7" fillId="6" borderId="66" xfId="0" applyNumberFormat="1" applyFont="1" applyFill="1" applyBorder="1" applyAlignment="1" applyProtection="1">
      <alignment horizontal="left" vertical="center" shrinkToFit="1"/>
    </xf>
    <xf numFmtId="0" fontId="27" fillId="0" borderId="23" xfId="0" applyNumberFormat="1" applyFont="1" applyFill="1" applyBorder="1" applyAlignment="1">
      <alignment horizontal="center" vertical="center" shrinkToFit="1"/>
    </xf>
    <xf numFmtId="0" fontId="27" fillId="0" borderId="24" xfId="0" applyNumberFormat="1" applyFont="1" applyFill="1" applyBorder="1" applyAlignment="1">
      <alignment horizontal="center" vertical="center" shrinkToFit="1"/>
    </xf>
    <xf numFmtId="0" fontId="7" fillId="0" borderId="59" xfId="0" applyNumberFormat="1" applyFont="1" applyFill="1" applyBorder="1" applyAlignment="1">
      <alignment horizontal="center" vertical="center" shrinkToFit="1"/>
    </xf>
    <xf numFmtId="0" fontId="7" fillId="0" borderId="70" xfId="0" applyNumberFormat="1" applyFont="1" applyFill="1" applyBorder="1" applyAlignment="1">
      <alignment horizontal="center" vertical="center" shrinkToFit="1"/>
    </xf>
    <xf numFmtId="0" fontId="7" fillId="0" borderId="53" xfId="0" applyNumberFormat="1" applyFont="1" applyFill="1" applyBorder="1" applyAlignment="1">
      <alignment horizontal="center" vertical="center" shrinkToFit="1"/>
    </xf>
    <xf numFmtId="0" fontId="7" fillId="0" borderId="59" xfId="0" applyNumberFormat="1" applyFont="1" applyFill="1" applyBorder="1" applyAlignment="1" applyProtection="1">
      <alignment horizontal="center" vertical="center" textRotation="255" shrinkToFit="1"/>
      <protection locked="0"/>
    </xf>
    <xf numFmtId="0" fontId="7" fillId="0" borderId="70" xfId="0" applyNumberFormat="1" applyFont="1" applyFill="1" applyBorder="1" applyAlignment="1" applyProtection="1">
      <alignment horizontal="center" vertical="center" textRotation="255" shrinkToFit="1"/>
      <protection locked="0"/>
    </xf>
    <xf numFmtId="176" fontId="23" fillId="0" borderId="71" xfId="0" applyFont="1" applyFill="1" applyBorder="1" applyAlignment="1">
      <alignment horizontal="center" vertical="center" shrinkToFit="1"/>
    </xf>
    <xf numFmtId="0" fontId="7" fillId="0" borderId="54" xfId="0" applyNumberFormat="1" applyFont="1" applyFill="1" applyBorder="1" applyAlignment="1" applyProtection="1">
      <alignment horizontal="center" vertical="center" textRotation="255" shrinkToFit="1"/>
      <protection locked="0"/>
    </xf>
    <xf numFmtId="0" fontId="23" fillId="0" borderId="59" xfId="0" applyNumberFormat="1" applyFont="1" applyBorder="1" applyAlignment="1" applyProtection="1">
      <alignment horizontal="center" vertical="center" textRotation="255" shrinkToFit="1"/>
      <protection locked="0"/>
    </xf>
    <xf numFmtId="0" fontId="23" fillId="0" borderId="70" xfId="0" applyNumberFormat="1" applyFont="1" applyBorder="1" applyAlignment="1" applyProtection="1">
      <alignment horizontal="center" vertical="center" textRotation="255" shrinkToFit="1"/>
      <protection locked="0"/>
    </xf>
    <xf numFmtId="0" fontId="27" fillId="0" borderId="29" xfId="0" applyNumberFormat="1" applyFont="1" applyFill="1" applyBorder="1" applyAlignment="1">
      <alignment horizontal="center" vertical="center" shrinkToFit="1"/>
    </xf>
    <xf numFmtId="0" fontId="27" fillId="0" borderId="0" xfId="0" applyNumberFormat="1" applyFont="1" applyFill="1" applyBorder="1" applyAlignment="1">
      <alignment horizontal="center" vertical="center" shrinkToFit="1"/>
    </xf>
    <xf numFmtId="0" fontId="7" fillId="0" borderId="57"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56" xfId="0" applyNumberFormat="1" applyFont="1" applyFill="1" applyBorder="1" applyAlignment="1">
      <alignment horizontal="center" vertical="center" shrinkToFit="1"/>
    </xf>
    <xf numFmtId="0" fontId="7" fillId="0" borderId="57" xfId="0" applyNumberFormat="1" applyFont="1" applyFill="1" applyBorder="1" applyAlignment="1" applyProtection="1">
      <alignment horizontal="center" vertical="center" textRotation="255" shrinkToFit="1"/>
      <protection locked="0"/>
    </xf>
    <xf numFmtId="0" fontId="7" fillId="0" borderId="10" xfId="0" applyNumberFormat="1" applyFont="1" applyFill="1" applyBorder="1" applyAlignment="1" applyProtection="1">
      <alignment horizontal="center" vertical="center" textRotation="255" shrinkToFit="1"/>
      <protection locked="0"/>
    </xf>
    <xf numFmtId="176" fontId="23" fillId="0" borderId="72" xfId="0" applyFont="1" applyFill="1" applyBorder="1" applyAlignment="1">
      <alignment horizontal="center" vertical="center" shrinkToFit="1"/>
    </xf>
    <xf numFmtId="0" fontId="7" fillId="0" borderId="9" xfId="0" applyNumberFormat="1" applyFont="1" applyFill="1" applyBorder="1" applyAlignment="1" applyProtection="1">
      <alignment horizontal="center" vertical="center" textRotation="255" shrinkToFit="1"/>
      <protection locked="0"/>
    </xf>
    <xf numFmtId="0" fontId="23" fillId="0" borderId="57" xfId="0" applyNumberFormat="1" applyFont="1" applyBorder="1" applyAlignment="1" applyProtection="1">
      <alignment horizontal="center" vertical="center" textRotation="255" shrinkToFit="1"/>
      <protection locked="0"/>
    </xf>
    <xf numFmtId="0" fontId="23" fillId="0" borderId="10" xfId="0" applyNumberFormat="1" applyFont="1" applyBorder="1" applyAlignment="1" applyProtection="1">
      <alignment horizontal="center" vertical="center" textRotation="255" shrinkToFit="1"/>
      <protection locked="0"/>
    </xf>
    <xf numFmtId="0" fontId="14" fillId="0" borderId="57" xfId="0" applyNumberFormat="1" applyFont="1" applyFill="1" applyBorder="1" applyAlignment="1">
      <alignment horizontal="center" vertical="center" textRotation="255" shrinkToFit="1"/>
    </xf>
    <xf numFmtId="0" fontId="14" fillId="0" borderId="10" xfId="0" applyNumberFormat="1" applyFont="1" applyFill="1" applyBorder="1" applyAlignment="1">
      <alignment horizontal="center" vertical="center" textRotation="255" shrinkToFit="1"/>
    </xf>
    <xf numFmtId="0" fontId="14" fillId="0" borderId="56" xfId="0" applyNumberFormat="1" applyFont="1" applyFill="1" applyBorder="1" applyAlignment="1">
      <alignment horizontal="center" vertical="center" textRotation="255" shrinkToFit="1"/>
    </xf>
    <xf numFmtId="0" fontId="12" fillId="8" borderId="59" xfId="0" applyNumberFormat="1" applyFont="1" applyFill="1" applyBorder="1" applyAlignment="1" applyProtection="1">
      <alignment horizontal="center" vertical="center" shrinkToFit="1"/>
      <protection locked="0"/>
    </xf>
    <xf numFmtId="0" fontId="12" fillId="8" borderId="70" xfId="0" applyNumberFormat="1" applyFont="1" applyFill="1" applyBorder="1" applyAlignment="1" applyProtection="1">
      <alignment horizontal="center" vertical="center" shrinkToFit="1"/>
      <protection locked="0"/>
    </xf>
    <xf numFmtId="0" fontId="12" fillId="8" borderId="54" xfId="0" applyNumberFormat="1" applyFont="1" applyFill="1" applyBorder="1" applyAlignment="1" applyProtection="1">
      <alignment horizontal="center" vertical="center" shrinkToFit="1"/>
      <protection locked="0"/>
    </xf>
    <xf numFmtId="0" fontId="12" fillId="8" borderId="53" xfId="0" applyNumberFormat="1" applyFont="1" applyFill="1" applyBorder="1" applyAlignment="1" applyProtection="1">
      <alignment horizontal="center" vertical="center" shrinkToFit="1"/>
      <protection locked="0"/>
    </xf>
    <xf numFmtId="0" fontId="23" fillId="8" borderId="59" xfId="0" applyNumberFormat="1" applyFont="1" applyFill="1" applyBorder="1" applyAlignment="1" applyProtection="1">
      <alignment horizontal="center" vertical="center" shrinkToFit="1"/>
      <protection locked="0"/>
    </xf>
    <xf numFmtId="0" fontId="23" fillId="8" borderId="70" xfId="0" applyNumberFormat="1" applyFont="1" applyFill="1" applyBorder="1" applyAlignment="1" applyProtection="1">
      <alignment horizontal="center" vertical="center" shrinkToFit="1"/>
      <protection locked="0"/>
    </xf>
    <xf numFmtId="0" fontId="12" fillId="8" borderId="57" xfId="0" applyNumberFormat="1" applyFont="1" applyFill="1" applyBorder="1" applyAlignment="1" applyProtection="1">
      <alignment horizontal="center" vertical="center" shrinkToFit="1"/>
      <protection locked="0"/>
    </xf>
    <xf numFmtId="0" fontId="12" fillId="8" borderId="10" xfId="0" applyNumberFormat="1" applyFont="1" applyFill="1" applyBorder="1" applyAlignment="1" applyProtection="1">
      <alignment horizontal="center" vertical="center" shrinkToFit="1"/>
      <protection locked="0"/>
    </xf>
    <xf numFmtId="0" fontId="12" fillId="8" borderId="9" xfId="0" applyNumberFormat="1" applyFont="1" applyFill="1" applyBorder="1" applyAlignment="1" applyProtection="1">
      <alignment horizontal="center" vertical="center" shrinkToFit="1"/>
      <protection locked="0"/>
    </xf>
    <xf numFmtId="0" fontId="12" fillId="8" borderId="56" xfId="0" applyNumberFormat="1" applyFont="1" applyFill="1" applyBorder="1" applyAlignment="1" applyProtection="1">
      <alignment horizontal="center" vertical="center" shrinkToFit="1"/>
      <protection locked="0"/>
    </xf>
    <xf numFmtId="0" fontId="23" fillId="8" borderId="57" xfId="0" applyNumberFormat="1" applyFont="1" applyFill="1" applyBorder="1" applyAlignment="1" applyProtection="1">
      <alignment horizontal="center" vertical="center" shrinkToFit="1"/>
      <protection locked="0"/>
    </xf>
    <xf numFmtId="0" fontId="23" fillId="8" borderId="10" xfId="0" applyNumberFormat="1" applyFont="1" applyFill="1" applyBorder="1" applyAlignment="1" applyProtection="1">
      <alignment horizontal="center" vertical="center" shrinkToFit="1"/>
      <protection locked="0"/>
    </xf>
    <xf numFmtId="176" fontId="7" fillId="0" borderId="21" xfId="0" applyFont="1" applyBorder="1" applyAlignment="1">
      <alignment horizontal="center" vertical="center" shrinkToFit="1"/>
    </xf>
    <xf numFmtId="0" fontId="27" fillId="0" borderId="43" xfId="0" applyNumberFormat="1" applyFont="1" applyFill="1" applyBorder="1" applyAlignment="1">
      <alignment horizontal="center" vertical="center" shrinkToFit="1"/>
    </xf>
    <xf numFmtId="0" fontId="27" fillId="0" borderId="44" xfId="0" applyNumberFormat="1" applyFont="1" applyFill="1" applyBorder="1" applyAlignment="1">
      <alignment horizontal="center" vertical="center" shrinkToFit="1"/>
    </xf>
    <xf numFmtId="0" fontId="14" fillId="0" borderId="63" xfId="0" applyNumberFormat="1" applyFont="1" applyFill="1" applyBorder="1" applyAlignment="1">
      <alignment horizontal="center" vertical="center" textRotation="255" shrinkToFit="1"/>
    </xf>
    <xf numFmtId="0" fontId="14" fillId="0" borderId="64" xfId="0" applyNumberFormat="1" applyFont="1" applyFill="1" applyBorder="1" applyAlignment="1">
      <alignment horizontal="center" vertical="center" textRotation="255" shrinkToFit="1"/>
    </xf>
    <xf numFmtId="0" fontId="14" fillId="0" borderId="66" xfId="0" applyNumberFormat="1" applyFont="1" applyFill="1" applyBorder="1" applyAlignment="1">
      <alignment horizontal="center" vertical="center" textRotation="255" shrinkToFit="1"/>
    </xf>
    <xf numFmtId="0" fontId="12" fillId="0" borderId="63" xfId="0" applyNumberFormat="1" applyFont="1" applyFill="1" applyBorder="1" applyAlignment="1">
      <alignment horizontal="center" vertical="center" shrinkToFit="1"/>
    </xf>
    <xf numFmtId="0" fontId="12" fillId="0" borderId="64" xfId="0" applyNumberFormat="1" applyFont="1" applyFill="1" applyBorder="1" applyAlignment="1">
      <alignment horizontal="center" vertical="center" shrinkToFit="1"/>
    </xf>
    <xf numFmtId="0" fontId="7" fillId="6" borderId="37" xfId="0" applyNumberFormat="1" applyFont="1" applyFill="1" applyBorder="1" applyAlignment="1" applyProtection="1">
      <alignment horizontal="center" vertical="center" shrinkToFit="1"/>
    </xf>
    <xf numFmtId="0" fontId="12" fillId="0" borderId="73" xfId="0" applyNumberFormat="1" applyFont="1" applyFill="1" applyBorder="1" applyAlignment="1">
      <alignment horizontal="center" vertical="center" shrinkToFit="1"/>
    </xf>
    <xf numFmtId="0" fontId="12" fillId="0" borderId="66" xfId="0" applyNumberFormat="1" applyFont="1" applyFill="1" applyBorder="1" applyAlignment="1">
      <alignment horizontal="center" vertical="center" shrinkToFit="1"/>
    </xf>
    <xf numFmtId="0" fontId="23" fillId="0" borderId="63" xfId="0" applyNumberFormat="1" applyFont="1" applyBorder="1" applyAlignment="1">
      <alignment horizontal="center" vertical="center" shrinkToFit="1"/>
    </xf>
    <xf numFmtId="0" fontId="23" fillId="0" borderId="64" xfId="0" applyNumberFormat="1" applyFont="1" applyBorder="1" applyAlignment="1">
      <alignment horizontal="center" vertical="center" shrinkToFit="1"/>
    </xf>
    <xf numFmtId="0" fontId="7" fillId="6" borderId="21" xfId="0" applyNumberFormat="1" applyFont="1" applyFill="1" applyBorder="1" applyAlignment="1">
      <alignment horizontal="center" shrinkToFit="1"/>
    </xf>
    <xf numFmtId="0" fontId="7" fillId="6" borderId="0" xfId="0" applyNumberFormat="1" applyFont="1" applyFill="1" applyAlignment="1">
      <alignment vertical="top"/>
    </xf>
    <xf numFmtId="176" fontId="7" fillId="6" borderId="0" xfId="0" applyFont="1" applyFill="1" applyBorder="1"/>
    <xf numFmtId="0" fontId="27" fillId="0" borderId="0" xfId="0" applyNumberFormat="1" applyFont="1" applyFill="1" applyBorder="1" applyAlignment="1">
      <alignment vertical="center" shrinkToFit="1"/>
    </xf>
    <xf numFmtId="0" fontId="30" fillId="4" borderId="24" xfId="3" applyNumberFormat="1" applyFont="1" applyBorder="1" applyAlignment="1">
      <alignment horizontal="left" vertical="center" wrapText="1" shrinkToFit="1"/>
    </xf>
    <xf numFmtId="0" fontId="7" fillId="0" borderId="45" xfId="0" applyNumberFormat="1" applyFont="1" applyBorder="1" applyAlignment="1">
      <alignment horizontal="center" vertical="center" textRotation="255" shrinkToFit="1"/>
    </xf>
    <xf numFmtId="0" fontId="7" fillId="0" borderId="46" xfId="0" applyNumberFormat="1" applyFont="1" applyBorder="1" applyAlignment="1">
      <alignment horizontal="center" vertical="center" textRotation="255" shrinkToFit="1"/>
    </xf>
    <xf numFmtId="0" fontId="7" fillId="0" borderId="48" xfId="0" applyNumberFormat="1" applyFont="1" applyBorder="1" applyAlignment="1">
      <alignment horizontal="center" vertical="center" textRotation="255" shrinkToFit="1"/>
    </xf>
    <xf numFmtId="0" fontId="7" fillId="0" borderId="47" xfId="0" applyNumberFormat="1" applyFont="1" applyBorder="1" applyAlignment="1">
      <alignment horizontal="center" vertical="center" textRotation="255" shrinkToFit="1"/>
    </xf>
    <xf numFmtId="0" fontId="7" fillId="6" borderId="13" xfId="0" applyNumberFormat="1" applyFont="1" applyFill="1" applyBorder="1" applyAlignment="1">
      <alignment shrinkToFit="1"/>
    </xf>
    <xf numFmtId="176" fontId="7" fillId="6" borderId="0" xfId="0" applyFont="1" applyFill="1"/>
    <xf numFmtId="0" fontId="30" fillId="4" borderId="0" xfId="3" applyNumberFormat="1" applyFont="1" applyBorder="1" applyAlignment="1">
      <alignment horizontal="left" vertical="center" wrapText="1" shrinkToFit="1"/>
    </xf>
    <xf numFmtId="0" fontId="13" fillId="0" borderId="0" xfId="0" applyNumberFormat="1" applyFont="1" applyBorder="1" applyAlignment="1">
      <alignment horizontal="center"/>
    </xf>
    <xf numFmtId="0" fontId="7" fillId="6" borderId="21" xfId="0" applyNumberFormat="1" applyFont="1" applyFill="1" applyBorder="1" applyAlignment="1">
      <alignment shrinkToFit="1"/>
    </xf>
    <xf numFmtId="176" fontId="7" fillId="6" borderId="0" xfId="0" applyFont="1" applyFill="1" applyAlignment="1">
      <alignment horizontal="center" vertical="center" shrinkToFit="1"/>
    </xf>
    <xf numFmtId="0" fontId="7" fillId="0" borderId="0" xfId="0" applyNumberFormat="1" applyFont="1" applyBorder="1"/>
    <xf numFmtId="0" fontId="7" fillId="0" borderId="0" xfId="0" applyNumberFormat="1" applyFont="1" applyFill="1" applyBorder="1" applyAlignment="1">
      <alignment horizontal="center" vertical="center" shrinkToFit="1"/>
    </xf>
    <xf numFmtId="176" fontId="7" fillId="0" borderId="0" xfId="0" applyFont="1" applyFill="1" applyBorder="1" applyAlignment="1">
      <alignment horizontal="center" vertical="center" shrinkToFit="1"/>
    </xf>
    <xf numFmtId="176" fontId="7" fillId="0" borderId="4" xfId="0" applyFont="1" applyFill="1" applyBorder="1" applyAlignment="1">
      <alignment horizontal="center" vertical="center"/>
    </xf>
    <xf numFmtId="176" fontId="7" fillId="0" borderId="13" xfId="0" applyFont="1" applyFill="1" applyBorder="1" applyAlignment="1">
      <alignment horizontal="center" vertical="center"/>
    </xf>
    <xf numFmtId="0" fontId="24" fillId="0" borderId="48" xfId="0" applyNumberFormat="1" applyFont="1" applyFill="1" applyBorder="1" applyAlignment="1">
      <alignment horizontal="center" vertical="center" textRotation="255" shrinkToFit="1"/>
    </xf>
    <xf numFmtId="176" fontId="7" fillId="0" borderId="21" xfId="0" applyFont="1" applyFill="1" applyBorder="1" applyAlignment="1">
      <alignment horizontal="center" vertical="center"/>
    </xf>
    <xf numFmtId="0" fontId="25" fillId="4" borderId="45" xfId="3" applyNumberFormat="1" applyFont="1" applyBorder="1" applyAlignment="1">
      <alignment horizontal="center" vertical="center" textRotation="255" shrinkToFit="1"/>
    </xf>
    <xf numFmtId="0" fontId="0" fillId="0" borderId="23" xfId="0" applyNumberFormat="1" applyBorder="1" applyAlignment="1" applyProtection="1">
      <alignment horizontal="center"/>
      <protection locked="0"/>
    </xf>
    <xf numFmtId="0" fontId="0" fillId="0" borderId="24" xfId="0" applyNumberFormat="1" applyBorder="1" applyAlignment="1" applyProtection="1">
      <alignment horizontal="center"/>
      <protection locked="0"/>
    </xf>
    <xf numFmtId="0" fontId="0" fillId="0" borderId="22" xfId="0" applyNumberFormat="1" applyBorder="1" applyAlignment="1" applyProtection="1">
      <alignment horizontal="center"/>
      <protection locked="0"/>
    </xf>
    <xf numFmtId="0" fontId="7" fillId="7" borderId="26" xfId="0" applyNumberFormat="1" applyFont="1" applyFill="1" applyBorder="1" applyAlignment="1" applyProtection="1">
      <alignment horizontal="center" vertical="center" textRotation="255" shrinkToFit="1"/>
      <protection locked="0"/>
    </xf>
    <xf numFmtId="0" fontId="7" fillId="7" borderId="27" xfId="0" applyNumberFormat="1" applyFont="1" applyFill="1" applyBorder="1" applyAlignment="1" applyProtection="1">
      <alignment horizontal="center" vertical="center" textRotation="255" shrinkToFit="1"/>
      <protection locked="0"/>
    </xf>
    <xf numFmtId="0" fontId="7" fillId="6" borderId="4" xfId="0" applyNumberFormat="1" applyFont="1" applyFill="1" applyBorder="1" applyAlignment="1" applyProtection="1">
      <alignment horizontal="center" vertical="center" shrinkToFit="1"/>
    </xf>
    <xf numFmtId="0" fontId="0" fillId="0" borderId="29" xfId="0" applyNumberFormat="1" applyBorder="1" applyAlignment="1" applyProtection="1">
      <alignment horizontal="center"/>
      <protection locked="0"/>
    </xf>
    <xf numFmtId="0" fontId="0" fillId="0" borderId="0" xfId="0" applyNumberFormat="1" applyBorder="1" applyAlignment="1" applyProtection="1">
      <alignment horizontal="center"/>
      <protection locked="0"/>
    </xf>
    <xf numFmtId="0" fontId="0" fillId="0" borderId="28" xfId="0" applyNumberFormat="1" applyBorder="1" applyAlignment="1" applyProtection="1">
      <alignment horizontal="center"/>
      <protection locked="0"/>
    </xf>
    <xf numFmtId="0" fontId="7" fillId="6" borderId="13" xfId="0" applyNumberFormat="1" applyFont="1" applyFill="1" applyBorder="1" applyAlignment="1" applyProtection="1">
      <alignment horizontal="center" vertical="center" shrinkToFit="1"/>
    </xf>
    <xf numFmtId="0" fontId="7" fillId="7" borderId="25" xfId="0" applyNumberFormat="1" applyFont="1" applyFill="1" applyBorder="1" applyAlignment="1" applyProtection="1">
      <alignment horizontal="center" vertical="center" textRotation="255" shrinkToFit="1"/>
      <protection locked="0"/>
    </xf>
    <xf numFmtId="0" fontId="12" fillId="7" borderId="25" xfId="0" applyNumberFormat="1" applyFont="1" applyFill="1" applyBorder="1" applyAlignment="1" applyProtection="1">
      <alignment horizontal="center" vertical="center" textRotation="255" wrapText="1" shrinkToFit="1"/>
      <protection locked="0"/>
    </xf>
    <xf numFmtId="0" fontId="12" fillId="7" borderId="26" xfId="0" applyNumberFormat="1" applyFont="1" applyFill="1" applyBorder="1" applyAlignment="1" applyProtection="1">
      <alignment horizontal="center" vertical="center" textRotation="255" wrapText="1" shrinkToFit="1"/>
      <protection locked="0"/>
    </xf>
    <xf numFmtId="0" fontId="12" fillId="7" borderId="27" xfId="0" applyNumberFormat="1" applyFont="1" applyFill="1" applyBorder="1" applyAlignment="1" applyProtection="1">
      <alignment horizontal="center" vertical="center" textRotation="255" wrapText="1" shrinkToFit="1"/>
      <protection locked="0"/>
    </xf>
    <xf numFmtId="0" fontId="7" fillId="6" borderId="21" xfId="0" applyNumberFormat="1" applyFont="1" applyFill="1" applyBorder="1" applyAlignment="1" applyProtection="1">
      <alignment horizontal="center" vertical="center" shrinkToFit="1"/>
    </xf>
    <xf numFmtId="0" fontId="14" fillId="0" borderId="56" xfId="0" applyNumberFormat="1" applyFont="1" applyBorder="1" applyAlignment="1">
      <alignment horizontal="center" vertical="center" wrapText="1" shrinkToFit="1"/>
    </xf>
    <xf numFmtId="176" fontId="23" fillId="0" borderId="74" xfId="0" applyFont="1" applyFill="1" applyBorder="1" applyAlignment="1">
      <alignment horizontal="center" vertical="center" shrinkToFit="1"/>
    </xf>
    <xf numFmtId="176" fontId="23" fillId="0" borderId="75" xfId="0" applyFont="1" applyFill="1" applyBorder="1" applyAlignment="1">
      <alignment horizontal="center" vertical="center" shrinkToFit="1"/>
    </xf>
    <xf numFmtId="0" fontId="31" fillId="0" borderId="0" xfId="0" applyNumberFormat="1" applyFont="1"/>
    <xf numFmtId="0" fontId="7" fillId="0" borderId="10" xfId="0" applyNumberFormat="1" applyFont="1" applyBorder="1"/>
    <xf numFmtId="0" fontId="31" fillId="0" borderId="10" xfId="0" applyNumberFormat="1" applyFont="1" applyBorder="1"/>
  </cellXfs>
  <cellStyles count="6">
    <cellStyle name="どちらでもない" xfId="1" builtinId="28"/>
    <cellStyle name="入力" xfId="2" builtinId="20"/>
    <cellStyle name="悪い" xfId="3" builtinId="27"/>
    <cellStyle name="標準" xfId="0" builtinId="0"/>
    <cellStyle name="標準 2" xfId="4"/>
    <cellStyle name="良い" xfId="5" builtinId="26"/>
  </cellStyles>
  <dxfs count="517">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FF0000"/>
        </patternFill>
      </fill>
    </dxf>
    <dxf>
      <font>
        <color theme="0"/>
      </font>
    </dxf>
    <dxf>
      <font>
        <color theme="0"/>
      </font>
      <fill>
        <patternFill patternType="solid">
          <bgColor theme="4"/>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9FF"/>
      <color rgb="FFFFFDFF"/>
      <color rgb="FFFBF3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L$19" lockText="1" noThreeD="1"/>
</file>

<file path=xl/ctrlProps/ctrlProp2.xml><?xml version="1.0" encoding="utf-8"?>
<formControlPr xmlns="http://schemas.microsoft.com/office/spreadsheetml/2009/9/main" objectType="CheckBox" fmlaLink="$F$19" lockText="1" noThreeD="1"/>
</file>

<file path=xl/ctrlProps/ctrlProp3.xml><?xml version="1.0" encoding="utf-8"?>
<formControlPr xmlns="http://schemas.microsoft.com/office/spreadsheetml/2009/9/main" objectType="CheckBox" fmlaLink="$H$26" lockText="1" noThreeD="1"/>
</file>

<file path=xl/ctrlProps/ctrlProp4.xml><?xml version="1.0" encoding="utf-8"?>
<formControlPr xmlns="http://schemas.microsoft.com/office/spreadsheetml/2009/9/main" objectType="CheckBox" fmlaLink="$N$26" lockText="1" noThreeD="1"/>
</file>

<file path=xl/ctrlProps/ctrlProp5.xml><?xml version="1.0" encoding="utf-8"?>
<formControlPr xmlns="http://schemas.microsoft.com/office/spreadsheetml/2009/9/main" objectType="CheckBox" fmlaLink="$Q$28" lockText="1" noThreeD="1"/>
</file>

<file path=xl/ctrlProps/ctrlProp6.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F$20" lockText="1" noThreeD="1"/>
</file>

<file path=xl/ctrlProps/ctrlProp8.xml><?xml version="1.0" encoding="utf-8"?>
<formControlPr xmlns="http://schemas.microsoft.com/office/spreadsheetml/2009/9/main" objectType="CheckBox" fmlaLink="$D$11" lockText="1" noThreeD="1"/>
</file>

<file path=xl/ctrlProps/ctrlProp9.xml><?xml version="1.0" encoding="utf-8"?>
<formControlPr xmlns="http://schemas.microsoft.com/office/spreadsheetml/2009/9/main" objectType="CheckBox" fmlaLink="$D$12"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45720</xdr:colOff>
      <xdr:row>27</xdr:row>
      <xdr:rowOff>228600</xdr:rowOff>
    </xdr:from>
    <xdr:to xmlns:xdr="http://schemas.openxmlformats.org/drawingml/2006/spreadsheetDrawing">
      <xdr:col>7</xdr:col>
      <xdr:colOff>228600</xdr:colOff>
      <xdr:row>28</xdr:row>
      <xdr:rowOff>152400</xdr:rowOff>
    </xdr:to>
    <xdr:sp macro="" textlink="">
      <xdr:nvSpPr>
        <xdr:cNvPr id="13" name="右矢印 12"/>
        <xdr:cNvSpPr/>
      </xdr:nvSpPr>
      <xdr:spPr>
        <a:xfrm>
          <a:off x="4338320" y="6501765"/>
          <a:ext cx="18288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9</xdr:col>
          <xdr:colOff>57150</xdr:colOff>
          <xdr:row>18</xdr:row>
          <xdr:rowOff>0</xdr:rowOff>
        </xdr:from>
        <xdr:to xmlns:xdr="http://schemas.openxmlformats.org/drawingml/2006/spreadsheetDrawing">
          <xdr:col>10</xdr:col>
          <xdr:colOff>133350</xdr:colOff>
          <xdr:row>19</xdr:row>
          <xdr:rowOff>0</xdr:rowOff>
        </xdr:to>
        <xdr:sp textlink="">
          <xdr:nvSpPr>
            <xdr:cNvPr id="1046" name="チェック 22" hidden="1">
              <a:extLst>
                <a:ext uri="{63B3BB69-23CF-44E3-9099-C40C66FF867C}">
                  <a14:compatExt spid="_x0000_s1046"/>
                </a:ext>
              </a:extLst>
            </xdr:cNvPr>
            <xdr:cNvSpPr>
              <a:spLocks noRot="1" noChangeShapeType="1"/>
            </xdr:cNvSpPr>
          </xdr:nvSpPr>
          <xdr:spPr>
            <a:xfrm>
              <a:off x="5319395" y="4072255"/>
              <a:ext cx="381000" cy="262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133350</xdr:colOff>
          <xdr:row>18</xdr:row>
          <xdr:rowOff>0</xdr:rowOff>
        </xdr:from>
        <xdr:to xmlns:xdr="http://schemas.openxmlformats.org/drawingml/2006/spreadsheetDrawing">
          <xdr:col>4</xdr:col>
          <xdr:colOff>57150</xdr:colOff>
          <xdr:row>19</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2023110" y="4072255"/>
              <a:ext cx="387350" cy="262255"/>
            </a:xfrm>
            <a:prstGeom prst="rect"/>
          </xdr:spPr>
        </xdr:sp>
        <xdr:clientData/>
      </xdr:twoCellAnchor>
    </mc:Choice>
    <mc:Fallback/>
  </mc:AlternateContent>
  <xdr:twoCellAnchor>
    <xdr:from xmlns:xdr="http://schemas.openxmlformats.org/drawingml/2006/spreadsheetDrawing">
      <xdr:col>5</xdr:col>
      <xdr:colOff>53340</xdr:colOff>
      <xdr:row>18</xdr:row>
      <xdr:rowOff>53340</xdr:rowOff>
    </xdr:from>
    <xdr:to xmlns:xdr="http://schemas.openxmlformats.org/drawingml/2006/spreadsheetDrawing">
      <xdr:col>5</xdr:col>
      <xdr:colOff>236220</xdr:colOff>
      <xdr:row>18</xdr:row>
      <xdr:rowOff>262255</xdr:rowOff>
    </xdr:to>
    <xdr:sp macro="" textlink="">
      <xdr:nvSpPr>
        <xdr:cNvPr id="17" name="右矢印 16"/>
        <xdr:cNvSpPr/>
      </xdr:nvSpPr>
      <xdr:spPr>
        <a:xfrm>
          <a:off x="3071495" y="4125595"/>
          <a:ext cx="182880" cy="2089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95250</xdr:colOff>
          <xdr:row>27</xdr:row>
          <xdr:rowOff>133350</xdr:rowOff>
        </xdr:from>
        <xdr:to xmlns:xdr="http://schemas.openxmlformats.org/drawingml/2006/spreadsheetDrawing">
          <xdr:col>6</xdr:col>
          <xdr:colOff>19050</xdr:colOff>
          <xdr:row>28</xdr:row>
          <xdr:rowOff>57150</xdr:rowOff>
        </xdr:to>
        <xdr:sp textlink="">
          <xdr:nvSpPr>
            <xdr:cNvPr id="1049" name="チェック 25" hidden="1">
              <a:extLst>
                <a:ext uri="{63B3BB69-23CF-44E3-9099-C40C66FF867C}">
                  <a14:compatExt spid="_x0000_s1049"/>
                </a:ext>
              </a:extLst>
            </xdr:cNvPr>
            <xdr:cNvSpPr>
              <a:spLocks noRot="1" noChangeShapeType="1"/>
            </xdr:cNvSpPr>
          </xdr:nvSpPr>
          <xdr:spPr>
            <a:xfrm>
              <a:off x="3113405" y="6406515"/>
              <a:ext cx="22860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171450</xdr:colOff>
          <xdr:row>25</xdr:row>
          <xdr:rowOff>133350</xdr:rowOff>
        </xdr:from>
        <xdr:to xmlns:xdr="http://schemas.openxmlformats.org/drawingml/2006/spreadsheetDrawing">
          <xdr:col>10</xdr:col>
          <xdr:colOff>438150</xdr:colOff>
          <xdr:row>26</xdr:row>
          <xdr:rowOff>57150</xdr:rowOff>
        </xdr:to>
        <xdr:sp textlink="">
          <xdr:nvSpPr>
            <xdr:cNvPr id="1050" name="チェック 26" hidden="1">
              <a:extLst>
                <a:ext uri="{63B3BB69-23CF-44E3-9099-C40C66FF867C}">
                  <a14:compatExt spid="_x0000_s1050"/>
                </a:ext>
              </a:extLst>
            </xdr:cNvPr>
            <xdr:cNvSpPr>
              <a:spLocks noRot="1" noChangeShapeType="1"/>
            </xdr:cNvSpPr>
          </xdr:nvSpPr>
          <xdr:spPr>
            <a:xfrm>
              <a:off x="5738495" y="5949315"/>
              <a:ext cx="26670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171450</xdr:colOff>
          <xdr:row>28</xdr:row>
          <xdr:rowOff>133350</xdr:rowOff>
        </xdr:from>
        <xdr:to xmlns:xdr="http://schemas.openxmlformats.org/drawingml/2006/spreadsheetDrawing">
          <xdr:col>10</xdr:col>
          <xdr:colOff>438150</xdr:colOff>
          <xdr:row>29</xdr:row>
          <xdr:rowOff>95250</xdr:rowOff>
        </xdr:to>
        <xdr:sp textlink="">
          <xdr:nvSpPr>
            <xdr:cNvPr id="1051" name="チェック 27" hidden="1">
              <a:extLst>
                <a:ext uri="{63B3BB69-23CF-44E3-9099-C40C66FF867C}">
                  <a14:compatExt spid="_x0000_s1051"/>
                </a:ext>
              </a:extLst>
            </xdr:cNvPr>
            <xdr:cNvSpPr>
              <a:spLocks noRot="1" noChangeShapeType="1"/>
            </xdr:cNvSpPr>
          </xdr:nvSpPr>
          <xdr:spPr>
            <a:xfrm>
              <a:off x="5738495" y="6635115"/>
              <a:ext cx="2667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57150</xdr:colOff>
          <xdr:row>19</xdr:row>
          <xdr:rowOff>95250</xdr:rowOff>
        </xdr:from>
        <xdr:to xmlns:xdr="http://schemas.openxmlformats.org/drawingml/2006/spreadsheetDrawing">
          <xdr:col>10</xdr:col>
          <xdr:colOff>0</xdr:colOff>
          <xdr:row>19</xdr:row>
          <xdr:rowOff>338455</xdr:rowOff>
        </xdr:to>
        <xdr:sp textlink="">
          <xdr:nvSpPr>
            <xdr:cNvPr id="1052" name="チェック 28" hidden="1">
              <a:extLst>
                <a:ext uri="{63B3BB69-23CF-44E3-9099-C40C66FF867C}">
                  <a14:compatExt spid="_x0000_s1052"/>
                </a:ext>
              </a:extLst>
            </xdr:cNvPr>
            <xdr:cNvSpPr>
              <a:spLocks noRot="1" noChangeShapeType="1"/>
            </xdr:cNvSpPr>
          </xdr:nvSpPr>
          <xdr:spPr>
            <a:xfrm>
              <a:off x="5319395" y="4429760"/>
              <a:ext cx="2476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133350</xdr:colOff>
          <xdr:row>19</xdr:row>
          <xdr:rowOff>95250</xdr:rowOff>
        </xdr:from>
        <xdr:to xmlns:xdr="http://schemas.openxmlformats.org/drawingml/2006/spreadsheetDrawing">
          <xdr:col>3</xdr:col>
          <xdr:colOff>400050</xdr:colOff>
          <xdr:row>19</xdr:row>
          <xdr:rowOff>338455</xdr:rowOff>
        </xdr:to>
        <xdr:sp textlink="">
          <xdr:nvSpPr>
            <xdr:cNvPr id="1053" name="チェック 29" hidden="1">
              <a:extLst>
                <a:ext uri="{63B3BB69-23CF-44E3-9099-C40C66FF867C}">
                  <a14:compatExt spid="_x0000_s1053"/>
                </a:ext>
              </a:extLst>
            </xdr:cNvPr>
            <xdr:cNvSpPr>
              <a:spLocks noRot="1" noChangeShapeType="1"/>
            </xdr:cNvSpPr>
          </xdr:nvSpPr>
          <xdr:spPr>
            <a:xfrm>
              <a:off x="2023110" y="4429760"/>
              <a:ext cx="266700" cy="24320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10</xdr:row>
          <xdr:rowOff>38100</xdr:rowOff>
        </xdr:from>
        <xdr:to xmlns:xdr="http://schemas.openxmlformats.org/drawingml/2006/spreadsheetDrawing">
          <xdr:col>2</xdr:col>
          <xdr:colOff>0</xdr:colOff>
          <xdr:row>11</xdr:row>
          <xdr:rowOff>0</xdr:rowOff>
        </xdr:to>
        <xdr:sp textlink="">
          <xdr:nvSpPr>
            <xdr:cNvPr id="28673" name="チェック 1" hidden="1">
              <a:extLst>
                <a:ext uri="{63B3BB69-23CF-44E3-9099-C40C66FF867C}">
                  <a14:compatExt spid="_x0000_s28673"/>
                </a:ext>
              </a:extLst>
            </xdr:cNvPr>
            <xdr:cNvSpPr>
              <a:spLocks noRot="1" noChangeShapeType="1"/>
            </xdr:cNvSpPr>
          </xdr:nvSpPr>
          <xdr:spPr>
            <a:xfrm>
              <a:off x="396240" y="3091815"/>
              <a:ext cx="28194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xdr:row>
          <xdr:rowOff>38100</xdr:rowOff>
        </xdr:from>
        <xdr:to xmlns:xdr="http://schemas.openxmlformats.org/drawingml/2006/spreadsheetDrawing">
          <xdr:col>2</xdr:col>
          <xdr:colOff>0</xdr:colOff>
          <xdr:row>12</xdr:row>
          <xdr:rowOff>0</xdr:rowOff>
        </xdr:to>
        <xdr:sp textlink="">
          <xdr:nvSpPr>
            <xdr:cNvPr id="28674" name="チェック 2" hidden="1">
              <a:extLst>
                <a:ext uri="{63B3BB69-23CF-44E3-9099-C40C66FF867C}">
                  <a14:compatExt spid="_x0000_s28674"/>
                </a:ext>
              </a:extLst>
            </xdr:cNvPr>
            <xdr:cNvSpPr>
              <a:spLocks noRot="1" noChangeShapeType="1"/>
            </xdr:cNvSpPr>
          </xdr:nvSpPr>
          <xdr:spPr>
            <a:xfrm>
              <a:off x="396240" y="3396615"/>
              <a:ext cx="281940"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8.xml" /><Relationship Id="rId5" Type="http://schemas.openxmlformats.org/officeDocument/2006/relationships/ctrlProp" Target="../ctrlProps/ctrlProp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S32"/>
  <sheetViews>
    <sheetView workbookViewId="0">
      <pane xSplit="3" ySplit="3" topLeftCell="D4" activePane="bottomRight" state="frozen"/>
      <selection pane="topRight"/>
      <selection pane="bottomLeft"/>
      <selection pane="bottomRight" activeCell="M28" sqref="M28:P28"/>
    </sheetView>
  </sheetViews>
  <sheetFormatPr defaultColWidth="8.7265625" defaultRowHeight="30.4" customHeight="1"/>
  <cols>
    <col min="1" max="1" width="5.08984375" style="1" customWidth="1"/>
    <col min="2" max="2" width="14.36328125" style="1" customWidth="1"/>
    <col min="3" max="3" width="5.36328125" style="1" customWidth="1"/>
    <col min="4" max="4" width="6.08984375" style="1" bestFit="1" customWidth="1"/>
    <col min="5" max="5" width="8.7265625" style="1"/>
    <col min="6" max="6" width="4" style="1" bestFit="1" customWidth="1"/>
    <col min="7" max="7" width="12.7265625" style="1" bestFit="1" customWidth="1"/>
    <col min="8" max="8" width="4" style="1" bestFit="1" customWidth="1"/>
    <col min="9" max="9" width="8.7265625" style="1"/>
    <col min="10" max="10" width="4" style="1" bestFit="1" customWidth="1"/>
    <col min="11" max="11" width="8.7265625" style="1"/>
    <col min="12" max="12" width="4" style="1" bestFit="1" customWidth="1"/>
    <col min="13" max="13" width="8.7265625" style="1"/>
    <col min="14" max="14" width="4" style="1" bestFit="1" customWidth="1"/>
    <col min="15" max="15" width="8.7265625" style="1"/>
    <col min="16" max="16" width="4" style="1" bestFit="1" customWidth="1"/>
    <col min="17" max="17" width="7.7265625" style="1" bestFit="1" customWidth="1"/>
    <col min="18" max="18" width="8.7265625" style="1"/>
    <col min="19" max="19" width="9.453125" style="1" bestFit="1" customWidth="1"/>
    <col min="20" max="16384" width="8.7265625" style="1"/>
  </cols>
  <sheetData>
    <row r="1" spans="1:18" ht="18.75">
      <c r="A1" s="2" t="s">
        <v>18</v>
      </c>
      <c r="B1" s="17"/>
      <c r="C1" s="17"/>
      <c r="D1" s="17"/>
      <c r="E1" s="17"/>
      <c r="F1" s="17"/>
      <c r="G1" s="17"/>
      <c r="H1" s="17"/>
      <c r="I1" s="17"/>
      <c r="J1" s="17"/>
      <c r="K1" s="17"/>
      <c r="L1" s="76" t="str">
        <f>IF(D7="","",D7-14)</f>
        <v/>
      </c>
      <c r="M1" s="76"/>
      <c r="N1" s="76"/>
      <c r="O1" s="76"/>
      <c r="P1" s="88" t="s">
        <v>92</v>
      </c>
      <c r="Q1" s="90"/>
    </row>
    <row r="2" spans="1:18" ht="19.5">
      <c r="A2" s="3" t="s">
        <v>74</v>
      </c>
      <c r="B2" s="18"/>
      <c r="C2" s="18"/>
      <c r="D2" s="18"/>
      <c r="E2" s="18"/>
      <c r="F2" s="18"/>
      <c r="G2" s="18"/>
      <c r="H2" s="18"/>
      <c r="I2" s="18"/>
      <c r="J2" s="18"/>
      <c r="K2" s="18"/>
      <c r="L2" s="77" t="str">
        <f>IF(D7="","",D7-2)</f>
        <v/>
      </c>
      <c r="M2" s="77"/>
      <c r="N2" s="77"/>
      <c r="O2" s="77"/>
      <c r="P2" s="89" t="s">
        <v>73</v>
      </c>
      <c r="Q2" s="91"/>
    </row>
    <row r="3" spans="1:18" ht="30.4" customHeight="1">
      <c r="A3" s="4" t="s">
        <v>58</v>
      </c>
      <c r="B3" s="19"/>
      <c r="C3" s="19"/>
      <c r="D3" s="19"/>
      <c r="E3" s="19"/>
      <c r="F3" s="19"/>
      <c r="G3" s="19"/>
      <c r="H3" s="19"/>
      <c r="I3" s="19"/>
      <c r="J3" s="19"/>
      <c r="K3" s="19"/>
      <c r="L3" s="19"/>
      <c r="M3" s="19"/>
      <c r="N3" s="19"/>
      <c r="O3" s="19"/>
      <c r="P3" s="19"/>
      <c r="Q3" s="92"/>
    </row>
    <row r="4" spans="1:18" ht="18" customHeight="1">
      <c r="A4" s="5" t="s">
        <v>55</v>
      </c>
      <c r="B4" s="20"/>
      <c r="C4" s="27" t="s">
        <v>54</v>
      </c>
      <c r="D4" s="34" t="s">
        <v>25</v>
      </c>
      <c r="E4" s="45"/>
      <c r="F4" s="27" t="s">
        <v>33</v>
      </c>
      <c r="G4" s="45"/>
      <c r="H4" s="27" t="s">
        <v>6</v>
      </c>
      <c r="I4" s="45"/>
      <c r="J4" s="27" t="s">
        <v>23</v>
      </c>
      <c r="K4" s="72" t="str">
        <f>IF(COUNT(E4,G4,I4)&lt;3,"",DATE(E4+2018,G4,I4))</f>
        <v/>
      </c>
      <c r="L4" s="72"/>
      <c r="M4" s="72"/>
      <c r="N4" s="72"/>
      <c r="O4" s="72"/>
      <c r="P4" s="72"/>
      <c r="Q4" s="93"/>
    </row>
    <row r="5" spans="1:18" ht="18" customHeight="1">
      <c r="A5" s="6" t="s">
        <v>1</v>
      </c>
      <c r="B5" s="21"/>
      <c r="C5" s="28" t="s">
        <v>54</v>
      </c>
      <c r="D5" s="35" t="s">
        <v>21</v>
      </c>
      <c r="E5" s="46"/>
      <c r="F5" s="54" t="s">
        <v>7</v>
      </c>
      <c r="G5" s="46"/>
      <c r="H5" s="54" t="s">
        <v>3</v>
      </c>
      <c r="I5" s="46"/>
      <c r="J5" s="54" t="s">
        <v>9</v>
      </c>
      <c r="K5" s="73" t="str">
        <f>IF(OR(G5="",I5=""),"( 　　)",DATE(E5+2018,G5,I5))</f>
        <v>( 　　)</v>
      </c>
      <c r="L5" s="54" t="s">
        <v>14</v>
      </c>
      <c r="M5" s="46"/>
      <c r="N5" s="54" t="s">
        <v>3</v>
      </c>
      <c r="O5" s="46"/>
      <c r="P5" s="54" t="s">
        <v>9</v>
      </c>
      <c r="Q5" s="94" t="str">
        <f>IF(OR(M5="",O5=""),"(　　)",DATE(E5+2018,M5,O5))</f>
        <v>(　　)</v>
      </c>
      <c r="R5" s="100" t="s">
        <v>82</v>
      </c>
    </row>
    <row r="6" spans="1:18" ht="18" customHeight="1">
      <c r="A6" s="6"/>
      <c r="B6" s="21"/>
      <c r="C6" s="28"/>
      <c r="D6" s="36"/>
      <c r="E6" s="47" t="s">
        <v>30</v>
      </c>
      <c r="F6" s="47"/>
      <c r="G6" s="61"/>
      <c r="H6" s="67" t="s">
        <v>28</v>
      </c>
      <c r="I6" s="61"/>
      <c r="J6" s="69" t="s">
        <v>32</v>
      </c>
      <c r="K6" s="47" t="s">
        <v>85</v>
      </c>
      <c r="L6" s="47"/>
      <c r="M6" s="61"/>
      <c r="N6" s="67" t="s">
        <v>28</v>
      </c>
      <c r="O6" s="61"/>
      <c r="P6" s="69" t="s">
        <v>32</v>
      </c>
      <c r="Q6" s="95"/>
      <c r="R6" s="100"/>
    </row>
    <row r="7" spans="1:18" ht="18" hidden="1" customHeight="1">
      <c r="A7" s="6"/>
      <c r="B7" s="21"/>
      <c r="C7" s="28"/>
      <c r="D7" s="37" t="str">
        <f>IF(COUNT(E5,G5,I5)&lt;3,"",DATE(E5+2018,G5,I5))</f>
        <v/>
      </c>
      <c r="E7" s="48"/>
      <c r="F7" s="48"/>
      <c r="G7" s="48"/>
      <c r="H7" s="48"/>
      <c r="I7" s="48"/>
      <c r="J7" s="48"/>
      <c r="K7" s="48"/>
      <c r="L7" s="78" t="str">
        <f>IF(D7="","","～")</f>
        <v/>
      </c>
      <c r="M7" s="82" t="str">
        <f>IF(COUNT(E5,M5,O5)&lt;3,"",DATE(E5+2018,M5,O5))</f>
        <v/>
      </c>
      <c r="N7" s="82"/>
      <c r="O7" s="82"/>
      <c r="P7" s="82"/>
      <c r="Q7" s="96"/>
      <c r="R7" s="100"/>
    </row>
    <row r="8" spans="1:18" ht="18" customHeight="1">
      <c r="A8" s="7"/>
      <c r="B8" s="22"/>
      <c r="C8" s="29"/>
      <c r="D8" s="38" t="s">
        <v>83</v>
      </c>
      <c r="E8" s="49">
        <f>IF(M7="",0,M7-D7)</f>
        <v>0</v>
      </c>
      <c r="F8" s="55" t="s">
        <v>22</v>
      </c>
      <c r="G8" s="49">
        <f>IF(COUNT(E5,G5,I5)&lt;3,0,E8+1)</f>
        <v>0</v>
      </c>
      <c r="H8" s="55" t="s">
        <v>23</v>
      </c>
      <c r="I8" s="55" t="s">
        <v>84</v>
      </c>
      <c r="J8" s="55"/>
      <c r="K8" s="55"/>
      <c r="L8" s="55"/>
      <c r="M8" s="55"/>
      <c r="N8" s="55"/>
      <c r="O8" s="55"/>
      <c r="P8" s="55"/>
      <c r="Q8" s="97"/>
      <c r="R8" s="100"/>
    </row>
    <row r="9" spans="1:18" ht="18" customHeight="1">
      <c r="A9" s="8" t="s">
        <v>2</v>
      </c>
      <c r="B9" s="23"/>
      <c r="C9" s="30" t="s">
        <v>54</v>
      </c>
      <c r="D9" s="39"/>
      <c r="E9" s="50"/>
      <c r="F9" s="50"/>
      <c r="G9" s="50"/>
      <c r="H9" s="50"/>
      <c r="I9" s="50"/>
      <c r="J9" s="50"/>
      <c r="K9" s="50"/>
      <c r="L9" s="79"/>
      <c r="M9" s="69"/>
      <c r="N9" s="69"/>
      <c r="O9" s="69"/>
      <c r="P9" s="69"/>
      <c r="Q9" s="69"/>
      <c r="R9" s="100"/>
    </row>
    <row r="10" spans="1:18" ht="18" customHeight="1">
      <c r="A10" s="9" t="s">
        <v>0</v>
      </c>
      <c r="B10" s="24"/>
      <c r="C10" s="24" t="s">
        <v>54</v>
      </c>
      <c r="D10" s="40"/>
      <c r="E10" s="40"/>
      <c r="F10" s="40"/>
      <c r="G10" s="40"/>
      <c r="H10" s="68"/>
      <c r="I10" s="68"/>
      <c r="J10" s="68"/>
      <c r="K10" s="68"/>
      <c r="L10" s="68"/>
      <c r="M10" s="69"/>
      <c r="N10" s="69"/>
      <c r="O10" s="69"/>
      <c r="P10" s="69"/>
      <c r="Q10" s="69"/>
      <c r="R10" s="100"/>
    </row>
    <row r="11" spans="1:18" ht="18" customHeight="1">
      <c r="A11" s="9" t="s">
        <v>29</v>
      </c>
      <c r="B11" s="24"/>
      <c r="C11" s="24" t="s">
        <v>54</v>
      </c>
      <c r="D11" s="40"/>
      <c r="E11" s="40"/>
      <c r="F11" s="40"/>
      <c r="G11" s="40"/>
      <c r="H11" s="68"/>
      <c r="I11" s="68"/>
      <c r="J11" s="68"/>
      <c r="K11" s="68"/>
      <c r="L11" s="68"/>
      <c r="M11" s="69"/>
      <c r="N11" s="69"/>
      <c r="O11" s="69"/>
      <c r="P11" s="69"/>
      <c r="Q11" s="69"/>
      <c r="R11" s="100"/>
    </row>
    <row r="12" spans="1:18" ht="18" customHeight="1">
      <c r="A12" s="9" t="s">
        <v>10</v>
      </c>
      <c r="B12" s="24"/>
      <c r="C12" s="24" t="s">
        <v>54</v>
      </c>
      <c r="D12" s="40"/>
      <c r="E12" s="40"/>
      <c r="F12" s="40"/>
      <c r="G12" s="40"/>
      <c r="H12" s="68"/>
      <c r="I12" s="68"/>
      <c r="J12" s="68"/>
      <c r="K12" s="68"/>
      <c r="L12" s="68"/>
      <c r="M12" s="69"/>
      <c r="N12" s="69"/>
      <c r="O12" s="69"/>
      <c r="P12" s="69"/>
      <c r="Q12" s="69"/>
      <c r="R12" s="100"/>
    </row>
    <row r="13" spans="1:18" ht="18" customHeight="1">
      <c r="A13" s="10" t="s">
        <v>15</v>
      </c>
      <c r="B13" s="25" t="s">
        <v>26</v>
      </c>
      <c r="C13" s="24" t="s">
        <v>54</v>
      </c>
      <c r="D13" s="41"/>
      <c r="E13" s="51"/>
      <c r="F13" s="51"/>
      <c r="G13" s="62"/>
      <c r="H13" s="69"/>
      <c r="I13" s="69"/>
      <c r="J13" s="69"/>
      <c r="K13" s="69"/>
      <c r="L13" s="69"/>
      <c r="M13" s="69"/>
      <c r="N13" s="69"/>
      <c r="O13" s="69"/>
      <c r="P13" s="69"/>
      <c r="Q13" s="69"/>
      <c r="R13" s="100"/>
    </row>
    <row r="14" spans="1:18" ht="18" customHeight="1">
      <c r="A14" s="11"/>
      <c r="B14" s="25" t="s">
        <v>27</v>
      </c>
      <c r="C14" s="24" t="s">
        <v>54</v>
      </c>
      <c r="D14" s="39"/>
      <c r="E14" s="50"/>
      <c r="F14" s="50"/>
      <c r="G14" s="50"/>
      <c r="H14" s="50"/>
      <c r="I14" s="50"/>
      <c r="J14" s="50"/>
      <c r="K14" s="50"/>
      <c r="L14" s="79"/>
      <c r="M14" s="69"/>
      <c r="N14" s="69"/>
      <c r="O14" s="69"/>
      <c r="P14" s="69"/>
      <c r="Q14" s="69"/>
      <c r="R14" s="100"/>
    </row>
    <row r="15" spans="1:18" ht="18" customHeight="1">
      <c r="A15" s="11"/>
      <c r="B15" s="25" t="s">
        <v>4</v>
      </c>
      <c r="C15" s="24" t="s">
        <v>54</v>
      </c>
      <c r="D15" s="41"/>
      <c r="E15" s="51"/>
      <c r="F15" s="51"/>
      <c r="G15" s="62"/>
      <c r="H15" s="69"/>
      <c r="I15" s="69"/>
      <c r="J15" s="69"/>
      <c r="K15" s="69"/>
      <c r="L15" s="69"/>
      <c r="M15" s="69"/>
      <c r="N15" s="69"/>
      <c r="O15" s="69"/>
      <c r="P15" s="69"/>
      <c r="Q15" s="69"/>
      <c r="R15" s="100"/>
    </row>
    <row r="16" spans="1:18" ht="18" customHeight="1">
      <c r="A16" s="11"/>
      <c r="B16" s="25" t="s">
        <v>57</v>
      </c>
      <c r="C16" s="31" t="s">
        <v>52</v>
      </c>
      <c r="D16" s="41"/>
      <c r="E16" s="51"/>
      <c r="F16" s="51"/>
      <c r="G16" s="62"/>
      <c r="H16" s="69"/>
      <c r="I16" s="69"/>
      <c r="J16" s="69"/>
      <c r="K16" s="69"/>
      <c r="L16" s="69"/>
      <c r="M16" s="69"/>
      <c r="N16" s="69"/>
      <c r="O16" s="69"/>
      <c r="P16" s="69"/>
      <c r="Q16" s="69"/>
      <c r="R16" s="100"/>
    </row>
    <row r="17" spans="1:19" ht="18" customHeight="1">
      <c r="A17" s="11"/>
      <c r="B17" s="23" t="s">
        <v>16</v>
      </c>
      <c r="C17" s="30" t="s">
        <v>52</v>
      </c>
      <c r="D17" s="41"/>
      <c r="E17" s="51"/>
      <c r="F17" s="51"/>
      <c r="G17" s="62"/>
      <c r="H17" s="69"/>
      <c r="I17" s="69"/>
      <c r="J17" s="69"/>
      <c r="K17" s="69"/>
      <c r="L17" s="69"/>
      <c r="M17" s="69"/>
      <c r="N17" s="69"/>
      <c r="O17" s="69"/>
      <c r="P17" s="69"/>
      <c r="Q17" s="69"/>
      <c r="R17" s="100"/>
    </row>
    <row r="18" spans="1:19" ht="18" customHeight="1">
      <c r="A18" s="12"/>
      <c r="B18" s="26" t="s">
        <v>13</v>
      </c>
      <c r="C18" s="32" t="s">
        <v>54</v>
      </c>
      <c r="D18" s="42"/>
      <c r="E18" s="52"/>
      <c r="F18" s="52"/>
      <c r="G18" s="52"/>
      <c r="H18" s="52"/>
      <c r="I18" s="52"/>
      <c r="J18" s="52"/>
      <c r="K18" s="52"/>
      <c r="L18" s="80"/>
      <c r="M18" s="69"/>
      <c r="N18" s="69"/>
      <c r="O18" s="69"/>
      <c r="P18" s="69"/>
      <c r="Q18" s="69"/>
      <c r="R18" s="100"/>
    </row>
    <row r="19" spans="1:19" ht="20.65" customHeight="1">
      <c r="A19" s="13" t="s">
        <v>72</v>
      </c>
      <c r="B19" s="13"/>
      <c r="C19" s="33" t="s">
        <v>54</v>
      </c>
      <c r="D19" s="43"/>
      <c r="E19" s="53" t="s">
        <v>31</v>
      </c>
      <c r="F19" s="56" t="b">
        <v>0</v>
      </c>
      <c r="G19" s="63" t="s">
        <v>75</v>
      </c>
      <c r="H19" s="63"/>
      <c r="I19" s="63"/>
      <c r="J19" s="43"/>
      <c r="K19" s="53" t="s">
        <v>69</v>
      </c>
      <c r="L19" s="56" t="b">
        <v>0</v>
      </c>
      <c r="M19" s="83" t="s">
        <v>80</v>
      </c>
      <c r="N19" s="83"/>
      <c r="O19" s="83"/>
      <c r="P19" s="83"/>
      <c r="Q19" s="83"/>
      <c r="S19" s="14"/>
    </row>
    <row r="20" spans="1:19" ht="26.65" customHeight="1">
      <c r="A20" s="13"/>
      <c r="B20" s="13"/>
      <c r="C20" s="33"/>
      <c r="D20" s="43"/>
      <c r="E20" s="53" t="s">
        <v>51</v>
      </c>
      <c r="F20" s="56" t="b">
        <v>0</v>
      </c>
      <c r="G20" s="63"/>
      <c r="H20" s="63"/>
      <c r="I20" s="63"/>
      <c r="J20" s="43"/>
      <c r="K20" s="74" t="s">
        <v>76</v>
      </c>
      <c r="L20" s="56" t="b">
        <v>0</v>
      </c>
      <c r="M20" s="83"/>
      <c r="N20" s="83"/>
      <c r="O20" s="83"/>
      <c r="P20" s="83"/>
      <c r="Q20" s="83"/>
      <c r="S20" s="14"/>
    </row>
    <row r="21" spans="1:19" ht="18" customHeight="1">
      <c r="D21" s="44" t="s">
        <v>86</v>
      </c>
      <c r="E21" s="44"/>
      <c r="F21" s="44"/>
      <c r="G21" s="44"/>
      <c r="H21" s="44"/>
      <c r="I21" s="44"/>
      <c r="J21" s="44"/>
      <c r="K21" s="44"/>
      <c r="L21" s="44"/>
      <c r="M21" s="83"/>
      <c r="N21" s="83"/>
      <c r="O21" s="83"/>
      <c r="P21" s="83"/>
      <c r="Q21" s="83"/>
      <c r="S21" s="14"/>
    </row>
    <row r="22" spans="1:19" ht="18" customHeight="1">
      <c r="D22" s="44"/>
      <c r="E22" s="44"/>
      <c r="F22" s="44"/>
      <c r="G22" s="44"/>
      <c r="H22" s="44"/>
      <c r="I22" s="44"/>
      <c r="J22" s="44"/>
      <c r="K22" s="44"/>
      <c r="L22" s="44"/>
      <c r="M22" s="84"/>
      <c r="N22" s="84"/>
      <c r="O22" s="84"/>
      <c r="P22" s="84"/>
      <c r="Q22" s="84"/>
      <c r="S22" s="14"/>
    </row>
    <row r="23" spans="1:19" ht="18" customHeight="1">
      <c r="D23" s="44"/>
      <c r="E23" s="44"/>
      <c r="F23" s="44"/>
      <c r="G23" s="44"/>
      <c r="H23" s="44"/>
      <c r="I23" s="44"/>
      <c r="J23" s="44"/>
      <c r="K23" s="44"/>
      <c r="L23" s="44"/>
      <c r="S23" s="14"/>
    </row>
    <row r="24" spans="1:19" ht="18" customHeight="1">
      <c r="D24" s="44"/>
      <c r="E24" s="44"/>
      <c r="F24" s="44"/>
      <c r="G24" s="44"/>
      <c r="H24" s="44"/>
      <c r="I24" s="44"/>
      <c r="J24" s="44"/>
      <c r="K24" s="44"/>
      <c r="L24" s="44"/>
      <c r="S24" s="14"/>
    </row>
    <row r="25" spans="1:19" ht="18" customHeight="1">
      <c r="A25" s="14"/>
      <c r="B25" s="14"/>
      <c r="C25" s="14"/>
      <c r="D25" s="14"/>
      <c r="E25" s="14"/>
      <c r="F25" s="57" t="s">
        <v>56</v>
      </c>
      <c r="G25" s="57"/>
      <c r="H25" s="57"/>
      <c r="I25" s="57"/>
      <c r="J25" s="57"/>
      <c r="K25" s="57"/>
      <c r="L25" s="57"/>
      <c r="M25" s="57"/>
      <c r="N25" s="57"/>
      <c r="O25" s="57"/>
      <c r="P25" s="57"/>
      <c r="Q25" s="57"/>
      <c r="S25" s="14"/>
    </row>
    <row r="26" spans="1:19" ht="18" customHeight="1">
      <c r="A26" s="15" t="s">
        <v>95</v>
      </c>
      <c r="B26" s="15"/>
      <c r="C26" s="15"/>
      <c r="D26" s="15"/>
      <c r="E26" s="15"/>
      <c r="F26" s="58"/>
      <c r="G26" s="64" t="s">
        <v>69</v>
      </c>
      <c r="H26" s="56" t="b">
        <v>0</v>
      </c>
      <c r="I26" s="70" t="s">
        <v>77</v>
      </c>
      <c r="J26" s="71"/>
      <c r="K26" s="75"/>
      <c r="L26" s="13" t="s">
        <v>59</v>
      </c>
      <c r="M26" s="13"/>
      <c r="N26" s="86" t="b">
        <v>0</v>
      </c>
      <c r="S26" s="14"/>
    </row>
    <row r="27" spans="1:19" ht="18" customHeight="1">
      <c r="A27" s="16" t="s">
        <v>97</v>
      </c>
      <c r="B27" s="16"/>
      <c r="C27" s="16"/>
      <c r="D27" s="16"/>
      <c r="E27" s="16"/>
      <c r="F27" s="59"/>
      <c r="G27" s="65"/>
      <c r="I27" s="70"/>
      <c r="J27" s="71"/>
      <c r="K27" s="75"/>
      <c r="L27" s="13" t="s">
        <v>66</v>
      </c>
      <c r="M27" s="13"/>
      <c r="N27" s="86"/>
      <c r="S27" s="14"/>
    </row>
    <row r="28" spans="1:19" ht="18" customHeight="1">
      <c r="A28" s="16"/>
      <c r="B28" s="16"/>
      <c r="C28" s="16"/>
      <c r="D28" s="16"/>
      <c r="E28" s="16"/>
      <c r="F28" s="59"/>
      <c r="G28" s="65"/>
      <c r="I28" s="70"/>
      <c r="J28" s="71"/>
      <c r="K28" s="75"/>
      <c r="L28" s="81" t="s">
        <v>78</v>
      </c>
      <c r="M28" s="85"/>
      <c r="N28" s="85"/>
      <c r="O28" s="85"/>
      <c r="P28" s="85"/>
      <c r="Q28" s="98" t="b">
        <v>0</v>
      </c>
      <c r="R28" s="101"/>
      <c r="S28" s="14"/>
    </row>
    <row r="29" spans="1:19" ht="18" customHeight="1">
      <c r="A29" s="16"/>
      <c r="B29" s="16"/>
      <c r="C29" s="16"/>
      <c r="D29" s="16"/>
      <c r="E29" s="16"/>
      <c r="F29" s="59"/>
      <c r="G29" s="65"/>
      <c r="I29" s="70"/>
      <c r="J29" s="71"/>
      <c r="K29" s="75"/>
      <c r="L29" s="81"/>
      <c r="M29" s="85"/>
      <c r="N29" s="85"/>
      <c r="O29" s="85"/>
      <c r="P29" s="85"/>
      <c r="Q29" s="99" t="s">
        <v>87</v>
      </c>
      <c r="R29" s="102"/>
      <c r="S29" s="14"/>
    </row>
    <row r="30" spans="1:19" ht="18" customHeight="1">
      <c r="A30" s="16"/>
      <c r="B30" s="16"/>
      <c r="C30" s="16"/>
      <c r="D30" s="16"/>
      <c r="E30" s="16"/>
      <c r="F30" s="59"/>
      <c r="G30" s="65"/>
      <c r="I30" s="70"/>
      <c r="J30" s="71"/>
      <c r="K30" s="75"/>
      <c r="L30" s="81"/>
      <c r="M30" s="85"/>
      <c r="N30" s="85"/>
      <c r="O30" s="85"/>
      <c r="P30" s="85"/>
      <c r="Q30" s="99"/>
      <c r="R30" s="102"/>
      <c r="S30" s="14"/>
    </row>
    <row r="31" spans="1:19" ht="18" customHeight="1">
      <c r="A31" s="16"/>
      <c r="B31" s="16"/>
      <c r="C31" s="16"/>
      <c r="D31" s="16"/>
      <c r="E31" s="16"/>
      <c r="F31" s="60"/>
      <c r="G31" s="66"/>
      <c r="I31" s="70"/>
      <c r="J31" s="71"/>
      <c r="K31" s="75"/>
      <c r="L31" s="81"/>
      <c r="M31" s="85"/>
      <c r="N31" s="85"/>
      <c r="O31" s="85"/>
      <c r="P31" s="85"/>
      <c r="Q31" s="99"/>
      <c r="R31" s="102"/>
    </row>
    <row r="32" spans="1:19" ht="18" customHeight="1">
      <c r="J32" s="14"/>
      <c r="K32" s="14"/>
      <c r="N32" s="87"/>
    </row>
  </sheetData>
  <sheetProtection sheet="1" objects="1" scenarios="1" selectLockedCells="1"/>
  <mergeCells count="52">
    <mergeCell ref="A1:K1"/>
    <mergeCell ref="L1:O1"/>
    <mergeCell ref="P1:Q1"/>
    <mergeCell ref="A2:K2"/>
    <mergeCell ref="L2:O2"/>
    <mergeCell ref="P2:Q2"/>
    <mergeCell ref="A3:Q3"/>
    <mergeCell ref="A4:B4"/>
    <mergeCell ref="K4:Q4"/>
    <mergeCell ref="E6:F6"/>
    <mergeCell ref="K6:L6"/>
    <mergeCell ref="D7:K7"/>
    <mergeCell ref="M7:Q7"/>
    <mergeCell ref="A9:B9"/>
    <mergeCell ref="D9:L9"/>
    <mergeCell ref="A10:B10"/>
    <mergeCell ref="D10:G10"/>
    <mergeCell ref="A11:B11"/>
    <mergeCell ref="D11:G11"/>
    <mergeCell ref="A12:B12"/>
    <mergeCell ref="D12:G12"/>
    <mergeCell ref="D13:G13"/>
    <mergeCell ref="D14:L14"/>
    <mergeCell ref="D15:G15"/>
    <mergeCell ref="D16:G16"/>
    <mergeCell ref="D17:G17"/>
    <mergeCell ref="D18:L18"/>
    <mergeCell ref="F25:Q25"/>
    <mergeCell ref="A26:E26"/>
    <mergeCell ref="L26:M26"/>
    <mergeCell ref="L27:M27"/>
    <mergeCell ref="M28:P28"/>
    <mergeCell ref="M29:P29"/>
    <mergeCell ref="M30:P30"/>
    <mergeCell ref="M31:P31"/>
    <mergeCell ref="A5:B8"/>
    <mergeCell ref="C5:C6"/>
    <mergeCell ref="A13:A18"/>
    <mergeCell ref="A19:B20"/>
    <mergeCell ref="C19:C20"/>
    <mergeCell ref="G19:I20"/>
    <mergeCell ref="M19:Q21"/>
    <mergeCell ref="D21:L24"/>
    <mergeCell ref="F26:F31"/>
    <mergeCell ref="G26:G31"/>
    <mergeCell ref="I26:J31"/>
    <mergeCell ref="K26:K27"/>
    <mergeCell ref="A27:E31"/>
    <mergeCell ref="K28:K31"/>
    <mergeCell ref="L28:L31"/>
    <mergeCell ref="Q29:R31"/>
    <mergeCell ref="R5:R18"/>
  </mergeCells>
  <phoneticPr fontId="6"/>
  <conditionalFormatting sqref="C4:C5 C7:C18">
    <cfRule type="containsText" dxfId="516" priority="42" text="必須">
      <formula>NOT(ISERROR(SEARCH("必須",C4)))</formula>
    </cfRule>
  </conditionalFormatting>
  <conditionalFormatting sqref="C19">
    <cfRule type="containsText" dxfId="515" priority="8" text="必須">
      <formula>NOT(ISERROR(SEARCH("必須",C19)))</formula>
    </cfRule>
  </conditionalFormatting>
  <conditionalFormatting sqref="J19:K19">
    <cfRule type="expression" dxfId="514" priority="10">
      <formula>$L$19=TRUE</formula>
    </cfRule>
  </conditionalFormatting>
  <conditionalFormatting sqref="F26:G26">
    <cfRule type="expression" dxfId="513" priority="11">
      <formula>$H$26=TRUE</formula>
    </cfRule>
  </conditionalFormatting>
  <conditionalFormatting sqref="J20:K20">
    <cfRule type="expression" dxfId="512" priority="7">
      <formula>$L$20=TRUE</formula>
    </cfRule>
  </conditionalFormatting>
  <conditionalFormatting sqref="D20:E20">
    <cfRule type="expression" dxfId="511" priority="6">
      <formula>$F$20=TRUE</formula>
    </cfRule>
  </conditionalFormatting>
  <conditionalFormatting sqref="K28">
    <cfRule type="expression" dxfId="510" priority="12">
      <formula>$Q$28=TRUE</formula>
    </cfRule>
  </conditionalFormatting>
  <conditionalFormatting sqref="K26">
    <cfRule type="expression" dxfId="509" priority="13">
      <formula>$N$26=TRUE</formula>
    </cfRule>
  </conditionalFormatting>
  <conditionalFormatting sqref="D19:E19">
    <cfRule type="expression" dxfId="508" priority="5">
      <formula>$F$19=TRUE</formula>
    </cfRule>
  </conditionalFormatting>
  <conditionalFormatting sqref="E8">
    <cfRule type="cellIs" dxfId="507" priority="2" operator="equal">
      <formula>0</formula>
    </cfRule>
  </conditionalFormatting>
  <conditionalFormatting sqref="G8">
    <cfRule type="cellIs" dxfId="506" priority="1" operator="equal">
      <formula>0</formula>
    </cfRule>
  </conditionalFormatting>
  <dataValidations count="2">
    <dataValidation type="list" allowBlank="1" showDropDown="0" showInputMessage="1" showErrorMessage="1" sqref="I6 O6">
      <formula1>"00,15,30,45"</formula1>
    </dataValidation>
    <dataValidation type="list" allowBlank="1" showDropDown="0" showInputMessage="1" showErrorMessage="1" sqref="G6 M6">
      <formula1>"9,10,11,12,13,14,15,16,17"</formula1>
    </dataValidation>
  </dataValidations>
  <pageMargins left="0.7" right="0.7" top="0.75" bottom="0.75" header="0.3" footer="0.3"/>
  <pageSetup paperSize="9" scale="69" fitToWidth="1" fitToHeight="0" orientation="portrait" usePrinterDefaults="1" r:id="rId1"/>
  <drawing r:id="rId2"/>
  <legacyDrawing r:id="rId3"/>
  <mc:AlternateContent>
    <mc:Choice xmlns:x14="http://schemas.microsoft.com/office/spreadsheetml/2009/9/main" Requires="x14">
      <controls>
        <mc:AlternateContent>
          <mc:Choice Requires="x14">
            <control shapeId="1046" r:id="rId4" name="チェック 22">
              <controlPr defaultSize="0" autoFill="0" autoLine="0" autoPict="0">
                <anchor moveWithCells="1" sizeWithCells="1">
                  <from xmlns:xdr="http://schemas.openxmlformats.org/drawingml/2006/spreadsheetDrawing">
                    <xdr:col>9</xdr:col>
                    <xdr:colOff>57150</xdr:colOff>
                    <xdr:row>18</xdr:row>
                    <xdr:rowOff>0</xdr:rowOff>
                  </from>
                  <to xmlns:xdr="http://schemas.openxmlformats.org/drawingml/2006/spreadsheetDrawing">
                    <xdr:col>10</xdr:col>
                    <xdr:colOff>133350</xdr:colOff>
                    <xdr:row>19</xdr:row>
                    <xdr:rowOff>0</xdr:rowOff>
                  </to>
                </anchor>
              </controlPr>
            </control>
          </mc:Choice>
        </mc:AlternateContent>
        <mc:AlternateContent>
          <mc:Choice Requires="x14">
            <control shapeId="1047" r:id="rId5" name="チェック 23">
              <controlPr defaultSize="0" autoFill="0" autoLine="0" autoPict="0">
                <anchor moveWithCells="1" sizeWithCells="1">
                  <from xmlns:xdr="http://schemas.openxmlformats.org/drawingml/2006/spreadsheetDrawing">
                    <xdr:col>3</xdr:col>
                    <xdr:colOff>133350</xdr:colOff>
                    <xdr:row>18</xdr:row>
                    <xdr:rowOff>0</xdr:rowOff>
                  </from>
                  <to xmlns:xdr="http://schemas.openxmlformats.org/drawingml/2006/spreadsheetDrawing">
                    <xdr:col>4</xdr:col>
                    <xdr:colOff>57150</xdr:colOff>
                    <xdr:row>19</xdr:row>
                    <xdr:rowOff>0</xdr:rowOff>
                  </to>
                </anchor>
              </controlPr>
            </control>
          </mc:Choice>
        </mc:AlternateContent>
        <mc:AlternateContent>
          <mc:Choice Requires="x14">
            <control shapeId="1049" r:id="rId6" name="チェック 25">
              <controlPr defaultSize="0" autoFill="0" autoLine="0" autoPict="0">
                <anchor moveWithCells="1" sizeWithCells="1">
                  <from xmlns:xdr="http://schemas.openxmlformats.org/drawingml/2006/spreadsheetDrawing">
                    <xdr:col>5</xdr:col>
                    <xdr:colOff>95250</xdr:colOff>
                    <xdr:row>27</xdr:row>
                    <xdr:rowOff>133350</xdr:rowOff>
                  </from>
                  <to xmlns:xdr="http://schemas.openxmlformats.org/drawingml/2006/spreadsheetDrawing">
                    <xdr:col>6</xdr:col>
                    <xdr:colOff>19050</xdr:colOff>
                    <xdr:row>28</xdr:row>
                    <xdr:rowOff>57150</xdr:rowOff>
                  </to>
                </anchor>
              </controlPr>
            </control>
          </mc:Choice>
        </mc:AlternateContent>
        <mc:AlternateContent>
          <mc:Choice Requires="x14">
            <control shapeId="1050" r:id="rId7" name="チェック 26">
              <controlPr defaultSize="0" autoFill="0" autoLine="0" autoPict="0">
                <anchor moveWithCells="1" sizeWithCells="1">
                  <from xmlns:xdr="http://schemas.openxmlformats.org/drawingml/2006/spreadsheetDrawing">
                    <xdr:col>10</xdr:col>
                    <xdr:colOff>171450</xdr:colOff>
                    <xdr:row>25</xdr:row>
                    <xdr:rowOff>133350</xdr:rowOff>
                  </from>
                  <to xmlns:xdr="http://schemas.openxmlformats.org/drawingml/2006/spreadsheetDrawing">
                    <xdr:col>10</xdr:col>
                    <xdr:colOff>438150</xdr:colOff>
                    <xdr:row>26</xdr:row>
                    <xdr:rowOff>57150</xdr:rowOff>
                  </to>
                </anchor>
              </controlPr>
            </control>
          </mc:Choice>
        </mc:AlternateContent>
        <mc:AlternateContent>
          <mc:Choice Requires="x14">
            <control shapeId="1051" r:id="rId8" name="チェック 27">
              <controlPr defaultSize="0" autoFill="0" autoLine="0" autoPict="0">
                <anchor moveWithCells="1" sizeWithCells="1">
                  <from xmlns:xdr="http://schemas.openxmlformats.org/drawingml/2006/spreadsheetDrawing">
                    <xdr:col>10</xdr:col>
                    <xdr:colOff>171450</xdr:colOff>
                    <xdr:row>28</xdr:row>
                    <xdr:rowOff>133350</xdr:rowOff>
                  </from>
                  <to xmlns:xdr="http://schemas.openxmlformats.org/drawingml/2006/spreadsheetDrawing">
                    <xdr:col>10</xdr:col>
                    <xdr:colOff>438150</xdr:colOff>
                    <xdr:row>29</xdr:row>
                    <xdr:rowOff>95250</xdr:rowOff>
                  </to>
                </anchor>
              </controlPr>
            </control>
          </mc:Choice>
        </mc:AlternateContent>
        <mc:AlternateContent>
          <mc:Choice Requires="x14">
            <control shapeId="1052" r:id="rId9" name="チェック 28">
              <controlPr defaultSize="0" autoFill="0" autoLine="0" autoPict="0">
                <anchor moveWithCells="1" sizeWithCells="1">
                  <from xmlns:xdr="http://schemas.openxmlformats.org/drawingml/2006/spreadsheetDrawing">
                    <xdr:col>9</xdr:col>
                    <xdr:colOff>57150</xdr:colOff>
                    <xdr:row>19</xdr:row>
                    <xdr:rowOff>95250</xdr:rowOff>
                  </from>
                  <to xmlns:xdr="http://schemas.openxmlformats.org/drawingml/2006/spreadsheetDrawing">
                    <xdr:col>10</xdr:col>
                    <xdr:colOff>0</xdr:colOff>
                    <xdr:row>19</xdr:row>
                    <xdr:rowOff>338455</xdr:rowOff>
                  </to>
                </anchor>
              </controlPr>
            </control>
          </mc:Choice>
        </mc:AlternateContent>
        <mc:AlternateContent>
          <mc:Choice Requires="x14">
            <control shapeId="1053" r:id="rId10" name="チェック 29">
              <controlPr defaultSize="0" autoFill="0" autoLine="0" autoPict="0">
                <anchor moveWithCells="1" sizeWithCells="1">
                  <from xmlns:xdr="http://schemas.openxmlformats.org/drawingml/2006/spreadsheetDrawing">
                    <xdr:col>3</xdr:col>
                    <xdr:colOff>133350</xdr:colOff>
                    <xdr:row>19</xdr:row>
                    <xdr:rowOff>95250</xdr:rowOff>
                  </from>
                  <to xmlns:xdr="http://schemas.openxmlformats.org/drawingml/2006/spreadsheetDrawing">
                    <xdr:col>3</xdr:col>
                    <xdr:colOff>400050</xdr:colOff>
                    <xdr:row>19</xdr:row>
                    <xdr:rowOff>338455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25"/>
    <pageSetUpPr fitToPage="1"/>
  </sheetPr>
  <dimension ref="A1:AW70"/>
  <sheetViews>
    <sheetView tabSelected="1" zoomScale="80" zoomScaleNormal="80" workbookViewId="0">
      <pane xSplit="4" topLeftCell="E1" activePane="topRight" state="frozen"/>
      <selection pane="topRight" activeCell="E28" sqref="E28:F31"/>
    </sheetView>
  </sheetViews>
  <sheetFormatPr defaultColWidth="7.7265625" defaultRowHeight="14.25"/>
  <cols>
    <col min="1" max="2" width="4.453125" style="103" customWidth="1"/>
    <col min="3" max="3" width="26.453125" style="103" customWidth="1"/>
    <col min="4" max="41" width="5.453125" style="103" customWidth="1"/>
    <col min="42" max="42" width="10.36328125" style="103" customWidth="1"/>
    <col min="43" max="43" width="5.453125" style="103" customWidth="1"/>
    <col min="44" max="16384" width="7.7265625" style="103"/>
  </cols>
  <sheetData>
    <row r="1" spans="1:49" s="103" customFormat="1" ht="28.5">
      <c r="A1" s="105" t="s">
        <v>64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330"/>
      <c r="AO1" s="330"/>
      <c r="AP1" s="330"/>
      <c r="AQ1" s="14"/>
      <c r="AR1" s="14"/>
      <c r="AS1" s="14"/>
      <c r="AT1" s="14"/>
      <c r="AU1" s="14"/>
      <c r="AV1" s="14"/>
      <c r="AW1" s="14"/>
    </row>
    <row r="2" spans="1:49" s="104" customFormat="1" ht="4.1500000000000004" customHeight="1">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331"/>
      <c r="AO2" s="339"/>
      <c r="AP2" s="343"/>
      <c r="AQ2" s="14"/>
      <c r="AR2" s="14"/>
      <c r="AS2" s="14"/>
      <c r="AT2" s="14"/>
      <c r="AU2" s="14"/>
      <c r="AV2" s="14"/>
      <c r="AW2" s="14"/>
    </row>
    <row r="3" spans="1:49" s="101" customFormat="1" ht="32.65" customHeight="1">
      <c r="A3" s="106" t="s">
        <v>2</v>
      </c>
      <c r="B3" s="121"/>
      <c r="C3" s="121"/>
      <c r="D3" s="121"/>
      <c r="E3" s="158">
        <f>'はじめに！'!D9</f>
        <v>0</v>
      </c>
      <c r="F3" s="181"/>
      <c r="G3" s="181"/>
      <c r="H3" s="181"/>
      <c r="I3" s="181"/>
      <c r="J3" s="181"/>
      <c r="K3" s="181"/>
      <c r="L3" s="181"/>
      <c r="M3" s="181"/>
      <c r="N3" s="181"/>
      <c r="O3" s="181"/>
      <c r="P3" s="181"/>
      <c r="Q3" s="234" t="s">
        <v>1</v>
      </c>
      <c r="R3" s="235"/>
      <c r="S3" s="236"/>
      <c r="T3" s="237" t="str">
        <f>'はじめに！'!D7</f>
        <v/>
      </c>
      <c r="U3" s="238"/>
      <c r="V3" s="238"/>
      <c r="W3" s="238"/>
      <c r="X3" s="249">
        <f>'はじめに！'!G6</f>
        <v>0</v>
      </c>
      <c r="Y3" s="257" t="s">
        <v>28</v>
      </c>
      <c r="Z3" s="249">
        <f>'はじめに！'!I6</f>
        <v>0</v>
      </c>
      <c r="AA3" s="270" t="s">
        <v>20</v>
      </c>
      <c r="AB3" s="238" t="str">
        <f>'はじめに！'!M7</f>
        <v/>
      </c>
      <c r="AC3" s="238"/>
      <c r="AD3" s="238"/>
      <c r="AE3" s="238"/>
      <c r="AF3" s="238"/>
      <c r="AG3" s="249">
        <f>'はじめに！'!M6</f>
        <v>0</v>
      </c>
      <c r="AH3" s="257" t="s">
        <v>28</v>
      </c>
      <c r="AI3" s="249">
        <f>'はじめに！'!O6</f>
        <v>0</v>
      </c>
      <c r="AJ3" s="270" t="s">
        <v>32</v>
      </c>
      <c r="AK3" s="257" t="str">
        <f>'はじめに！'!D8&amp;'はじめに！'!E8&amp;'はじめに！'!F8&amp;'はじめに！'!G8&amp;'はじめに！'!H8&amp;'はじめに！'!I8</f>
        <v>＜0泊0日＞</v>
      </c>
      <c r="AL3" s="257"/>
      <c r="AM3" s="316"/>
      <c r="AO3" s="14"/>
      <c r="AP3" s="14"/>
      <c r="AQ3" s="14"/>
      <c r="AR3" s="14"/>
      <c r="AS3" s="14"/>
      <c r="AT3" s="14"/>
      <c r="AU3" s="14"/>
    </row>
    <row r="4" spans="1:49" s="104" customFormat="1" ht="4.9000000000000004" customHeight="1">
      <c r="A4" s="107"/>
      <c r="B4" s="107"/>
      <c r="C4" s="107"/>
      <c r="D4" s="10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331"/>
      <c r="AO4" s="339"/>
      <c r="AP4" s="103"/>
    </row>
    <row r="5" spans="1:49" s="101" customFormat="1" ht="32.65" customHeight="1">
      <c r="A5" s="108" t="s">
        <v>81</v>
      </c>
      <c r="B5" s="122"/>
      <c r="C5" s="122"/>
      <c r="D5" s="142"/>
      <c r="E5" s="159" t="str">
        <f>'はじめに！'!K4</f>
        <v/>
      </c>
      <c r="F5" s="182"/>
      <c r="G5" s="182"/>
      <c r="H5" s="182"/>
      <c r="I5" s="182"/>
      <c r="J5" s="219"/>
      <c r="K5" s="221" t="s">
        <v>24</v>
      </c>
      <c r="L5" s="226"/>
      <c r="M5" s="226"/>
      <c r="N5" s="226"/>
      <c r="O5" s="226"/>
      <c r="P5" s="232">
        <f>'はじめに！'!D12</f>
        <v>0</v>
      </c>
      <c r="Q5" s="232"/>
      <c r="R5" s="232"/>
      <c r="S5" s="226" t="s">
        <v>4</v>
      </c>
      <c r="T5" s="226"/>
      <c r="U5" s="232">
        <f>'はじめに！'!D15</f>
        <v>0</v>
      </c>
      <c r="V5" s="232"/>
      <c r="W5" s="232"/>
      <c r="X5" s="226" t="s">
        <v>57</v>
      </c>
      <c r="Y5" s="226"/>
      <c r="Z5" s="232" t="str">
        <f>IF('はじめに！'!D16="","",'はじめに！'!D16)</f>
        <v/>
      </c>
      <c r="AA5" s="232"/>
      <c r="AB5" s="232"/>
      <c r="AC5" s="232"/>
      <c r="AD5" s="226" t="s">
        <v>17</v>
      </c>
      <c r="AE5" s="226"/>
      <c r="AF5" s="232" t="str">
        <f>IF('はじめに！'!D16="","",'はじめに！'!D16)</f>
        <v/>
      </c>
      <c r="AG5" s="232"/>
      <c r="AH5" s="232"/>
      <c r="AI5" s="277"/>
      <c r="AJ5" s="215"/>
      <c r="AK5" s="215"/>
      <c r="AL5" s="215"/>
      <c r="AM5" s="215"/>
      <c r="AN5" s="215"/>
      <c r="AO5" s="215"/>
    </row>
    <row r="6" spans="1:49" s="101" customFormat="1" ht="32.65" customHeight="1">
      <c r="A6" s="109" t="s">
        <v>67</v>
      </c>
      <c r="B6" s="123"/>
      <c r="C6" s="123"/>
      <c r="D6" s="143"/>
      <c r="E6" s="160" t="str">
        <f>IF('はじめに！'!H26=TRUE,"必要","不必要")</f>
        <v>不必要</v>
      </c>
      <c r="F6" s="160"/>
      <c r="G6" s="203"/>
      <c r="H6" s="214"/>
      <c r="I6" s="215"/>
      <c r="J6" s="215"/>
      <c r="K6" s="222"/>
      <c r="L6" s="227"/>
      <c r="M6" s="227"/>
      <c r="N6" s="227"/>
      <c r="O6" s="227"/>
      <c r="P6" s="233"/>
      <c r="Q6" s="233"/>
      <c r="R6" s="233"/>
      <c r="S6" s="227" t="s">
        <v>13</v>
      </c>
      <c r="T6" s="227"/>
      <c r="U6" s="233">
        <f>'はじめに！'!D18</f>
        <v>0</v>
      </c>
      <c r="V6" s="233"/>
      <c r="W6" s="233"/>
      <c r="X6" s="233"/>
      <c r="Y6" s="233"/>
      <c r="Z6" s="233"/>
      <c r="AA6" s="233"/>
      <c r="AB6" s="233"/>
      <c r="AC6" s="233"/>
      <c r="AD6" s="233"/>
      <c r="AE6" s="233"/>
      <c r="AF6" s="233"/>
      <c r="AG6" s="233"/>
      <c r="AH6" s="233"/>
      <c r="AI6" s="278"/>
      <c r="AJ6" s="215"/>
      <c r="AK6" s="215"/>
      <c r="AL6" s="215"/>
      <c r="AM6" s="215"/>
      <c r="AN6" s="215"/>
      <c r="AO6" s="215"/>
    </row>
    <row r="7" spans="1:49" s="104" customFormat="1" ht="4.1500000000000004" customHeight="1">
      <c r="A7" s="107"/>
      <c r="B7" s="107"/>
      <c r="C7" s="107"/>
      <c r="D7" s="10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331"/>
      <c r="AO7" s="339"/>
    </row>
    <row r="8" spans="1:49" s="104" customFormat="1" ht="21" customHeight="1">
      <c r="A8" s="110" t="s">
        <v>68</v>
      </c>
      <c r="B8" s="124"/>
      <c r="C8" s="124"/>
      <c r="D8" s="144"/>
      <c r="E8" s="161" t="s">
        <v>35</v>
      </c>
      <c r="F8" s="183"/>
      <c r="G8" s="183"/>
      <c r="H8" s="183"/>
      <c r="I8" s="183"/>
      <c r="J8" s="220"/>
      <c r="K8" s="161" t="s">
        <v>36</v>
      </c>
      <c r="L8" s="183"/>
      <c r="M8" s="183"/>
      <c r="N8" s="183"/>
      <c r="O8" s="183"/>
      <c r="P8" s="220"/>
      <c r="Q8" s="161" t="s">
        <v>5</v>
      </c>
      <c r="R8" s="183"/>
      <c r="S8" s="183"/>
      <c r="T8" s="183"/>
      <c r="U8" s="183"/>
      <c r="V8" s="220"/>
      <c r="W8" s="161" t="s">
        <v>96</v>
      </c>
      <c r="X8" s="183"/>
      <c r="Y8" s="183"/>
      <c r="Z8" s="183"/>
      <c r="AA8" s="183"/>
      <c r="AB8" s="183"/>
      <c r="AC8" s="183"/>
      <c r="AD8" s="183"/>
      <c r="AE8" s="183"/>
      <c r="AF8" s="183"/>
      <c r="AG8" s="183"/>
      <c r="AH8" s="220"/>
      <c r="AI8" s="279" t="s">
        <v>41</v>
      </c>
      <c r="AJ8" s="290"/>
      <c r="AK8" s="290"/>
      <c r="AL8" s="290"/>
      <c r="AM8" s="317"/>
      <c r="AN8" s="332"/>
      <c r="AO8" s="332"/>
      <c r="AP8" s="332"/>
      <c r="AQ8" s="332"/>
      <c r="AR8" s="332"/>
      <c r="AS8" s="332"/>
      <c r="AT8" s="345"/>
    </row>
    <row r="9" spans="1:49" s="104" customFormat="1" ht="57.65" customHeight="1">
      <c r="A9" s="111"/>
      <c r="C9" s="130" t="str">
        <f>IF('はじめに！'!L19=TRUE,"必要","不必要")</f>
        <v>不必要</v>
      </c>
      <c r="D9" s="145"/>
      <c r="E9" s="162" t="s">
        <v>61</v>
      </c>
      <c r="F9" s="184" t="s">
        <v>11</v>
      </c>
      <c r="G9" s="204" t="s">
        <v>43</v>
      </c>
      <c r="H9" s="204" t="s">
        <v>11</v>
      </c>
      <c r="I9" s="216" t="s">
        <v>62</v>
      </c>
      <c r="J9" s="216" t="s">
        <v>63</v>
      </c>
      <c r="K9" s="223" t="s">
        <v>61</v>
      </c>
      <c r="L9" s="184" t="s">
        <v>11</v>
      </c>
      <c r="M9" s="204" t="s">
        <v>43</v>
      </c>
      <c r="N9" s="204" t="s">
        <v>11</v>
      </c>
      <c r="O9" s="216" t="s">
        <v>62</v>
      </c>
      <c r="P9" s="216" t="s">
        <v>63</v>
      </c>
      <c r="Q9" s="223" t="s">
        <v>61</v>
      </c>
      <c r="R9" s="184" t="s">
        <v>11</v>
      </c>
      <c r="S9" s="204" t="s">
        <v>43</v>
      </c>
      <c r="T9" s="204" t="s">
        <v>11</v>
      </c>
      <c r="U9" s="216" t="s">
        <v>62</v>
      </c>
      <c r="V9" s="216" t="s">
        <v>63</v>
      </c>
      <c r="W9" s="239" t="s">
        <v>94</v>
      </c>
      <c r="X9" s="250"/>
      <c r="Y9" s="250"/>
      <c r="Z9" s="250"/>
      <c r="AA9" s="250"/>
      <c r="AB9" s="250"/>
      <c r="AC9" s="250"/>
      <c r="AD9" s="271" t="s">
        <v>90</v>
      </c>
      <c r="AE9" s="272" t="s">
        <v>91</v>
      </c>
      <c r="AF9" s="273"/>
      <c r="AG9" s="273"/>
      <c r="AH9" s="273"/>
      <c r="AI9" s="280"/>
      <c r="AJ9" s="291"/>
      <c r="AK9" s="291"/>
      <c r="AL9" s="291"/>
      <c r="AM9" s="318"/>
      <c r="AN9" s="332"/>
      <c r="AO9" s="332"/>
      <c r="AP9" s="332"/>
      <c r="AQ9" s="332"/>
      <c r="AR9" s="332"/>
      <c r="AS9" s="332"/>
      <c r="AT9" s="345"/>
    </row>
    <row r="10" spans="1:49" s="104" customFormat="1" ht="22.15" customHeight="1">
      <c r="A10" s="110" t="s">
        <v>50</v>
      </c>
      <c r="B10" s="124"/>
      <c r="C10" s="124"/>
      <c r="D10" s="144"/>
      <c r="E10" s="163"/>
      <c r="F10" s="185"/>
      <c r="G10" s="205"/>
      <c r="H10" s="205"/>
      <c r="I10" s="217"/>
      <c r="J10" s="217"/>
      <c r="K10" s="224"/>
      <c r="L10" s="185"/>
      <c r="M10" s="205"/>
      <c r="N10" s="205"/>
      <c r="O10" s="217"/>
      <c r="P10" s="217"/>
      <c r="Q10" s="224"/>
      <c r="R10" s="185"/>
      <c r="S10" s="205"/>
      <c r="T10" s="205"/>
      <c r="U10" s="217"/>
      <c r="V10" s="217"/>
      <c r="W10" s="240" t="s">
        <v>42</v>
      </c>
      <c r="X10" s="251" t="s">
        <v>37</v>
      </c>
      <c r="Y10" s="258" t="s">
        <v>65</v>
      </c>
      <c r="Z10" s="240" t="s">
        <v>42</v>
      </c>
      <c r="AA10" s="251" t="s">
        <v>37</v>
      </c>
      <c r="AB10" s="258" t="s">
        <v>65</v>
      </c>
      <c r="AC10" s="240" t="s">
        <v>42</v>
      </c>
      <c r="AD10" s="251" t="s">
        <v>37</v>
      </c>
      <c r="AE10" s="258" t="s">
        <v>65</v>
      </c>
      <c r="AF10" s="240" t="s">
        <v>42</v>
      </c>
      <c r="AG10" s="251" t="s">
        <v>37</v>
      </c>
      <c r="AH10" s="274" t="s">
        <v>65</v>
      </c>
      <c r="AI10" s="281" t="s">
        <v>42</v>
      </c>
      <c r="AJ10" s="292"/>
      <c r="AK10" s="301" t="s">
        <v>88</v>
      </c>
      <c r="AL10" s="301" t="s">
        <v>19</v>
      </c>
      <c r="AM10" s="319" t="s">
        <v>12</v>
      </c>
      <c r="AN10" s="333" t="s">
        <v>89</v>
      </c>
      <c r="AO10" s="340"/>
      <c r="AP10" s="340"/>
      <c r="AQ10" s="340"/>
      <c r="AR10" s="340"/>
      <c r="AS10" s="340"/>
      <c r="AT10" s="340"/>
    </row>
    <row r="11" spans="1:49" s="104" customFormat="1" ht="24" customHeight="1">
      <c r="A11" s="112"/>
      <c r="B11" s="43"/>
      <c r="C11" s="131" t="s">
        <v>31</v>
      </c>
      <c r="D11" s="146" t="b">
        <v>0</v>
      </c>
      <c r="E11" s="163"/>
      <c r="F11" s="185"/>
      <c r="G11" s="205"/>
      <c r="H11" s="205"/>
      <c r="I11" s="217"/>
      <c r="J11" s="217"/>
      <c r="K11" s="224"/>
      <c r="L11" s="185"/>
      <c r="M11" s="205"/>
      <c r="N11" s="205"/>
      <c r="O11" s="217"/>
      <c r="P11" s="217"/>
      <c r="Q11" s="224"/>
      <c r="R11" s="185"/>
      <c r="S11" s="205"/>
      <c r="T11" s="205"/>
      <c r="U11" s="217"/>
      <c r="V11" s="217"/>
      <c r="W11" s="241"/>
      <c r="X11" s="252"/>
      <c r="Y11" s="259"/>
      <c r="Z11" s="241"/>
      <c r="AA11" s="252"/>
      <c r="AB11" s="259"/>
      <c r="AC11" s="241"/>
      <c r="AD11" s="252"/>
      <c r="AE11" s="259"/>
      <c r="AF11" s="241"/>
      <c r="AG11" s="252"/>
      <c r="AH11" s="275"/>
      <c r="AI11" s="282"/>
      <c r="AJ11" s="293"/>
      <c r="AK11" s="302"/>
      <c r="AL11" s="302"/>
      <c r="AM11" s="320"/>
      <c r="AN11" s="333"/>
      <c r="AO11" s="340"/>
      <c r="AP11" s="340"/>
      <c r="AQ11" s="340"/>
      <c r="AR11" s="340"/>
      <c r="AS11" s="340"/>
      <c r="AT11" s="340"/>
    </row>
    <row r="12" spans="1:49" s="104" customFormat="1" ht="24" customHeight="1">
      <c r="A12" s="112"/>
      <c r="B12" s="43"/>
      <c r="C12" s="131" t="s">
        <v>51</v>
      </c>
      <c r="D12" s="146" t="b">
        <v>0</v>
      </c>
      <c r="E12" s="163"/>
      <c r="F12" s="185"/>
      <c r="G12" s="205"/>
      <c r="H12" s="205"/>
      <c r="I12" s="217"/>
      <c r="J12" s="217"/>
      <c r="K12" s="224"/>
      <c r="L12" s="185"/>
      <c r="M12" s="205"/>
      <c r="N12" s="205"/>
      <c r="O12" s="217"/>
      <c r="P12" s="217"/>
      <c r="Q12" s="224"/>
      <c r="R12" s="185"/>
      <c r="S12" s="205"/>
      <c r="T12" s="205"/>
      <c r="U12" s="217"/>
      <c r="V12" s="217"/>
      <c r="W12" s="241"/>
      <c r="X12" s="252"/>
      <c r="Y12" s="259"/>
      <c r="Z12" s="241"/>
      <c r="AA12" s="252"/>
      <c r="AB12" s="259"/>
      <c r="AC12" s="241"/>
      <c r="AD12" s="252"/>
      <c r="AE12" s="259"/>
      <c r="AF12" s="241"/>
      <c r="AG12" s="252"/>
      <c r="AH12" s="275"/>
      <c r="AI12" s="282"/>
      <c r="AJ12" s="293"/>
      <c r="AK12" s="302"/>
      <c r="AL12" s="302"/>
      <c r="AM12" s="320"/>
      <c r="AN12" s="333"/>
      <c r="AO12" s="340"/>
      <c r="AP12" s="340"/>
      <c r="AQ12" s="340"/>
      <c r="AR12" s="340"/>
      <c r="AS12" s="340"/>
      <c r="AT12" s="340"/>
    </row>
    <row r="13" spans="1:49" s="104" customFormat="1" ht="7.15" customHeight="1">
      <c r="A13" s="113"/>
      <c r="B13" s="125"/>
      <c r="C13" s="132"/>
      <c r="D13" s="147"/>
      <c r="E13" s="164"/>
      <c r="F13" s="186"/>
      <c r="G13" s="206"/>
      <c r="H13" s="206"/>
      <c r="I13" s="218"/>
      <c r="J13" s="218"/>
      <c r="K13" s="225"/>
      <c r="L13" s="186"/>
      <c r="M13" s="206"/>
      <c r="N13" s="206"/>
      <c r="O13" s="218"/>
      <c r="P13" s="218"/>
      <c r="Q13" s="225"/>
      <c r="R13" s="186"/>
      <c r="S13" s="206"/>
      <c r="T13" s="206"/>
      <c r="U13" s="218"/>
      <c r="V13" s="218"/>
      <c r="W13" s="242"/>
      <c r="X13" s="253"/>
      <c r="Y13" s="260"/>
      <c r="Z13" s="242"/>
      <c r="AA13" s="253"/>
      <c r="AB13" s="260"/>
      <c r="AC13" s="242"/>
      <c r="AD13" s="253"/>
      <c r="AE13" s="260"/>
      <c r="AF13" s="242"/>
      <c r="AG13" s="253"/>
      <c r="AH13" s="276"/>
      <c r="AI13" s="283"/>
      <c r="AJ13" s="294"/>
      <c r="AK13" s="303"/>
      <c r="AL13" s="303"/>
      <c r="AM13" s="321"/>
      <c r="AN13" s="333"/>
      <c r="AO13" s="340"/>
      <c r="AP13" s="340"/>
      <c r="AQ13" s="340"/>
      <c r="AR13" s="340"/>
      <c r="AS13" s="340"/>
      <c r="AT13" s="340"/>
    </row>
    <row r="14" spans="1:49" s="104" customFormat="1" ht="18" customHeight="1">
      <c r="A14" s="114" t="s">
        <v>48</v>
      </c>
      <c r="B14" s="126" t="str">
        <f>T3</f>
        <v/>
      </c>
      <c r="C14" s="133">
        <f>IF($E$6="必要",IF('はじめに！'!$N$26=TRUE,'はじめに！'!$L$26,IF('はじめに！'!Q28=TRUE,'はじめに！'!M28,"")),$E$3)</f>
        <v>0</v>
      </c>
      <c r="D14" s="148" t="s">
        <v>34</v>
      </c>
      <c r="E14" s="165"/>
      <c r="F14" s="187"/>
      <c r="G14" s="187"/>
      <c r="H14" s="187"/>
      <c r="I14" s="187"/>
      <c r="J14" s="187"/>
      <c r="K14" s="173"/>
      <c r="L14" s="195"/>
      <c r="M14" s="207"/>
      <c r="N14" s="195"/>
      <c r="O14" s="228"/>
      <c r="P14" s="195"/>
      <c r="Q14" s="173"/>
      <c r="R14" s="195"/>
      <c r="S14" s="207"/>
      <c r="T14" s="195"/>
      <c r="U14" s="228"/>
      <c r="V14" s="195"/>
      <c r="W14" s="173"/>
      <c r="X14" s="207"/>
      <c r="Y14" s="261"/>
      <c r="Z14" s="173"/>
      <c r="AA14" s="207"/>
      <c r="AB14" s="261"/>
      <c r="AC14" s="173"/>
      <c r="AD14" s="207"/>
      <c r="AE14" s="261"/>
      <c r="AF14" s="173"/>
      <c r="AG14" s="207"/>
      <c r="AH14" s="261"/>
      <c r="AI14" s="284" t="str">
        <f>IF(COUNT(I14:J17)&gt;0,"朝食",IF(COUNT(O14:P17)&gt;0,"昼食",IF(COUNT(U14:V17)&gt;0,"夕食","")))</f>
        <v/>
      </c>
      <c r="AJ14" s="295" t="str">
        <f>IF(AI14="","",IF(AI14="朝食",I14:I17,IF(AI14="昼食",O14,IF(AI14="夕食",U14,""))))</f>
        <v/>
      </c>
      <c r="AK14" s="304"/>
      <c r="AL14" s="310"/>
      <c r="AM14" s="322" t="str">
        <f>IF(AL14="","",AK14*AL14)</f>
        <v/>
      </c>
      <c r="AN14" s="334" t="str">
        <f>IF(AO14=AO16,"","注文数が異なります")</f>
        <v/>
      </c>
      <c r="AO14" s="341">
        <f>IF(COUNT(I14:J17)&gt;0,SUM(J14:J17),IF(COUNT(O14:P17)&gt;0,SUM(P14:P17),IF(COUNT(U14:V17)&gt;0,SUM(V14:V17),0)))</f>
        <v>0</v>
      </c>
      <c r="AP14" s="14"/>
      <c r="AQ14" s="14"/>
      <c r="AR14" s="14"/>
      <c r="AS14" s="14"/>
      <c r="AT14" s="14"/>
    </row>
    <row r="15" spans="1:49" s="104" customFormat="1" ht="18" customHeight="1">
      <c r="A15" s="115"/>
      <c r="B15" s="127"/>
      <c r="C15" s="134" t="str">
        <f>IF($E$6="必要",IF('はじめに！'!$N$26=TRUE,'はじめに！'!$L27,IF('はじめに！'!Q28=TRUE,'はじめに！'!M29,"")),"-")</f>
        <v>-</v>
      </c>
      <c r="D15" s="149"/>
      <c r="E15" s="166"/>
      <c r="F15" s="188"/>
      <c r="G15" s="188"/>
      <c r="H15" s="188"/>
      <c r="I15" s="188"/>
      <c r="J15" s="188"/>
      <c r="K15" s="174"/>
      <c r="L15" s="196"/>
      <c r="M15" s="208"/>
      <c r="N15" s="196"/>
      <c r="O15" s="229"/>
      <c r="P15" s="196"/>
      <c r="Q15" s="174"/>
      <c r="R15" s="196"/>
      <c r="S15" s="208"/>
      <c r="T15" s="196"/>
      <c r="U15" s="229"/>
      <c r="V15" s="196"/>
      <c r="W15" s="174"/>
      <c r="X15" s="208"/>
      <c r="Y15" s="262"/>
      <c r="Z15" s="174"/>
      <c r="AA15" s="208"/>
      <c r="AB15" s="262"/>
      <c r="AC15" s="174"/>
      <c r="AD15" s="208"/>
      <c r="AE15" s="262"/>
      <c r="AF15" s="174"/>
      <c r="AG15" s="208"/>
      <c r="AH15" s="262"/>
      <c r="AI15" s="285"/>
      <c r="AJ15" s="296"/>
      <c r="AK15" s="305"/>
      <c r="AL15" s="311"/>
      <c r="AM15" s="323" t="str">
        <f>IF(AL15="","",AK15*AL15)</f>
        <v/>
      </c>
      <c r="AN15" s="335"/>
      <c r="AO15" s="341"/>
      <c r="AP15" s="14"/>
      <c r="AQ15" s="14"/>
      <c r="AR15" s="14"/>
      <c r="AS15" s="14"/>
      <c r="AT15" s="14"/>
    </row>
    <row r="16" spans="1:49" s="104" customFormat="1" ht="18" customHeight="1">
      <c r="A16" s="115"/>
      <c r="B16" s="127"/>
      <c r="C16" s="134" t="str">
        <f>IF($E$6="必要",IF('はじめに！'!Q28=TRUE,IF('はじめに！'!M30="","",'はじめに！'!M30),"-"),"-")</f>
        <v>-</v>
      </c>
      <c r="D16" s="149"/>
      <c r="E16" s="166"/>
      <c r="F16" s="188"/>
      <c r="G16" s="188"/>
      <c r="H16" s="188"/>
      <c r="I16" s="188"/>
      <c r="J16" s="188"/>
      <c r="K16" s="174"/>
      <c r="L16" s="196"/>
      <c r="M16" s="208"/>
      <c r="N16" s="196"/>
      <c r="O16" s="229"/>
      <c r="P16" s="196"/>
      <c r="Q16" s="174"/>
      <c r="R16" s="196"/>
      <c r="S16" s="208"/>
      <c r="T16" s="196"/>
      <c r="U16" s="229"/>
      <c r="V16" s="196"/>
      <c r="W16" s="174"/>
      <c r="X16" s="208"/>
      <c r="Y16" s="262"/>
      <c r="Z16" s="174"/>
      <c r="AA16" s="208"/>
      <c r="AB16" s="262"/>
      <c r="AC16" s="174"/>
      <c r="AD16" s="208"/>
      <c r="AE16" s="262"/>
      <c r="AF16" s="174"/>
      <c r="AG16" s="208"/>
      <c r="AH16" s="262"/>
      <c r="AI16" s="285"/>
      <c r="AJ16" s="296"/>
      <c r="AK16" s="305"/>
      <c r="AL16" s="311"/>
      <c r="AM16" s="323" t="str">
        <f>IF(AL16="","",AK16*AL16)</f>
        <v/>
      </c>
      <c r="AN16" s="335"/>
      <c r="AO16" s="341">
        <f>SUM(AM14:AM17)</f>
        <v>0</v>
      </c>
      <c r="AP16" s="14"/>
      <c r="AQ16" s="14"/>
      <c r="AR16" s="14"/>
      <c r="AS16" s="14"/>
      <c r="AT16" s="14"/>
    </row>
    <row r="17" spans="1:46" s="104" customFormat="1" ht="18" customHeight="1">
      <c r="A17" s="115"/>
      <c r="B17" s="127"/>
      <c r="C17" s="134" t="str">
        <f>IF($E$6="必要",IF('はじめに！'!Q28=TRUE,IF('はじめに！'!M31="","",'はじめに！'!M31),"-"),"-")</f>
        <v>-</v>
      </c>
      <c r="D17" s="150"/>
      <c r="E17" s="167"/>
      <c r="F17" s="189"/>
      <c r="G17" s="189"/>
      <c r="H17" s="189"/>
      <c r="I17" s="189"/>
      <c r="J17" s="189"/>
      <c r="K17" s="175"/>
      <c r="L17" s="196"/>
      <c r="M17" s="209"/>
      <c r="N17" s="196"/>
      <c r="O17" s="230"/>
      <c r="P17" s="196"/>
      <c r="Q17" s="175"/>
      <c r="R17" s="196"/>
      <c r="S17" s="209"/>
      <c r="T17" s="196"/>
      <c r="U17" s="230"/>
      <c r="V17" s="196"/>
      <c r="W17" s="175"/>
      <c r="X17" s="209"/>
      <c r="Y17" s="262"/>
      <c r="Z17" s="175"/>
      <c r="AA17" s="209"/>
      <c r="AB17" s="262"/>
      <c r="AC17" s="175"/>
      <c r="AD17" s="209"/>
      <c r="AE17" s="262"/>
      <c r="AF17" s="175"/>
      <c r="AG17" s="209"/>
      <c r="AH17" s="262"/>
      <c r="AI17" s="285"/>
      <c r="AJ17" s="296"/>
      <c r="AK17" s="305"/>
      <c r="AL17" s="311"/>
      <c r="AM17" s="323" t="str">
        <f>IF(AL17="","",AK17*AL17)</f>
        <v/>
      </c>
      <c r="AN17" s="336"/>
      <c r="AO17" s="341"/>
      <c r="AP17" s="14"/>
      <c r="AQ17" s="14"/>
      <c r="AR17" s="14"/>
      <c r="AS17" s="14"/>
      <c r="AT17" s="14"/>
    </row>
    <row r="18" spans="1:46" ht="18" customHeight="1">
      <c r="A18" s="115"/>
      <c r="B18" s="127"/>
      <c r="C18" s="135" t="s">
        <v>39</v>
      </c>
      <c r="D18" s="151"/>
      <c r="E18" s="166"/>
      <c r="F18" s="188"/>
      <c r="G18" s="188"/>
      <c r="H18" s="188"/>
      <c r="I18" s="188"/>
      <c r="J18" s="188"/>
      <c r="K18" s="176" t="str">
        <f>IF(COUNT(L19:P22)&gt;0,"変更あり","変更なし")</f>
        <v>変更なし</v>
      </c>
      <c r="L18" s="197"/>
      <c r="M18" s="197"/>
      <c r="N18" s="197"/>
      <c r="O18" s="197"/>
      <c r="P18" s="197"/>
      <c r="Q18" s="176" t="str">
        <f>IF(COUNT(R19:V22)&gt;0,"変更あり","変更なし")</f>
        <v>変更なし</v>
      </c>
      <c r="R18" s="197"/>
      <c r="S18" s="197"/>
      <c r="T18" s="197"/>
      <c r="U18" s="197"/>
      <c r="V18" s="197"/>
      <c r="W18" s="243" t="str">
        <f>IF(COUNT(W19:Y22)&gt;0,"変更あり","変更なし")</f>
        <v>変更なし</v>
      </c>
      <c r="X18" s="254"/>
      <c r="Y18" s="263"/>
      <c r="Z18" s="243" t="str">
        <f>IF(COUNT(Z19:AB22)&gt;0,"変更あり","変更なし")</f>
        <v>変更なし</v>
      </c>
      <c r="AA18" s="254"/>
      <c r="AB18" s="263"/>
      <c r="AC18" s="243" t="str">
        <f>IF(COUNT(AC19:AE22)&gt;0,"変更あり","変更なし")</f>
        <v>変更なし</v>
      </c>
      <c r="AD18" s="254"/>
      <c r="AE18" s="263"/>
      <c r="AF18" s="243" t="str">
        <f>IF(COUNT(AF19:AH22)&gt;0,"変更あり","変更なし")</f>
        <v>変更なし</v>
      </c>
      <c r="AG18" s="254"/>
      <c r="AH18" s="263"/>
      <c r="AI18" s="286"/>
      <c r="AJ18" s="297"/>
      <c r="AK18" s="176" t="str">
        <f>IF(COUNT(AK19:AM22)&gt;0,"変更あり","変更なし")</f>
        <v>変更なし</v>
      </c>
      <c r="AL18" s="197"/>
      <c r="AM18" s="324"/>
      <c r="AN18" s="104"/>
      <c r="AO18" s="104"/>
      <c r="AP18" s="14"/>
      <c r="AQ18" s="14"/>
      <c r="AR18" s="14"/>
      <c r="AS18" s="14"/>
      <c r="AT18" s="14"/>
    </row>
    <row r="19" spans="1:46" s="104" customFormat="1" ht="18" customHeight="1">
      <c r="A19" s="115"/>
      <c r="B19" s="127"/>
      <c r="C19" s="136">
        <f>C14</f>
        <v>0</v>
      </c>
      <c r="D19" s="152" t="s">
        <v>70</v>
      </c>
      <c r="E19" s="166"/>
      <c r="F19" s="188"/>
      <c r="G19" s="188"/>
      <c r="H19" s="188"/>
      <c r="I19" s="188"/>
      <c r="J19" s="188"/>
      <c r="K19" s="174"/>
      <c r="L19" s="198"/>
      <c r="M19" s="207"/>
      <c r="N19" s="198"/>
      <c r="O19" s="229"/>
      <c r="P19" s="198"/>
      <c r="Q19" s="174"/>
      <c r="R19" s="198"/>
      <c r="S19" s="207"/>
      <c r="T19" s="198"/>
      <c r="U19" s="229"/>
      <c r="V19" s="198"/>
      <c r="W19" s="173"/>
      <c r="X19" s="207"/>
      <c r="Y19" s="261"/>
      <c r="Z19" s="173"/>
      <c r="AA19" s="207"/>
      <c r="AB19" s="261"/>
      <c r="AC19" s="173"/>
      <c r="AD19" s="207"/>
      <c r="AE19" s="262"/>
      <c r="AF19" s="173"/>
      <c r="AG19" s="207"/>
      <c r="AH19" s="261"/>
      <c r="AI19" s="287" t="str">
        <f>IF(COUNT(I19:J22)&gt;0,"朝食",IF(COUNT(O19:P22)&gt;0,"昼食",IF(COUNT(U19:V22)&gt;0,"夕食","")))</f>
        <v/>
      </c>
      <c r="AJ19" s="298" t="str">
        <f>IF(AI19="","",IF(AI19="朝食",I19:I22,IF(AI19="昼食",O19,IF(AI19="夕食",U19,""))))</f>
        <v/>
      </c>
      <c r="AK19" s="306"/>
      <c r="AL19" s="312"/>
      <c r="AM19" s="325" t="str">
        <f t="shared" ref="AM19:AM26" si="0">IF(AL19="","",AK19*AL19)</f>
        <v/>
      </c>
      <c r="AN19" s="334" t="str">
        <f>IF(AO19=AO21,"","注文数が異なります")</f>
        <v/>
      </c>
      <c r="AO19" s="341">
        <f>IF(COUNT(I19:J22)&gt;0,SUM(J19:J22),IF(COUNT(O19:P22)&gt;0,SUM(P19:P22),IF(COUNT(U19:V22)&gt;0,SUM(V19:V22),0)))</f>
        <v>0</v>
      </c>
      <c r="AP19" s="14"/>
      <c r="AQ19" s="14"/>
      <c r="AR19" s="14"/>
      <c r="AS19" s="14"/>
      <c r="AT19" s="14"/>
    </row>
    <row r="20" spans="1:46" s="104" customFormat="1" ht="18" customHeight="1">
      <c r="A20" s="115"/>
      <c r="B20" s="127"/>
      <c r="C20" s="137" t="str">
        <f>C15</f>
        <v>-</v>
      </c>
      <c r="D20" s="152"/>
      <c r="E20" s="166"/>
      <c r="F20" s="188"/>
      <c r="G20" s="188"/>
      <c r="H20" s="188"/>
      <c r="I20" s="188"/>
      <c r="J20" s="188"/>
      <c r="K20" s="174"/>
      <c r="L20" s="196"/>
      <c r="M20" s="208"/>
      <c r="N20" s="196"/>
      <c r="O20" s="229"/>
      <c r="P20" s="196"/>
      <c r="Q20" s="174"/>
      <c r="R20" s="196"/>
      <c r="S20" s="208"/>
      <c r="T20" s="196"/>
      <c r="U20" s="229"/>
      <c r="V20" s="196"/>
      <c r="W20" s="174"/>
      <c r="X20" s="208"/>
      <c r="Y20" s="262"/>
      <c r="Z20" s="174"/>
      <c r="AA20" s="208"/>
      <c r="AB20" s="262"/>
      <c r="AC20" s="174"/>
      <c r="AD20" s="208"/>
      <c r="AE20" s="262"/>
      <c r="AF20" s="174"/>
      <c r="AG20" s="208"/>
      <c r="AH20" s="262"/>
      <c r="AI20" s="285"/>
      <c r="AJ20" s="296"/>
      <c r="AK20" s="305"/>
      <c r="AL20" s="311"/>
      <c r="AM20" s="323" t="str">
        <f t="shared" si="0"/>
        <v/>
      </c>
      <c r="AN20" s="335"/>
      <c r="AO20" s="341"/>
      <c r="AP20" s="14"/>
      <c r="AQ20" s="14"/>
      <c r="AR20" s="14"/>
      <c r="AS20" s="14"/>
      <c r="AT20" s="14"/>
    </row>
    <row r="21" spans="1:46" s="104" customFormat="1" ht="18" customHeight="1">
      <c r="A21" s="115"/>
      <c r="B21" s="127"/>
      <c r="C21" s="137" t="str">
        <f>C16</f>
        <v>-</v>
      </c>
      <c r="D21" s="152"/>
      <c r="E21" s="166"/>
      <c r="F21" s="188"/>
      <c r="G21" s="188"/>
      <c r="H21" s="188"/>
      <c r="I21" s="188"/>
      <c r="J21" s="188"/>
      <c r="K21" s="174"/>
      <c r="L21" s="196"/>
      <c r="M21" s="208"/>
      <c r="N21" s="196"/>
      <c r="O21" s="229"/>
      <c r="P21" s="196"/>
      <c r="Q21" s="174"/>
      <c r="R21" s="196"/>
      <c r="S21" s="208"/>
      <c r="T21" s="196"/>
      <c r="U21" s="229"/>
      <c r="V21" s="196"/>
      <c r="W21" s="174"/>
      <c r="X21" s="208"/>
      <c r="Y21" s="262"/>
      <c r="Z21" s="174"/>
      <c r="AA21" s="208"/>
      <c r="AB21" s="262"/>
      <c r="AC21" s="174"/>
      <c r="AD21" s="208"/>
      <c r="AE21" s="262"/>
      <c r="AF21" s="174"/>
      <c r="AG21" s="208"/>
      <c r="AH21" s="262"/>
      <c r="AI21" s="285"/>
      <c r="AJ21" s="296"/>
      <c r="AK21" s="305"/>
      <c r="AL21" s="311"/>
      <c r="AM21" s="323" t="str">
        <f t="shared" si="0"/>
        <v/>
      </c>
      <c r="AN21" s="335"/>
      <c r="AO21" s="341">
        <f>SUM(AM19:AM22)</f>
        <v>0</v>
      </c>
      <c r="AP21" s="14"/>
      <c r="AQ21" s="14"/>
      <c r="AR21" s="14"/>
      <c r="AS21" s="14"/>
      <c r="AT21" s="14"/>
    </row>
    <row r="22" spans="1:46" s="104" customFormat="1" ht="18" customHeight="1">
      <c r="A22" s="115"/>
      <c r="B22" s="127"/>
      <c r="C22" s="138" t="str">
        <f>C17</f>
        <v>-</v>
      </c>
      <c r="D22" s="153"/>
      <c r="E22" s="168"/>
      <c r="F22" s="190"/>
      <c r="G22" s="190"/>
      <c r="H22" s="190"/>
      <c r="I22" s="190"/>
      <c r="J22" s="190"/>
      <c r="K22" s="177"/>
      <c r="L22" s="199"/>
      <c r="M22" s="210"/>
      <c r="N22" s="199"/>
      <c r="O22" s="231"/>
      <c r="P22" s="199"/>
      <c r="Q22" s="177"/>
      <c r="R22" s="199"/>
      <c r="S22" s="210"/>
      <c r="T22" s="199"/>
      <c r="U22" s="231"/>
      <c r="V22" s="199"/>
      <c r="W22" s="177"/>
      <c r="X22" s="210"/>
      <c r="Y22" s="264"/>
      <c r="Z22" s="177"/>
      <c r="AA22" s="210"/>
      <c r="AB22" s="264"/>
      <c r="AC22" s="175"/>
      <c r="AD22" s="209"/>
      <c r="AE22" s="264"/>
      <c r="AF22" s="177"/>
      <c r="AG22" s="210"/>
      <c r="AH22" s="264"/>
      <c r="AI22" s="285"/>
      <c r="AJ22" s="296"/>
      <c r="AK22" s="307"/>
      <c r="AL22" s="313"/>
      <c r="AM22" s="326" t="str">
        <f t="shared" si="0"/>
        <v/>
      </c>
      <c r="AN22" s="336"/>
      <c r="AO22" s="341"/>
      <c r="AP22" s="14"/>
      <c r="AQ22" s="14"/>
      <c r="AR22" s="14"/>
      <c r="AS22" s="14"/>
      <c r="AT22" s="14"/>
    </row>
    <row r="23" spans="1:46" s="104" customFormat="1" ht="18" hidden="1" customHeight="1">
      <c r="A23" s="115"/>
      <c r="B23" s="127"/>
      <c r="C23" s="133">
        <f>C19</f>
        <v>0</v>
      </c>
      <c r="D23" s="154" t="s">
        <v>71</v>
      </c>
      <c r="E23" s="169"/>
      <c r="F23" s="191"/>
      <c r="G23" s="191"/>
      <c r="H23" s="191"/>
      <c r="I23" s="191"/>
      <c r="J23" s="191"/>
      <c r="K23" s="178" t="str">
        <f>IF(AND(K14="",K19=""),"",IF(K19="",K14,K19))</f>
        <v/>
      </c>
      <c r="L23" s="200" t="str">
        <f>IF(AND(L14="",L19=""),"",IF(COUNT(L19:P22)&gt;0,L19,L14))</f>
        <v/>
      </c>
      <c r="M23" s="211" t="str">
        <f>IF(AND(M14="",M19=""),"",IF(M19="",M14,M19))</f>
        <v/>
      </c>
      <c r="N23" s="200" t="str">
        <f>IF(AND(N14="",N19=""),"",IF(COUNT(L19:P22)&gt;0,N19,N14))</f>
        <v/>
      </c>
      <c r="O23" s="211" t="str">
        <f>IF(AND(O14="",O19=""),"",IF(O19="",O14,O19))</f>
        <v/>
      </c>
      <c r="P23" s="200" t="str">
        <f>IF(AND(P14="",P19=""),"",IF(COUNT(L19:P22)&gt;0,P19,P14))</f>
        <v/>
      </c>
      <c r="Q23" s="178" t="str">
        <f>IF(AND(Q14="",Q19=""),"",IF(Q19="",Q14,Q19))</f>
        <v/>
      </c>
      <c r="R23" s="200" t="str">
        <f>IF(AND(R14="",R19=""),"",IF(COUNT(R19:V22)&gt;0,R19,R14))</f>
        <v/>
      </c>
      <c r="S23" s="211" t="str">
        <f>IF(AND(S14="",S19=""),"",IF(S19="",S14,S19))</f>
        <v/>
      </c>
      <c r="T23" s="200" t="str">
        <f>IF(AND(T14="",T19=""),"",IF(COUNT(R19:V22)&gt;0,T19,T14))</f>
        <v/>
      </c>
      <c r="U23" s="211" t="str">
        <f>IF(AND(U14="",U19=""),"",IF(U19="",U14,U19))</f>
        <v/>
      </c>
      <c r="V23" s="200" t="str">
        <f>IF(AND(V14="",V19=""),"",IF(COUNT(R19:V22)&gt;0,V19,V14))</f>
        <v/>
      </c>
      <c r="W23" s="244" t="str">
        <f>IF(AND(W14="",W19=""),"",IF(W19="",W14,W19))</f>
        <v/>
      </c>
      <c r="X23" s="211" t="str">
        <f>IF(AND(X14="",X19=""),"",IF(X19="",X14,X19))</f>
        <v/>
      </c>
      <c r="Y23" s="265" t="str">
        <f>IF(AND(Y14="",Y19=""),"",IF(COUNT(Y19:Y22)&gt;0,Y19,Y14))</f>
        <v/>
      </c>
      <c r="Z23" s="244" t="str">
        <f>IF(AND(Z14="",Z19=""),"",IF(Z19="",Z14,Z19))</f>
        <v/>
      </c>
      <c r="AA23" s="211" t="str">
        <f>IF(AND(AA14="",AA19=""),"",IF(AA19="",AA14,AA19))</f>
        <v/>
      </c>
      <c r="AB23" s="265" t="str">
        <f>IF(AND(AB14="",AB19=""),"",IF(COUNT(AB19:AB22)&gt;0,AB19,AB14))</f>
        <v/>
      </c>
      <c r="AC23" s="244" t="str">
        <f>IF(AND(AC14="",AC19=""),"",IF(AC19="",AC14,AC19))</f>
        <v/>
      </c>
      <c r="AD23" s="211" t="str">
        <f>IF(AND(AD14="",AD19=""),"",IF(AD19="",AD14,AD19))</f>
        <v/>
      </c>
      <c r="AE23" s="265" t="str">
        <f>IF(AND(AE14="",AE19=""),"",IF(COUNT(AE19:AE22)&gt;0,AE19,AE14))</f>
        <v/>
      </c>
      <c r="AF23" s="244" t="str">
        <f>IF(AND(AF14="",AF19=""),"",IF(AF19="",AF14,AF19))</f>
        <v/>
      </c>
      <c r="AG23" s="211" t="str">
        <f>IF(AND(AG14="",AG19=""),"",IF(AG19="",AG14,AG19))</f>
        <v/>
      </c>
      <c r="AH23" s="265" t="str">
        <f>IF(AND(AH14="",AH19=""),"",IF(COUNT(AH19:AH22)&gt;0,AH19,AH14))</f>
        <v/>
      </c>
      <c r="AI23" s="244" t="str">
        <f>IF(AND(AI14="",AI19=""),"",IF(AI19="",AI14,AI19))</f>
        <v/>
      </c>
      <c r="AJ23" s="211" t="str">
        <f>IF(AND(AJ14="",AJ19=""),"",IF(AJ19="",AJ14,AJ19))</f>
        <v/>
      </c>
      <c r="AK23" s="200" t="str">
        <f>IF(AND(AK14="",AK19=""),"",IF(COUNT(AK19:AK22)&gt;0,AK19,AK14))</f>
        <v/>
      </c>
      <c r="AL23" s="200" t="str">
        <f>IF(AND(AL14="",AL19=""),"",IF(COUNT(AL19:AL22)&gt;0,AL19,AL14))</f>
        <v/>
      </c>
      <c r="AM23" s="322" t="str">
        <f t="shared" si="0"/>
        <v/>
      </c>
      <c r="AN23" s="14"/>
      <c r="AO23" s="14"/>
      <c r="AP23" s="14"/>
      <c r="AQ23" s="14"/>
      <c r="AR23" s="14"/>
      <c r="AS23" s="14"/>
      <c r="AT23" s="14"/>
    </row>
    <row r="24" spans="1:46" s="104" customFormat="1" ht="18" hidden="1" customHeight="1">
      <c r="A24" s="115"/>
      <c r="B24" s="127"/>
      <c r="C24" s="134" t="str">
        <f>C20</f>
        <v>-</v>
      </c>
      <c r="D24" s="155"/>
      <c r="E24" s="170"/>
      <c r="F24" s="192"/>
      <c r="G24" s="192"/>
      <c r="H24" s="192"/>
      <c r="I24" s="192"/>
      <c r="J24" s="192"/>
      <c r="K24" s="179" t="str">
        <f>IF(AND(K15="",K20=""),"",IF(COUNT($L$19:$P$22)&gt;0,K20,K15))</f>
        <v/>
      </c>
      <c r="L24" s="201" t="str">
        <f>IF(AND(L15="",L20=""),"",IF(COUNT(L19:P22)&gt;0,L20,L15))</f>
        <v/>
      </c>
      <c r="M24" s="212" t="str">
        <f>IF(AND(M15="",M20=""),"",IF(COUNT($L$19:$P$22)&gt;0,M20,M15))</f>
        <v/>
      </c>
      <c r="N24" s="201" t="str">
        <f>IF(AND(N15="",N20=""),"",IF(COUNT(L19:P22)&gt;0,N20,N15))</f>
        <v/>
      </c>
      <c r="O24" s="212" t="str">
        <f>IF(AND(O15="",O20=""),"",IF(COUNT($L$19:$P$22)&gt;0,O20,O15))</f>
        <v/>
      </c>
      <c r="P24" s="201" t="str">
        <f>IF(AND(P15="",P20=""),"",IF(COUNT(L19:P22)&gt;0,P20,P15))</f>
        <v/>
      </c>
      <c r="Q24" s="179" t="str">
        <f>IF(AND(Q15="",Q20=""),"",IF(COUNT($L$19:$P$22)&gt;0,Q20,Q15))</f>
        <v/>
      </c>
      <c r="R24" s="201" t="str">
        <f>IF(AND(R15="",R20=""),"",IF(COUNT(R19:V22)&gt;0,R20,R15))</f>
        <v/>
      </c>
      <c r="S24" s="212" t="str">
        <f>IF(AND(S15="",S20=""),"",IF(COUNT($L$19:$P$22)&gt;0,S20,S15))</f>
        <v/>
      </c>
      <c r="T24" s="201" t="str">
        <f>IF(AND(T15="",T20=""),"",IF(COUNT(R19:V22)&gt;0,T20,T15))</f>
        <v/>
      </c>
      <c r="U24" s="212" t="str">
        <f>IF(AND(U15="",U20=""),"",IF(COUNT($L$19:$P$22)&gt;0,U20,U15))</f>
        <v/>
      </c>
      <c r="V24" s="201" t="str">
        <f>IF(AND(V15="",V20=""),"",IF(COUNT(R19:V22)&gt;0,V20,V15))</f>
        <v/>
      </c>
      <c r="W24" s="245" t="str">
        <f t="shared" ref="W24:X26" si="1">IF(AND(W15="",W20=""),"",IF(COUNT($L$19:$P$22)&gt;0,W20,W15))</f>
        <v/>
      </c>
      <c r="X24" s="212" t="str">
        <f t="shared" si="1"/>
        <v/>
      </c>
      <c r="Y24" s="266" t="str">
        <f>IF(AND(Y15="",Y20=""),"",IF(COUNT(Y19:Y22)&gt;0,Y20,Y15))</f>
        <v/>
      </c>
      <c r="Z24" s="245" t="str">
        <f t="shared" ref="Z24:AA26" si="2">IF(AND(Z15="",Z20=""),"",IF(COUNT($L$19:$P$22)&gt;0,Z20,Z15))</f>
        <v/>
      </c>
      <c r="AA24" s="212" t="str">
        <f t="shared" si="2"/>
        <v/>
      </c>
      <c r="AB24" s="266" t="str">
        <f>IF(AND(AB15="",AB20=""),"",IF(COUNT(AB19:AB22)&gt;0,AB20,AB15))</f>
        <v/>
      </c>
      <c r="AC24" s="245" t="str">
        <f t="shared" ref="AC24:AD26" si="3">IF(AND(AC15="",AC20=""),"",IF(COUNT($L$19:$P$22)&gt;0,AC20,AC15))</f>
        <v/>
      </c>
      <c r="AD24" s="212" t="str">
        <f t="shared" si="3"/>
        <v/>
      </c>
      <c r="AE24" s="266" t="str">
        <f>IF(AND(AE15="",AE20=""),"",IF(COUNT(AE19:AE22)&gt;0,AE20,AE15))</f>
        <v/>
      </c>
      <c r="AF24" s="245" t="str">
        <f t="shared" ref="AF24:AG26" si="4">IF(AND(AF15="",AF20=""),"",IF(COUNT($L$19:$P$22)&gt;0,AF20,AF15))</f>
        <v/>
      </c>
      <c r="AG24" s="212" t="str">
        <f t="shared" si="4"/>
        <v/>
      </c>
      <c r="AH24" s="266" t="str">
        <f>IF(AND(AH15="",AH20=""),"",IF(COUNT(AH19:AH22)&gt;0,AH20,AH15))</f>
        <v/>
      </c>
      <c r="AI24" s="245" t="str">
        <f t="shared" ref="AI24:AJ26" si="5">IF(AND(AI15="",AI20=""),"",IF(COUNT($L$19:$P$22)&gt;0,AI20,AI15))</f>
        <v/>
      </c>
      <c r="AJ24" s="212" t="str">
        <f t="shared" si="5"/>
        <v/>
      </c>
      <c r="AK24" s="201" t="str">
        <f>IF(AND(AK15="",AK20=""),"",IF(COUNT(AK19:AK22)&gt;0,AK20,AK15))</f>
        <v/>
      </c>
      <c r="AL24" s="201" t="str">
        <f>IF(AND(AL15="",AL20=""),"",IF(COUNT(AL19:AL22)&gt;0,AL20,AL15))</f>
        <v/>
      </c>
      <c r="AM24" s="323" t="str">
        <f t="shared" si="0"/>
        <v/>
      </c>
      <c r="AN24" s="14"/>
      <c r="AO24" s="14"/>
      <c r="AP24" s="14"/>
      <c r="AQ24" s="14"/>
      <c r="AR24" s="14"/>
      <c r="AS24" s="14"/>
      <c r="AT24" s="14"/>
    </row>
    <row r="25" spans="1:46" s="104" customFormat="1" ht="18" hidden="1" customHeight="1">
      <c r="A25" s="115"/>
      <c r="B25" s="127"/>
      <c r="C25" s="134" t="str">
        <f>C21</f>
        <v>-</v>
      </c>
      <c r="D25" s="155"/>
      <c r="E25" s="170"/>
      <c r="F25" s="192"/>
      <c r="G25" s="192"/>
      <c r="H25" s="192"/>
      <c r="I25" s="192"/>
      <c r="J25" s="192"/>
      <c r="K25" s="179" t="str">
        <f>IF(AND(K16="",K21=""),"",IF(COUNT($L$19:$P$22)&gt;0,K21,K16))</f>
        <v/>
      </c>
      <c r="L25" s="201" t="str">
        <f>IF(AND(L16="",L21=""),"",IF(COUNT(L19:P22)&gt;0,L21,L16))</f>
        <v/>
      </c>
      <c r="M25" s="212" t="str">
        <f>IF(AND(M16="",M21=""),"",IF(COUNT($L$19:$P$22)&gt;0,M21,M16))</f>
        <v/>
      </c>
      <c r="N25" s="201" t="str">
        <f>IF(AND(N16="",N21=""),"",IF(COUNT(L19:P22)&gt;0,N21,N16))</f>
        <v/>
      </c>
      <c r="O25" s="212" t="str">
        <f>IF(AND(O16="",O21=""),"",IF(COUNT($L$19:$P$22)&gt;0,O21,O16))</f>
        <v/>
      </c>
      <c r="P25" s="201" t="str">
        <f>IF(AND(P16="",P21=""),"",IF(COUNT(L19:P22)&gt;0,P21,P16))</f>
        <v/>
      </c>
      <c r="Q25" s="179" t="str">
        <f>IF(AND(Q16="",Q21=""),"",IF(COUNT($L$19:$P$22)&gt;0,Q21,Q16))</f>
        <v/>
      </c>
      <c r="R25" s="201" t="str">
        <f>IF(AND(R16="",R21=""),"",IF(COUNT(R19:V22)&gt;0,R21,R16))</f>
        <v/>
      </c>
      <c r="S25" s="212" t="str">
        <f>IF(AND(S16="",S21=""),"",IF(COUNT($L$19:$P$22)&gt;0,S21,S16))</f>
        <v/>
      </c>
      <c r="T25" s="201" t="str">
        <f>IF(AND(T16="",T21=""),"",IF(COUNT(R19:V22)&gt;0,T21,T16))</f>
        <v/>
      </c>
      <c r="U25" s="212" t="str">
        <f>IF(AND(U16="",U21=""),"",IF(COUNT($L$19:$P$22)&gt;0,U21,U16))</f>
        <v/>
      </c>
      <c r="V25" s="201" t="str">
        <f>IF(AND(V16="",V21=""),"",IF(COUNT(R19:V22)&gt;0,V21,V16))</f>
        <v/>
      </c>
      <c r="W25" s="245" t="str">
        <f t="shared" si="1"/>
        <v/>
      </c>
      <c r="X25" s="212" t="str">
        <f t="shared" si="1"/>
        <v/>
      </c>
      <c r="Y25" s="266" t="str">
        <f>IF(AND(Y16="",Y21=""),"",IF(COUNT(Y19:Y22)&gt;0,Y21,Y16))</f>
        <v/>
      </c>
      <c r="Z25" s="245" t="str">
        <f t="shared" si="2"/>
        <v/>
      </c>
      <c r="AA25" s="212" t="str">
        <f t="shared" si="2"/>
        <v/>
      </c>
      <c r="AB25" s="266" t="str">
        <f>IF(AND(AB16="",AB21=""),"",IF(COUNT(AB19:AB22)&gt;0,AB21,AB16))</f>
        <v/>
      </c>
      <c r="AC25" s="245" t="str">
        <f t="shared" si="3"/>
        <v/>
      </c>
      <c r="AD25" s="212" t="str">
        <f t="shared" si="3"/>
        <v/>
      </c>
      <c r="AE25" s="266" t="str">
        <f>IF(AND(AE16="",AE21=""),"",IF(COUNT(AE19:AE22)&gt;0,AE21,AE16))</f>
        <v/>
      </c>
      <c r="AF25" s="245" t="str">
        <f t="shared" si="4"/>
        <v/>
      </c>
      <c r="AG25" s="212" t="str">
        <f t="shared" si="4"/>
        <v/>
      </c>
      <c r="AH25" s="266" t="str">
        <f>IF(AND(AH16="",AH21=""),"",IF(COUNT(AH19:AH22)&gt;0,AH21,AH16))</f>
        <v/>
      </c>
      <c r="AI25" s="245" t="str">
        <f t="shared" si="5"/>
        <v/>
      </c>
      <c r="AJ25" s="212" t="str">
        <f t="shared" si="5"/>
        <v/>
      </c>
      <c r="AK25" s="201" t="str">
        <f>IF(AND(AK16="",AK21=""),"",IF(COUNT(AK19:AK22)&gt;0,AK21,AK16))</f>
        <v/>
      </c>
      <c r="AL25" s="201" t="str">
        <f>IF(AND(AL16="",AL21=""),"",IF(COUNT(AL19:AL22)&gt;0,AL21,AL16))</f>
        <v/>
      </c>
      <c r="AM25" s="323" t="str">
        <f t="shared" si="0"/>
        <v/>
      </c>
      <c r="AN25" s="14"/>
      <c r="AO25" s="14"/>
      <c r="AP25" s="14"/>
      <c r="AQ25" s="14"/>
      <c r="AR25" s="14"/>
      <c r="AS25" s="14"/>
      <c r="AT25" s="14"/>
    </row>
    <row r="26" spans="1:46" s="104" customFormat="1" ht="18" hidden="1" customHeight="1">
      <c r="A26" s="115"/>
      <c r="B26" s="127"/>
      <c r="C26" s="139" t="str">
        <f>C22</f>
        <v>-</v>
      </c>
      <c r="D26" s="155"/>
      <c r="E26" s="171"/>
      <c r="F26" s="193"/>
      <c r="G26" s="193"/>
      <c r="H26" s="193"/>
      <c r="I26" s="193"/>
      <c r="J26" s="193"/>
      <c r="K26" s="180" t="str">
        <f>IF(AND(K17="",K22=""),"",IF(COUNT($L$19:$P$22)&gt;0,K22,K17))</f>
        <v/>
      </c>
      <c r="L26" s="202" t="str">
        <f>IF(AND(L17="",L22=""),"",IF(COUNT(L19:P22)&gt;0,L22,L17))</f>
        <v/>
      </c>
      <c r="M26" s="213" t="str">
        <f>IF(AND(M17="",M22=""),"",IF(COUNT($L$19:$P$22)&gt;0,M22,M17))</f>
        <v/>
      </c>
      <c r="N26" s="202" t="str">
        <f>IF(AND(N17="",N22=""),"",IF(COUNT(L19:P22)&gt;0,N22,N17))</f>
        <v/>
      </c>
      <c r="O26" s="213" t="str">
        <f>IF(AND(O17="",O22=""),"",IF(COUNT($L$19:$P$22)&gt;0,O22,O17))</f>
        <v/>
      </c>
      <c r="P26" s="202" t="str">
        <f>IF(AND(P17="",P22=""),"",IF(COUNT(L19:P22)&gt;0,P22,P17))</f>
        <v/>
      </c>
      <c r="Q26" s="180" t="str">
        <f>IF(AND(Q17="",Q22=""),"",IF(COUNT($L$19:$P$22)&gt;0,Q22,Q17))</f>
        <v/>
      </c>
      <c r="R26" s="202" t="str">
        <f>IF(AND(R17="",R22=""),"",IF(COUNT(R19:V22)&gt;0,R22,R17))</f>
        <v/>
      </c>
      <c r="S26" s="213" t="str">
        <f>IF(AND(S17="",S22=""),"",IF(COUNT($L$19:$P$22)&gt;0,S22,S17))</f>
        <v/>
      </c>
      <c r="T26" s="202" t="str">
        <f>IF(AND(T17="",T22=""),"",IF(COUNT(R19:V22)&gt;0,T22,T17))</f>
        <v/>
      </c>
      <c r="U26" s="213" t="str">
        <f>IF(AND(U17="",U22=""),"",IF(COUNT($L$19:$P$22)&gt;0,U22,U17))</f>
        <v/>
      </c>
      <c r="V26" s="202" t="str">
        <f>IF(AND(V17="",V22=""),"",IF(COUNT(R19:V22)&gt;0,V22,V17))</f>
        <v/>
      </c>
      <c r="W26" s="246" t="str">
        <f t="shared" si="1"/>
        <v/>
      </c>
      <c r="X26" s="213" t="str">
        <f t="shared" si="1"/>
        <v/>
      </c>
      <c r="Y26" s="267" t="str">
        <f>IF(AND(Y17="",Y22=""),"",IF(COUNT(Y19:Y22)&gt;0,Y22,Y17))</f>
        <v/>
      </c>
      <c r="Z26" s="246" t="str">
        <f t="shared" si="2"/>
        <v/>
      </c>
      <c r="AA26" s="213" t="str">
        <f t="shared" si="2"/>
        <v/>
      </c>
      <c r="AB26" s="267" t="str">
        <f>IF(AND(AB17="",AB22=""),"",IF(COUNT(AB19:AB22)&gt;0,AB22,AB17))</f>
        <v/>
      </c>
      <c r="AC26" s="246" t="str">
        <f t="shared" si="3"/>
        <v/>
      </c>
      <c r="AD26" s="213" t="str">
        <f t="shared" si="3"/>
        <v/>
      </c>
      <c r="AE26" s="267" t="str">
        <f>IF(AND(AE17="",AE22=""),"",IF(COUNT(AE19:AE22)&gt;0,AE22,AE17))</f>
        <v/>
      </c>
      <c r="AF26" s="246" t="str">
        <f t="shared" si="4"/>
        <v/>
      </c>
      <c r="AG26" s="213" t="str">
        <f t="shared" si="4"/>
        <v/>
      </c>
      <c r="AH26" s="267" t="str">
        <f>IF(AND(AH17="",AH22=""),"",IF(COUNT(AH19:AH22)&gt;0,AH22,AH17))</f>
        <v/>
      </c>
      <c r="AI26" s="246" t="str">
        <f t="shared" si="5"/>
        <v/>
      </c>
      <c r="AJ26" s="213" t="str">
        <f t="shared" si="5"/>
        <v/>
      </c>
      <c r="AK26" s="202" t="str">
        <f>IF(AND(AK17="",AK22=""),"",IF(COUNT(AK19:AK22)&gt;0,AK22,AK17))</f>
        <v/>
      </c>
      <c r="AL26" s="202" t="str">
        <f>IF(AND(AL17="",AL22=""),"",IF(COUNT(AL19:AL22)&gt;0,AL22,AL17))</f>
        <v/>
      </c>
      <c r="AM26" s="326" t="str">
        <f t="shared" si="0"/>
        <v/>
      </c>
      <c r="AN26" s="14"/>
      <c r="AO26" s="14"/>
      <c r="AP26" s="14"/>
      <c r="AQ26" s="14"/>
      <c r="AR26" s="14"/>
      <c r="AS26" s="14"/>
      <c r="AT26" s="14"/>
    </row>
    <row r="27" spans="1:46" s="104" customFormat="1" ht="18" customHeight="1">
      <c r="A27" s="116"/>
      <c r="B27" s="128"/>
      <c r="C27" s="140" t="s">
        <v>60</v>
      </c>
      <c r="D27" s="156"/>
      <c r="E27" s="172">
        <f>SUM(F23:F26)</f>
        <v>0</v>
      </c>
      <c r="F27" s="194"/>
      <c r="G27" s="194">
        <f>SUM(H23:H26)</f>
        <v>0</v>
      </c>
      <c r="H27" s="194"/>
      <c r="I27" s="194">
        <f>SUM(J23:J26)</f>
        <v>0</v>
      </c>
      <c r="J27" s="194"/>
      <c r="K27" s="172">
        <f>SUM(L23:L26)</f>
        <v>0</v>
      </c>
      <c r="L27" s="194"/>
      <c r="M27" s="194">
        <f>SUM(N23:N26)</f>
        <v>0</v>
      </c>
      <c r="N27" s="194"/>
      <c r="O27" s="194">
        <f>SUM(P23:P26)</f>
        <v>0</v>
      </c>
      <c r="P27" s="194"/>
      <c r="Q27" s="172">
        <f>SUM(R23:R26)</f>
        <v>0</v>
      </c>
      <c r="R27" s="194"/>
      <c r="S27" s="194">
        <f>SUM(T23:T26)</f>
        <v>0</v>
      </c>
      <c r="T27" s="194"/>
      <c r="U27" s="194">
        <f>SUM(V23:V26)</f>
        <v>0</v>
      </c>
      <c r="V27" s="194"/>
      <c r="W27" s="247">
        <f>SUM(Y23:Y26)</f>
        <v>0</v>
      </c>
      <c r="X27" s="255"/>
      <c r="Y27" s="268"/>
      <c r="Z27" s="247">
        <f>SUM(AB23:AB26)</f>
        <v>0</v>
      </c>
      <c r="AA27" s="255"/>
      <c r="AB27" s="268"/>
      <c r="AC27" s="248">
        <f>SUM(AE23:AE26)</f>
        <v>0</v>
      </c>
      <c r="AD27" s="256"/>
      <c r="AE27" s="269"/>
      <c r="AF27" s="247">
        <f>SUM(AH23:AH26)</f>
        <v>0</v>
      </c>
      <c r="AG27" s="255"/>
      <c r="AH27" s="268"/>
      <c r="AI27" s="248">
        <f>SUM(AM23:AM26)</f>
        <v>0</v>
      </c>
      <c r="AJ27" s="256"/>
      <c r="AK27" s="256"/>
      <c r="AL27" s="256"/>
      <c r="AM27" s="269"/>
      <c r="AN27" s="14"/>
      <c r="AO27" s="14"/>
      <c r="AP27" s="14"/>
      <c r="AQ27" s="14"/>
      <c r="AR27" s="14"/>
      <c r="AS27" s="14"/>
      <c r="AT27" s="14"/>
    </row>
    <row r="28" spans="1:46" ht="18" customHeight="1">
      <c r="A28" s="114" t="s">
        <v>49</v>
      </c>
      <c r="B28" s="126" t="str">
        <f>IF('はじめに！'!E8&gt;=1,B14+1,"")</f>
        <v/>
      </c>
      <c r="C28" s="133">
        <f>C23</f>
        <v>0</v>
      </c>
      <c r="D28" s="148" t="s">
        <v>34</v>
      </c>
      <c r="E28" s="173"/>
      <c r="F28" s="195"/>
      <c r="G28" s="207"/>
      <c r="H28" s="195"/>
      <c r="I28" s="207"/>
      <c r="J28" s="195"/>
      <c r="K28" s="173"/>
      <c r="L28" s="195"/>
      <c r="M28" s="207"/>
      <c r="N28" s="195"/>
      <c r="O28" s="207"/>
      <c r="P28" s="195"/>
      <c r="Q28" s="173"/>
      <c r="R28" s="195"/>
      <c r="S28" s="207"/>
      <c r="T28" s="195"/>
      <c r="U28" s="207"/>
      <c r="V28" s="195"/>
      <c r="W28" s="173"/>
      <c r="X28" s="207"/>
      <c r="Y28" s="261"/>
      <c r="Z28" s="173"/>
      <c r="AA28" s="207"/>
      <c r="AB28" s="261"/>
      <c r="AC28" s="173"/>
      <c r="AD28" s="207"/>
      <c r="AE28" s="261"/>
      <c r="AF28" s="173"/>
      <c r="AG28" s="207"/>
      <c r="AH28" s="261"/>
      <c r="AI28" s="288" t="str">
        <f>IF(COUNT(I28:J31)&gt;0,"朝食",IF(COUNT(O28:P31)&gt;0,"昼食",IF(COUNT(U28:V31)&gt;0,"夕食","")))</f>
        <v/>
      </c>
      <c r="AJ28" s="299" t="str">
        <f>IF(AI28="","",IF(AI28="朝食",I28,IF(AI28="昼食",O28,IF(AI28="夕食",U28,""))))</f>
        <v/>
      </c>
      <c r="AK28" s="308"/>
      <c r="AL28" s="314"/>
      <c r="AM28" s="327" t="str">
        <f>IF(AL28="","",AK28*AL28)</f>
        <v/>
      </c>
      <c r="AN28" s="334" t="str">
        <f>IF(AO28=AO30,"","注文数が異なります")</f>
        <v/>
      </c>
      <c r="AO28" s="341">
        <f>IF(COUNT(I28:J31)&gt;0,SUM(J28:J31),IF(COUNT(O28:P31)&gt;0,SUM(P28:P31),IF(COUNT(U28:V31)&gt;0,SUM(V28:V31),0)))</f>
        <v>0</v>
      </c>
      <c r="AP28" s="14"/>
      <c r="AQ28" s="14"/>
      <c r="AR28" s="14"/>
      <c r="AS28" s="14"/>
      <c r="AT28" s="14"/>
    </row>
    <row r="29" spans="1:46" s="104" customFormat="1" ht="18" customHeight="1">
      <c r="A29" s="115"/>
      <c r="B29" s="127"/>
      <c r="C29" s="134" t="str">
        <f>C24</f>
        <v>-</v>
      </c>
      <c r="D29" s="149"/>
      <c r="E29" s="174"/>
      <c r="F29" s="196"/>
      <c r="G29" s="208"/>
      <c r="H29" s="196"/>
      <c r="I29" s="208"/>
      <c r="J29" s="196"/>
      <c r="K29" s="174"/>
      <c r="L29" s="196"/>
      <c r="M29" s="208"/>
      <c r="N29" s="196"/>
      <c r="O29" s="208"/>
      <c r="P29" s="196"/>
      <c r="Q29" s="174"/>
      <c r="R29" s="196"/>
      <c r="S29" s="208"/>
      <c r="T29" s="196"/>
      <c r="U29" s="208"/>
      <c r="V29" s="196"/>
      <c r="W29" s="174"/>
      <c r="X29" s="208"/>
      <c r="Y29" s="262"/>
      <c r="Z29" s="174"/>
      <c r="AA29" s="208"/>
      <c r="AB29" s="262"/>
      <c r="AC29" s="174"/>
      <c r="AD29" s="208"/>
      <c r="AE29" s="262"/>
      <c r="AF29" s="174"/>
      <c r="AG29" s="208"/>
      <c r="AH29" s="262"/>
      <c r="AI29" s="289"/>
      <c r="AJ29" s="300"/>
      <c r="AK29" s="309"/>
      <c r="AL29" s="315"/>
      <c r="AM29" s="328" t="str">
        <f>IF(AL29="","",AK29*AL29)</f>
        <v/>
      </c>
      <c r="AN29" s="335"/>
      <c r="AO29" s="341"/>
      <c r="AP29" s="14"/>
      <c r="AQ29" s="14"/>
      <c r="AR29" s="14"/>
      <c r="AS29" s="14"/>
      <c r="AT29" s="14"/>
    </row>
    <row r="30" spans="1:46" s="104" customFormat="1" ht="18" customHeight="1">
      <c r="A30" s="115"/>
      <c r="B30" s="127"/>
      <c r="C30" s="134" t="str">
        <f>C25</f>
        <v>-</v>
      </c>
      <c r="D30" s="149"/>
      <c r="E30" s="174"/>
      <c r="F30" s="196"/>
      <c r="G30" s="208"/>
      <c r="H30" s="196"/>
      <c r="I30" s="208"/>
      <c r="J30" s="196"/>
      <c r="K30" s="174"/>
      <c r="L30" s="196"/>
      <c r="M30" s="208"/>
      <c r="N30" s="196"/>
      <c r="O30" s="208"/>
      <c r="P30" s="196"/>
      <c r="Q30" s="174"/>
      <c r="R30" s="196"/>
      <c r="S30" s="208"/>
      <c r="T30" s="196"/>
      <c r="U30" s="208"/>
      <c r="V30" s="196"/>
      <c r="W30" s="174"/>
      <c r="X30" s="208"/>
      <c r="Y30" s="262"/>
      <c r="Z30" s="174"/>
      <c r="AA30" s="208"/>
      <c r="AB30" s="262"/>
      <c r="AC30" s="174"/>
      <c r="AD30" s="208"/>
      <c r="AE30" s="262"/>
      <c r="AF30" s="174"/>
      <c r="AG30" s="208"/>
      <c r="AH30" s="262"/>
      <c r="AI30" s="289"/>
      <c r="AJ30" s="300"/>
      <c r="AK30" s="309"/>
      <c r="AL30" s="315"/>
      <c r="AM30" s="328" t="str">
        <f>IF(AL30="","",AK30*AL30)</f>
        <v/>
      </c>
      <c r="AN30" s="335"/>
      <c r="AO30" s="341">
        <f>SUM(AM28:AM31)</f>
        <v>0</v>
      </c>
      <c r="AP30" s="14"/>
      <c r="AQ30" s="14"/>
      <c r="AR30" s="14"/>
      <c r="AS30" s="14"/>
      <c r="AT30" s="14"/>
    </row>
    <row r="31" spans="1:46" s="104" customFormat="1" ht="18" customHeight="1">
      <c r="A31" s="115"/>
      <c r="B31" s="127"/>
      <c r="C31" s="134" t="str">
        <f>C26</f>
        <v>-</v>
      </c>
      <c r="D31" s="150"/>
      <c r="E31" s="175"/>
      <c r="F31" s="196"/>
      <c r="G31" s="209"/>
      <c r="H31" s="196"/>
      <c r="I31" s="209"/>
      <c r="J31" s="196"/>
      <c r="K31" s="175"/>
      <c r="L31" s="196"/>
      <c r="M31" s="209"/>
      <c r="N31" s="196"/>
      <c r="O31" s="209"/>
      <c r="P31" s="196"/>
      <c r="Q31" s="175"/>
      <c r="R31" s="196"/>
      <c r="S31" s="209"/>
      <c r="T31" s="196"/>
      <c r="U31" s="209"/>
      <c r="V31" s="196"/>
      <c r="W31" s="175"/>
      <c r="X31" s="209"/>
      <c r="Y31" s="262"/>
      <c r="Z31" s="175"/>
      <c r="AA31" s="209"/>
      <c r="AB31" s="262"/>
      <c r="AC31" s="175"/>
      <c r="AD31" s="209"/>
      <c r="AE31" s="262"/>
      <c r="AF31" s="175"/>
      <c r="AG31" s="209"/>
      <c r="AH31" s="262"/>
      <c r="AI31" s="289"/>
      <c r="AJ31" s="300"/>
      <c r="AK31" s="309"/>
      <c r="AL31" s="315"/>
      <c r="AM31" s="328" t="str">
        <f>IF(AL31="","",AK31*AL31)</f>
        <v/>
      </c>
      <c r="AN31" s="336"/>
      <c r="AO31" s="341"/>
      <c r="AP31" s="14"/>
      <c r="AQ31" s="14"/>
      <c r="AR31" s="14"/>
      <c r="AS31" s="14"/>
      <c r="AT31" s="14"/>
    </row>
    <row r="32" spans="1:46" s="104" customFormat="1" ht="18" customHeight="1">
      <c r="A32" s="115"/>
      <c r="B32" s="127"/>
      <c r="C32" s="135" t="s">
        <v>39</v>
      </c>
      <c r="D32" s="151"/>
      <c r="E32" s="176" t="str">
        <f>IF(COUNT(F33:J36)&gt;0,"変更あり","変更なし")</f>
        <v>変更なし</v>
      </c>
      <c r="F32" s="197"/>
      <c r="G32" s="197"/>
      <c r="H32" s="197"/>
      <c r="I32" s="197"/>
      <c r="J32" s="197"/>
      <c r="K32" s="176" t="str">
        <f>IF(COUNT(L33:P36)&gt;0,"変更あり","変更なし")</f>
        <v>変更なし</v>
      </c>
      <c r="L32" s="197"/>
      <c r="M32" s="197"/>
      <c r="N32" s="197"/>
      <c r="O32" s="197"/>
      <c r="P32" s="197"/>
      <c r="Q32" s="176" t="str">
        <f>IF(COUNT(R33:V36)&gt;0,"変更あり","変更なし")</f>
        <v>変更なし</v>
      </c>
      <c r="R32" s="197"/>
      <c r="S32" s="197"/>
      <c r="T32" s="197"/>
      <c r="U32" s="197"/>
      <c r="V32" s="197"/>
      <c r="W32" s="243" t="str">
        <f>IF(COUNT(W33:Y36)&gt;0,"変更あり","変更なし")</f>
        <v>変更なし</v>
      </c>
      <c r="X32" s="254"/>
      <c r="Y32" s="263"/>
      <c r="Z32" s="243" t="str">
        <f>IF(COUNT(Z33:AB36)&gt;0,"変更あり","変更なし")</f>
        <v>変更なし</v>
      </c>
      <c r="AA32" s="254"/>
      <c r="AB32" s="263"/>
      <c r="AC32" s="243" t="str">
        <f>IF(COUNT(AC33:AE36)&gt;0,"変更あり","変更なし")</f>
        <v>変更なし</v>
      </c>
      <c r="AD32" s="254"/>
      <c r="AE32" s="263"/>
      <c r="AF32" s="243" t="str">
        <f>IF(COUNT(AF33:AH36)&gt;0,"変更あり","変更なし")</f>
        <v>変更なし</v>
      </c>
      <c r="AG32" s="254"/>
      <c r="AH32" s="263"/>
      <c r="AI32" s="286"/>
      <c r="AJ32" s="297"/>
      <c r="AK32" s="176" t="str">
        <f>IF(COUNT(AK33:AM36)&gt;0,"変更あり","変更なし")</f>
        <v>変更なし</v>
      </c>
      <c r="AL32" s="197"/>
      <c r="AM32" s="324"/>
      <c r="AP32" s="14"/>
      <c r="AQ32" s="14"/>
      <c r="AR32" s="14"/>
      <c r="AS32" s="14"/>
      <c r="AT32" s="14"/>
    </row>
    <row r="33" spans="1:46" s="104" customFormat="1" ht="18" customHeight="1">
      <c r="A33" s="115"/>
      <c r="B33" s="127"/>
      <c r="C33" s="136">
        <f>C28</f>
        <v>0</v>
      </c>
      <c r="D33" s="152" t="s">
        <v>70</v>
      </c>
      <c r="E33" s="174"/>
      <c r="F33" s="198"/>
      <c r="G33" s="207"/>
      <c r="H33" s="198"/>
      <c r="I33" s="207"/>
      <c r="J33" s="198"/>
      <c r="K33" s="174"/>
      <c r="L33" s="198"/>
      <c r="M33" s="207"/>
      <c r="N33" s="198"/>
      <c r="O33" s="229"/>
      <c r="P33" s="198"/>
      <c r="Q33" s="174"/>
      <c r="R33" s="198"/>
      <c r="S33" s="207"/>
      <c r="T33" s="198"/>
      <c r="U33" s="229"/>
      <c r="V33" s="198"/>
      <c r="W33" s="173"/>
      <c r="X33" s="207"/>
      <c r="Y33" s="261"/>
      <c r="Z33" s="173"/>
      <c r="AA33" s="207"/>
      <c r="AB33" s="261"/>
      <c r="AC33" s="173"/>
      <c r="AD33" s="207"/>
      <c r="AE33" s="261"/>
      <c r="AF33" s="173"/>
      <c r="AG33" s="207"/>
      <c r="AH33" s="261"/>
      <c r="AI33" s="287" t="str">
        <f>IF(COUNT(I33:J36)&gt;0,"朝食",IF(COUNT(O33:P36)&gt;0,"昼食",IF(COUNT(U33:V36)&gt;0,"夕食","")))</f>
        <v/>
      </c>
      <c r="AJ33" s="298" t="str">
        <f>IF(AI33="","",IF(AI33="朝食",I33:I36,IF(AI33="昼食",O33,IF(AI33="夕食",U33,""))))</f>
        <v/>
      </c>
      <c r="AK33" s="306"/>
      <c r="AL33" s="312"/>
      <c r="AM33" s="325" t="str">
        <f t="shared" ref="AM33:AM40" si="6">IF(AL33="","",AK33*AL33)</f>
        <v/>
      </c>
      <c r="AN33" s="334" t="str">
        <f>IF(AO33=AO35,"","注文数が異なります")</f>
        <v/>
      </c>
      <c r="AO33" s="341">
        <f>IF(COUNT(I33:J36)&gt;0,SUM(J33:J36),IF(COUNT(O33:P36)&gt;0,SUM(P33:P36),IF(COUNT(U33:V36)&gt;0,SUM(V33:V36),0)))</f>
        <v>0</v>
      </c>
      <c r="AP33" s="14"/>
      <c r="AQ33" s="14"/>
      <c r="AR33" s="14"/>
      <c r="AS33" s="14"/>
      <c r="AT33" s="14"/>
    </row>
    <row r="34" spans="1:46" s="104" customFormat="1" ht="18" customHeight="1">
      <c r="A34" s="115"/>
      <c r="B34" s="127"/>
      <c r="C34" s="137" t="str">
        <f>C29</f>
        <v>-</v>
      </c>
      <c r="D34" s="152"/>
      <c r="E34" s="174"/>
      <c r="F34" s="196"/>
      <c r="G34" s="208"/>
      <c r="H34" s="196"/>
      <c r="I34" s="208"/>
      <c r="J34" s="196"/>
      <c r="K34" s="174"/>
      <c r="L34" s="196"/>
      <c r="M34" s="208"/>
      <c r="N34" s="196"/>
      <c r="O34" s="229"/>
      <c r="P34" s="196"/>
      <c r="Q34" s="174"/>
      <c r="R34" s="196"/>
      <c r="S34" s="208"/>
      <c r="T34" s="196"/>
      <c r="U34" s="229"/>
      <c r="V34" s="196"/>
      <c r="W34" s="174"/>
      <c r="X34" s="208"/>
      <c r="Y34" s="262"/>
      <c r="Z34" s="174"/>
      <c r="AA34" s="208"/>
      <c r="AB34" s="262"/>
      <c r="AC34" s="174"/>
      <c r="AD34" s="208"/>
      <c r="AE34" s="262"/>
      <c r="AF34" s="174"/>
      <c r="AG34" s="208"/>
      <c r="AH34" s="262"/>
      <c r="AI34" s="285"/>
      <c r="AJ34" s="296"/>
      <c r="AK34" s="305"/>
      <c r="AL34" s="311"/>
      <c r="AM34" s="323" t="str">
        <f t="shared" si="6"/>
        <v/>
      </c>
      <c r="AN34" s="335"/>
      <c r="AO34" s="341"/>
      <c r="AP34" s="14"/>
      <c r="AQ34" s="14"/>
      <c r="AR34" s="14"/>
      <c r="AS34" s="14"/>
      <c r="AT34" s="14"/>
    </row>
    <row r="35" spans="1:46" s="104" customFormat="1" ht="18" customHeight="1">
      <c r="A35" s="115"/>
      <c r="B35" s="127"/>
      <c r="C35" s="137" t="str">
        <f>C30</f>
        <v>-</v>
      </c>
      <c r="D35" s="152"/>
      <c r="E35" s="174"/>
      <c r="F35" s="196"/>
      <c r="G35" s="208"/>
      <c r="H35" s="196"/>
      <c r="I35" s="208"/>
      <c r="J35" s="196"/>
      <c r="K35" s="174"/>
      <c r="L35" s="196"/>
      <c r="M35" s="208"/>
      <c r="N35" s="196"/>
      <c r="O35" s="229"/>
      <c r="P35" s="196"/>
      <c r="Q35" s="174"/>
      <c r="R35" s="196"/>
      <c r="S35" s="208"/>
      <c r="T35" s="196"/>
      <c r="U35" s="229"/>
      <c r="V35" s="196"/>
      <c r="W35" s="174"/>
      <c r="X35" s="208"/>
      <c r="Y35" s="262"/>
      <c r="Z35" s="174"/>
      <c r="AA35" s="208"/>
      <c r="AB35" s="262"/>
      <c r="AC35" s="174"/>
      <c r="AD35" s="208"/>
      <c r="AE35" s="262"/>
      <c r="AF35" s="174"/>
      <c r="AG35" s="208"/>
      <c r="AH35" s="262"/>
      <c r="AI35" s="285"/>
      <c r="AJ35" s="296"/>
      <c r="AK35" s="305"/>
      <c r="AL35" s="311"/>
      <c r="AM35" s="323" t="str">
        <f t="shared" si="6"/>
        <v/>
      </c>
      <c r="AN35" s="335"/>
      <c r="AO35" s="341">
        <f>SUM(AM33:AM36)</f>
        <v>0</v>
      </c>
      <c r="AP35" s="14"/>
      <c r="AQ35" s="14"/>
      <c r="AR35" s="14"/>
      <c r="AS35" s="14"/>
      <c r="AT35" s="14"/>
    </row>
    <row r="36" spans="1:46" s="104" customFormat="1" ht="18" customHeight="1">
      <c r="A36" s="115"/>
      <c r="B36" s="127"/>
      <c r="C36" s="138" t="str">
        <f>C31</f>
        <v>-</v>
      </c>
      <c r="D36" s="153"/>
      <c r="E36" s="177"/>
      <c r="F36" s="199"/>
      <c r="G36" s="210"/>
      <c r="H36" s="199"/>
      <c r="I36" s="210"/>
      <c r="J36" s="199"/>
      <c r="K36" s="177"/>
      <c r="L36" s="199"/>
      <c r="M36" s="210"/>
      <c r="N36" s="199"/>
      <c r="O36" s="231"/>
      <c r="P36" s="199"/>
      <c r="Q36" s="177"/>
      <c r="R36" s="199"/>
      <c r="S36" s="210"/>
      <c r="T36" s="199"/>
      <c r="U36" s="231"/>
      <c r="V36" s="199"/>
      <c r="W36" s="177"/>
      <c r="X36" s="210"/>
      <c r="Y36" s="264"/>
      <c r="Z36" s="177"/>
      <c r="AA36" s="210"/>
      <c r="AB36" s="264"/>
      <c r="AC36" s="177"/>
      <c r="AD36" s="210"/>
      <c r="AE36" s="264"/>
      <c r="AF36" s="177"/>
      <c r="AG36" s="210"/>
      <c r="AH36" s="264"/>
      <c r="AI36" s="285"/>
      <c r="AJ36" s="296"/>
      <c r="AK36" s="307"/>
      <c r="AL36" s="313"/>
      <c r="AM36" s="326" t="str">
        <f t="shared" si="6"/>
        <v/>
      </c>
      <c r="AN36" s="336"/>
      <c r="AO36" s="341"/>
      <c r="AP36" s="14"/>
      <c r="AQ36" s="14"/>
      <c r="AR36" s="14"/>
      <c r="AS36" s="14"/>
      <c r="AT36" s="14"/>
    </row>
    <row r="37" spans="1:46" s="104" customFormat="1" ht="18" hidden="1" customHeight="1">
      <c r="A37" s="115"/>
      <c r="B37" s="127"/>
      <c r="C37" s="133">
        <f>C33</f>
        <v>0</v>
      </c>
      <c r="D37" s="154" t="s">
        <v>71</v>
      </c>
      <c r="E37" s="178" t="str">
        <f>IF(AND(E28="",E33=""),"",IF(E33="",E28,E33))</f>
        <v/>
      </c>
      <c r="F37" s="200" t="str">
        <f>IF(AND(F28="",F33=""),"",IF(COUNT(F33:J36)&gt;0,F33,F28))</f>
        <v/>
      </c>
      <c r="G37" s="211" t="str">
        <f>IF(AND(G28="",G33=""),"",IF(G33="",G28,G33))</f>
        <v/>
      </c>
      <c r="H37" s="200" t="str">
        <f>IF(AND(H28="",H33=""),"",IF(COUNT(F33:J36)&gt;0,H33,H28))</f>
        <v/>
      </c>
      <c r="I37" s="211" t="str">
        <f>IF(AND(I28="",I33=""),"",IF(I33="",I28,I33))</f>
        <v/>
      </c>
      <c r="J37" s="200" t="str">
        <f>IF(AND(J28="",J33=""),"",IF(COUNT(F33:J36)&gt;0,J33,J28))</f>
        <v/>
      </c>
      <c r="K37" s="178" t="str">
        <f>IF(AND(K28="",K33=""),"",IF(K33="",K28,K33))</f>
        <v/>
      </c>
      <c r="L37" s="200" t="str">
        <f>IF(AND(L28="",L33=""),"",IF(COUNT(L33:P36)&gt;0,L33,L28))</f>
        <v/>
      </c>
      <c r="M37" s="211" t="str">
        <f>IF(AND(M28="",M33=""),"",IF(M33="",M28,M33))</f>
        <v/>
      </c>
      <c r="N37" s="200" t="str">
        <f>IF(AND(N28="",N33=""),"",IF(COUNT(L33:P36)&gt;0,N33,N28))</f>
        <v/>
      </c>
      <c r="O37" s="211" t="str">
        <f>IF(AND(O28="",O33=""),"",IF(O33="",O28,O33))</f>
        <v/>
      </c>
      <c r="P37" s="200" t="str">
        <f>IF(AND(P28="",P33=""),"",IF(COUNT(L33:P36)&gt;0,P33,P28))</f>
        <v/>
      </c>
      <c r="Q37" s="178" t="str">
        <f>IF(AND(Q28="",Q33=""),"",IF(Q33="",Q28,Q33))</f>
        <v/>
      </c>
      <c r="R37" s="200" t="str">
        <f>IF(AND(R28="",R33=""),"",IF(COUNT(R33:V36)&gt;0,R33,R28))</f>
        <v/>
      </c>
      <c r="S37" s="211" t="str">
        <f>IF(AND(S28="",S33=""),"",IF(S33="",S28,S33))</f>
        <v/>
      </c>
      <c r="T37" s="200" t="str">
        <f>IF(AND(T28="",T33=""),"",IF(COUNT(R33:V36)&gt;0,T33,T28))</f>
        <v/>
      </c>
      <c r="U37" s="211" t="str">
        <f>IF(AND(U28="",U33=""),"",IF(U33="",U28,U33))</f>
        <v/>
      </c>
      <c r="V37" s="200" t="str">
        <f>IF(AND(V28="",V33=""),"",IF(COUNT(R33:V36)&gt;0,V33,V28))</f>
        <v/>
      </c>
      <c r="W37" s="244" t="str">
        <f>IF(AND(W28="",W33=""),"",IF(W33="",W28,W33))</f>
        <v/>
      </c>
      <c r="X37" s="211" t="str">
        <f>IF(AND(X28="",X33=""),"",IF(X33="",X28,X33))</f>
        <v/>
      </c>
      <c r="Y37" s="265" t="str">
        <f>IF(AND(Y28="",Y33=""),"",IF(COUNT(Y33:Y36)&gt;0,Y33,Y28))</f>
        <v/>
      </c>
      <c r="Z37" s="244" t="str">
        <f>IF(AND(Z28="",Z33=""),"",IF(Z33="",Z28,Z33))</f>
        <v/>
      </c>
      <c r="AA37" s="211" t="str">
        <f>IF(AND(AA28="",AA33=""),"",IF(AA33="",AA28,AA33))</f>
        <v/>
      </c>
      <c r="AB37" s="265" t="str">
        <f>IF(AND(AB28="",AB33=""),"",IF(COUNT(AB33:AB36)&gt;0,AB33,AB28))</f>
        <v/>
      </c>
      <c r="AC37" s="244" t="str">
        <f>IF(AND(AC28="",AC33=""),"",IF(AC33="",AC28,AC33))</f>
        <v/>
      </c>
      <c r="AD37" s="211" t="str">
        <f>IF(AND(AD28="",AD33=""),"",IF(AD33="",AD28,AD33))</f>
        <v/>
      </c>
      <c r="AE37" s="265" t="str">
        <f>IF(AND(AE28="",AE33=""),"",IF(COUNT(AE33:AE36)&gt;0,AE33,AE28))</f>
        <v/>
      </c>
      <c r="AF37" s="244" t="str">
        <f>IF(AND(AF28="",AF33=""),"",IF(AF33="",AF28,AF33))</f>
        <v/>
      </c>
      <c r="AG37" s="211" t="str">
        <f>IF(AND(AG28="",AG33=""),"",IF(AG33="",AG28,AG33))</f>
        <v/>
      </c>
      <c r="AH37" s="265" t="str">
        <f>IF(AND(AH28="",AH33=""),"",IF(COUNT(AH33:AH36)&gt;0,AH33,AH28))</f>
        <v/>
      </c>
      <c r="AI37" s="244" t="str">
        <f>IF(AND(AI28="",AI33=""),"",IF(AI33="",AI28,AI33))</f>
        <v/>
      </c>
      <c r="AJ37" s="211" t="str">
        <f>IF(AND(AJ28="",AJ33=""),"",IF(AJ33="",AJ28,AJ33))</f>
        <v/>
      </c>
      <c r="AK37" s="200" t="str">
        <f>IF(AND(AK28="",AK33=""),"",IF(COUNT(AK33:AK36)&gt;0,AK33,AK28))</f>
        <v/>
      </c>
      <c r="AL37" s="200" t="str">
        <f>IF(AND(AL28="",AL33=""),"",IF(COUNT(AL33:AL36)&gt;0,AL33,AL28))</f>
        <v/>
      </c>
      <c r="AM37" s="322" t="str">
        <f t="shared" si="6"/>
        <v/>
      </c>
      <c r="AN37" s="14"/>
      <c r="AO37" s="14"/>
      <c r="AP37" s="14"/>
      <c r="AQ37" s="14"/>
      <c r="AR37" s="14"/>
      <c r="AS37" s="14"/>
      <c r="AT37" s="14"/>
    </row>
    <row r="38" spans="1:46" s="104" customFormat="1" ht="18" hidden="1" customHeight="1">
      <c r="A38" s="115"/>
      <c r="B38" s="127"/>
      <c r="C38" s="134" t="str">
        <f>C34</f>
        <v>-</v>
      </c>
      <c r="D38" s="155"/>
      <c r="E38" s="179" t="str">
        <f>IF(AND(E29="",E34=""),"",IF(COUNT($L$19:$P$22)&gt;0,E34,E29))</f>
        <v/>
      </c>
      <c r="F38" s="201" t="str">
        <f>IF(AND(F29="",F34=""),"",IF(COUNT(F33:J36)&gt;0,F34,F29))</f>
        <v/>
      </c>
      <c r="G38" s="212" t="str">
        <f>IF(AND(G29="",G34=""),"",IF(COUNT($L$19:$P$22)&gt;0,G34,G29))</f>
        <v/>
      </c>
      <c r="H38" s="201" t="str">
        <f>IF(AND(H29="",H34=""),"",IF(COUNT(F33:J36)&gt;0,H34,H29))</f>
        <v/>
      </c>
      <c r="I38" s="212" t="str">
        <f>IF(AND(I29="",I34=""),"",IF(COUNT($L$19:$P$22)&gt;0,I34,I29))</f>
        <v/>
      </c>
      <c r="J38" s="201" t="str">
        <f>IF(AND(J29="",J34=""),"",IF(COUNT(F33:J36)&gt;0,J34,J29))</f>
        <v/>
      </c>
      <c r="K38" s="179" t="str">
        <f>IF(AND(K29="",K34=""),"",IF(COUNT($L$19:$P$22)&gt;0,K34,K29))</f>
        <v/>
      </c>
      <c r="L38" s="201" t="str">
        <f>IF(AND(L29="",L34=""),"",IF(COUNT(L33:P36)&gt;0,L34,L29))</f>
        <v/>
      </c>
      <c r="M38" s="212" t="str">
        <f>IF(AND(M29="",M34=""),"",IF(COUNT($L$19:$P$22)&gt;0,M34,M29))</f>
        <v/>
      </c>
      <c r="N38" s="201" t="str">
        <f>IF(AND(N29="",N34=""),"",IF(COUNT(L33:P36)&gt;0,N34,N29))</f>
        <v/>
      </c>
      <c r="O38" s="212" t="str">
        <f>IF(AND(O29="",O34=""),"",IF(COUNT($L$19:$P$22)&gt;0,O34,O29))</f>
        <v/>
      </c>
      <c r="P38" s="201" t="str">
        <f>IF(AND(P29="",P34=""),"",IF(COUNT(L33:P36)&gt;0,P34,P29))</f>
        <v/>
      </c>
      <c r="Q38" s="179" t="str">
        <f>IF(AND(Q29="",Q34=""),"",IF(COUNT($L$19:$P$22)&gt;0,Q34,Q29))</f>
        <v/>
      </c>
      <c r="R38" s="201" t="str">
        <f>IF(AND(R29="",R34=""),"",IF(COUNT(R33:V36)&gt;0,R34,R29))</f>
        <v/>
      </c>
      <c r="S38" s="212" t="str">
        <f>IF(AND(S29="",S34=""),"",IF(COUNT($L$19:$P$22)&gt;0,S34,S29))</f>
        <v/>
      </c>
      <c r="T38" s="201" t="str">
        <f>IF(AND(T29="",T34=""),"",IF(COUNT(R33:V36)&gt;0,T34,T29))</f>
        <v/>
      </c>
      <c r="U38" s="212" t="str">
        <f>IF(AND(U29="",U34=""),"",IF(COUNT($L$19:$P$22)&gt;0,U34,U29))</f>
        <v/>
      </c>
      <c r="V38" s="201" t="str">
        <f>IF(AND(V29="",V34=""),"",IF(COUNT(R33:V36)&gt;0,V34,V29))</f>
        <v/>
      </c>
      <c r="W38" s="245" t="str">
        <f t="shared" ref="W38:X40" si="7">IF(AND(W29="",W34=""),"",IF(COUNT($L$19:$P$22)&gt;0,W34,W29))</f>
        <v/>
      </c>
      <c r="X38" s="212" t="str">
        <f t="shared" si="7"/>
        <v/>
      </c>
      <c r="Y38" s="266" t="str">
        <f>IF(AND(Y29="",Y34=""),"",IF(COUNT(Y33:Y36)&gt;0,Y34,Y29))</f>
        <v/>
      </c>
      <c r="Z38" s="245" t="str">
        <f t="shared" ref="Z38:AA40" si="8">IF(AND(Z29="",Z34=""),"",IF(COUNT($L$19:$P$22)&gt;0,Z34,Z29))</f>
        <v/>
      </c>
      <c r="AA38" s="212" t="str">
        <f t="shared" si="8"/>
        <v/>
      </c>
      <c r="AB38" s="266" t="str">
        <f>IF(AND(AB29="",AB34=""),"",IF(COUNT(AB33:AB36)&gt;0,AB34,AB29))</f>
        <v/>
      </c>
      <c r="AC38" s="245" t="str">
        <f t="shared" ref="AC38:AD40" si="9">IF(AND(AC29="",AC34=""),"",IF(COUNT($L$19:$P$22)&gt;0,AC34,AC29))</f>
        <v/>
      </c>
      <c r="AD38" s="212" t="str">
        <f t="shared" si="9"/>
        <v/>
      </c>
      <c r="AE38" s="266" t="str">
        <f>IF(AND(AE29="",AE34=""),"",IF(COUNT(AE33:AE36)&gt;0,AE34,AE29))</f>
        <v/>
      </c>
      <c r="AF38" s="245" t="str">
        <f t="shared" ref="AF38:AG40" si="10">IF(AND(AF29="",AF34=""),"",IF(COUNT($L$19:$P$22)&gt;0,AF34,AF29))</f>
        <v/>
      </c>
      <c r="AG38" s="212" t="str">
        <f t="shared" si="10"/>
        <v/>
      </c>
      <c r="AH38" s="266" t="str">
        <f>IF(AND(AH29="",AH34=""),"",IF(COUNT(AH33:AH36)&gt;0,AH34,AH29))</f>
        <v/>
      </c>
      <c r="AI38" s="245" t="str">
        <f t="shared" ref="AI38:AJ40" si="11">IF(AND(AI29="",AI34=""),"",IF(COUNT($L$19:$P$22)&gt;0,AI34,AI29))</f>
        <v/>
      </c>
      <c r="AJ38" s="212" t="str">
        <f t="shared" si="11"/>
        <v/>
      </c>
      <c r="AK38" s="201" t="str">
        <f>IF(AND(AK29="",AK34=""),"",IF(COUNT(AK33:AK36)&gt;0,AK34,AK29))</f>
        <v/>
      </c>
      <c r="AL38" s="201" t="str">
        <f>IF(AND(AL29="",AL34=""),"",IF(COUNT(AL33:AL36)&gt;0,AL34,AL29))</f>
        <v/>
      </c>
      <c r="AM38" s="323" t="str">
        <f t="shared" si="6"/>
        <v/>
      </c>
      <c r="AN38" s="14"/>
      <c r="AO38" s="14"/>
      <c r="AP38" s="14"/>
      <c r="AQ38" s="14"/>
      <c r="AR38" s="14"/>
      <c r="AS38" s="14"/>
      <c r="AT38" s="14"/>
    </row>
    <row r="39" spans="1:46" s="104" customFormat="1" ht="18" hidden="1" customHeight="1">
      <c r="A39" s="115"/>
      <c r="B39" s="127"/>
      <c r="C39" s="134" t="str">
        <f>C35</f>
        <v>-</v>
      </c>
      <c r="D39" s="155"/>
      <c r="E39" s="179" t="str">
        <f>IF(AND(E30="",E35=""),"",IF(COUNT($L$19:$P$22)&gt;0,E35,E30))</f>
        <v/>
      </c>
      <c r="F39" s="201" t="str">
        <f>IF(AND(F30="",F35=""),"",IF(COUNT(F33:J36)&gt;0,F35,F30))</f>
        <v/>
      </c>
      <c r="G39" s="212" t="str">
        <f>IF(AND(G30="",G35=""),"",IF(COUNT($L$19:$P$22)&gt;0,G35,G30))</f>
        <v/>
      </c>
      <c r="H39" s="201" t="str">
        <f>IF(AND(H30="",H35=""),"",IF(COUNT(F33:J36)&gt;0,H35,H30))</f>
        <v/>
      </c>
      <c r="I39" s="212" t="str">
        <f>IF(AND(I30="",I35=""),"",IF(COUNT($L$19:$P$22)&gt;0,I35,I30))</f>
        <v/>
      </c>
      <c r="J39" s="201" t="str">
        <f>IF(AND(J30="",J35=""),"",IF(COUNT(F33:J36)&gt;0,J35,J30))</f>
        <v/>
      </c>
      <c r="K39" s="179" t="str">
        <f>IF(AND(K30="",K35=""),"",IF(COUNT($L$19:$P$22)&gt;0,K35,K30))</f>
        <v/>
      </c>
      <c r="L39" s="201" t="str">
        <f>IF(AND(L30="",L35=""),"",IF(COUNT(L33:P36)&gt;0,L35,L30))</f>
        <v/>
      </c>
      <c r="M39" s="212" t="str">
        <f>IF(AND(M30="",M35=""),"",IF(COUNT($L$19:$P$22)&gt;0,M35,M30))</f>
        <v/>
      </c>
      <c r="N39" s="201" t="str">
        <f>IF(AND(N30="",N35=""),"",IF(COUNT(L33:P36)&gt;0,N35,N30))</f>
        <v/>
      </c>
      <c r="O39" s="212" t="str">
        <f>IF(AND(O30="",O35=""),"",IF(COUNT($L$19:$P$22)&gt;0,O35,O30))</f>
        <v/>
      </c>
      <c r="P39" s="201" t="str">
        <f>IF(AND(P30="",P35=""),"",IF(COUNT(L33:P36)&gt;0,P35,P30))</f>
        <v/>
      </c>
      <c r="Q39" s="179" t="str">
        <f>IF(AND(Q30="",Q35=""),"",IF(COUNT($L$19:$P$22)&gt;0,Q35,Q30))</f>
        <v/>
      </c>
      <c r="R39" s="201" t="str">
        <f>IF(AND(R30="",R35=""),"",IF(COUNT(R33:V36)&gt;0,R35,R30))</f>
        <v/>
      </c>
      <c r="S39" s="212" t="str">
        <f>IF(AND(S30="",S35=""),"",IF(COUNT($L$19:$P$22)&gt;0,S35,S30))</f>
        <v/>
      </c>
      <c r="T39" s="201" t="str">
        <f>IF(AND(T30="",T35=""),"",IF(COUNT(R33:V36)&gt;0,T35,T30))</f>
        <v/>
      </c>
      <c r="U39" s="212" t="str">
        <f>IF(AND(U30="",U35=""),"",IF(COUNT($L$19:$P$22)&gt;0,U35,U30))</f>
        <v/>
      </c>
      <c r="V39" s="201" t="str">
        <f>IF(AND(V30="",V35=""),"",IF(COUNT(R33:V36)&gt;0,V35,V30))</f>
        <v/>
      </c>
      <c r="W39" s="245" t="str">
        <f t="shared" si="7"/>
        <v/>
      </c>
      <c r="X39" s="212" t="str">
        <f t="shared" si="7"/>
        <v/>
      </c>
      <c r="Y39" s="266" t="str">
        <f>IF(AND(Y30="",Y35=""),"",IF(COUNT(Y33:Y36)&gt;0,Y35,Y30))</f>
        <v/>
      </c>
      <c r="Z39" s="245" t="str">
        <f t="shared" si="8"/>
        <v/>
      </c>
      <c r="AA39" s="212" t="str">
        <f t="shared" si="8"/>
        <v/>
      </c>
      <c r="AB39" s="266" t="str">
        <f>IF(AND(AB30="",AB35=""),"",IF(COUNT(AB33:AB36)&gt;0,AB35,AB30))</f>
        <v/>
      </c>
      <c r="AC39" s="245" t="str">
        <f t="shared" si="9"/>
        <v/>
      </c>
      <c r="AD39" s="212" t="str">
        <f t="shared" si="9"/>
        <v/>
      </c>
      <c r="AE39" s="266" t="str">
        <f>IF(AND(AE30="",AE35=""),"",IF(COUNT(AE33:AE36)&gt;0,AE35,AE30))</f>
        <v/>
      </c>
      <c r="AF39" s="245" t="str">
        <f t="shared" si="10"/>
        <v/>
      </c>
      <c r="AG39" s="212" t="str">
        <f t="shared" si="10"/>
        <v/>
      </c>
      <c r="AH39" s="266" t="str">
        <f>IF(AND(AH30="",AH35=""),"",IF(COUNT(AH33:AH36)&gt;0,AH35,AH30))</f>
        <v/>
      </c>
      <c r="AI39" s="245" t="str">
        <f t="shared" si="11"/>
        <v/>
      </c>
      <c r="AJ39" s="212" t="str">
        <f t="shared" si="11"/>
        <v/>
      </c>
      <c r="AK39" s="201" t="str">
        <f>IF(AND(AK30="",AK35=""),"",IF(COUNT(AK33:AK36)&gt;0,AK35,AK30))</f>
        <v/>
      </c>
      <c r="AL39" s="201" t="str">
        <f>IF(AND(AL30="",AL35=""),"",IF(COUNT(AL33:AL36)&gt;0,AL35,AL30))</f>
        <v/>
      </c>
      <c r="AM39" s="323" t="str">
        <f t="shared" si="6"/>
        <v/>
      </c>
      <c r="AN39" s="14"/>
      <c r="AO39" s="14"/>
      <c r="AP39" s="14"/>
      <c r="AQ39" s="14"/>
      <c r="AR39" s="14"/>
      <c r="AS39" s="14"/>
      <c r="AT39" s="14"/>
    </row>
    <row r="40" spans="1:46" s="104" customFormat="1" ht="18" hidden="1" customHeight="1">
      <c r="A40" s="115"/>
      <c r="B40" s="127"/>
      <c r="C40" s="139" t="str">
        <f>C36</f>
        <v>-</v>
      </c>
      <c r="D40" s="155"/>
      <c r="E40" s="180" t="str">
        <f>IF(AND(E31="",E36=""),"",IF(COUNT($L$19:$P$22)&gt;0,E36,E31))</f>
        <v/>
      </c>
      <c r="F40" s="202" t="str">
        <f>IF(AND(F31="",F36=""),"",IF(COUNT(F33:J36)&gt;0,F36,F31))</f>
        <v/>
      </c>
      <c r="G40" s="213" t="str">
        <f>IF(AND(G31="",G36=""),"",IF(COUNT($L$19:$P$22)&gt;0,G36,G31))</f>
        <v/>
      </c>
      <c r="H40" s="202" t="str">
        <f>IF(AND(H31="",H36=""),"",IF(COUNT(F33:J36)&gt;0,H36,H31))</f>
        <v/>
      </c>
      <c r="I40" s="213" t="str">
        <f>IF(AND(I31="",I36=""),"",IF(COUNT($L$19:$P$22)&gt;0,I36,I31))</f>
        <v/>
      </c>
      <c r="J40" s="202" t="str">
        <f>IF(AND(J31="",J36=""),"",IF(COUNT(F33:J36)&gt;0,J36,J31))</f>
        <v/>
      </c>
      <c r="K40" s="180" t="str">
        <f>IF(AND(K31="",K36=""),"",IF(COUNT($L$19:$P$22)&gt;0,K36,K31))</f>
        <v/>
      </c>
      <c r="L40" s="202" t="str">
        <f>IF(AND(L31="",L36=""),"",IF(COUNT(L33:P36)&gt;0,L36,L31))</f>
        <v/>
      </c>
      <c r="M40" s="213" t="str">
        <f>IF(AND(M31="",M36=""),"",IF(COUNT($L$19:$P$22)&gt;0,M36,M31))</f>
        <v/>
      </c>
      <c r="N40" s="202" t="str">
        <f>IF(AND(N31="",N36=""),"",IF(COUNT(L33:P36)&gt;0,N36,N31))</f>
        <v/>
      </c>
      <c r="O40" s="213" t="str">
        <f>IF(AND(O31="",O36=""),"",IF(COUNT($L$19:$P$22)&gt;0,O36,O31))</f>
        <v/>
      </c>
      <c r="P40" s="202" t="str">
        <f>IF(AND(P31="",P36=""),"",IF(COUNT(L33:P36)&gt;0,P36,P31))</f>
        <v/>
      </c>
      <c r="Q40" s="180" t="str">
        <f>IF(AND(Q31="",Q36=""),"",IF(COUNT($L$19:$P$22)&gt;0,Q36,Q31))</f>
        <v/>
      </c>
      <c r="R40" s="202" t="str">
        <f>IF(AND(R31="",R36=""),"",IF(COUNT(R33:V36)&gt;0,R36,R31))</f>
        <v/>
      </c>
      <c r="S40" s="213" t="str">
        <f>IF(AND(S31="",S36=""),"",IF(COUNT($L$19:$P$22)&gt;0,S36,S31))</f>
        <v/>
      </c>
      <c r="T40" s="202" t="str">
        <f>IF(AND(T31="",T36=""),"",IF(COUNT(R33:V36)&gt;0,T36,T31))</f>
        <v/>
      </c>
      <c r="U40" s="213" t="str">
        <f>IF(AND(U31="",U36=""),"",IF(COUNT($L$19:$P$22)&gt;0,U36,U31))</f>
        <v/>
      </c>
      <c r="V40" s="202" t="str">
        <f>IF(AND(V31="",V36=""),"",IF(COUNT(R33:V36)&gt;0,V36,V31))</f>
        <v/>
      </c>
      <c r="W40" s="246" t="str">
        <f t="shared" si="7"/>
        <v/>
      </c>
      <c r="X40" s="213" t="str">
        <f t="shared" si="7"/>
        <v/>
      </c>
      <c r="Y40" s="267" t="str">
        <f>IF(AND(Y31="",Y36=""),"",IF(COUNT(Y33:Y36)&gt;0,Y36,Y31))</f>
        <v/>
      </c>
      <c r="Z40" s="246" t="str">
        <f t="shared" si="8"/>
        <v/>
      </c>
      <c r="AA40" s="213" t="str">
        <f t="shared" si="8"/>
        <v/>
      </c>
      <c r="AB40" s="267" t="str">
        <f>IF(AND(AB31="",AB36=""),"",IF(COUNT(AB33:AB36)&gt;0,AB36,AB31))</f>
        <v/>
      </c>
      <c r="AC40" s="246" t="str">
        <f t="shared" si="9"/>
        <v/>
      </c>
      <c r="AD40" s="213" t="str">
        <f t="shared" si="9"/>
        <v/>
      </c>
      <c r="AE40" s="267" t="str">
        <f>IF(AND(AE31="",AE36=""),"",IF(COUNT(AE33:AE36)&gt;0,AE36,AE31))</f>
        <v/>
      </c>
      <c r="AF40" s="246" t="str">
        <f t="shared" si="10"/>
        <v/>
      </c>
      <c r="AG40" s="213" t="str">
        <f t="shared" si="10"/>
        <v/>
      </c>
      <c r="AH40" s="267" t="str">
        <f>IF(AND(AH31="",AH36=""),"",IF(COUNT(AH33:AH36)&gt;0,AH36,AH31))</f>
        <v/>
      </c>
      <c r="AI40" s="246" t="str">
        <f t="shared" si="11"/>
        <v/>
      </c>
      <c r="AJ40" s="213" t="str">
        <f t="shared" si="11"/>
        <v/>
      </c>
      <c r="AK40" s="202" t="str">
        <f>IF(AND(AK31="",AK36=""),"",IF(COUNT(AK33:AK36)&gt;0,AK36,AK31))</f>
        <v/>
      </c>
      <c r="AL40" s="202" t="str">
        <f>IF(AND(AL31="",AL36=""),"",IF(COUNT(AL33:AL36)&gt;0,AL36,AL31))</f>
        <v/>
      </c>
      <c r="AM40" s="326" t="str">
        <f t="shared" si="6"/>
        <v/>
      </c>
      <c r="AN40" s="14"/>
      <c r="AO40" s="14"/>
      <c r="AP40" s="14"/>
      <c r="AQ40" s="14"/>
      <c r="AR40" s="14"/>
      <c r="AS40" s="14"/>
      <c r="AT40" s="14"/>
    </row>
    <row r="41" spans="1:46" s="104" customFormat="1" ht="18" customHeight="1">
      <c r="A41" s="116"/>
      <c r="B41" s="128"/>
      <c r="C41" s="140" t="s">
        <v>60</v>
      </c>
      <c r="D41" s="156"/>
      <c r="E41" s="172">
        <f>SUM(F37:F40)</f>
        <v>0</v>
      </c>
      <c r="F41" s="194"/>
      <c r="G41" s="194">
        <f>SUM(H37:H40)</f>
        <v>0</v>
      </c>
      <c r="H41" s="194"/>
      <c r="I41" s="194">
        <f>SUM(J37:J40)</f>
        <v>0</v>
      </c>
      <c r="J41" s="194"/>
      <c r="K41" s="172">
        <f>SUM(L37:L40)</f>
        <v>0</v>
      </c>
      <c r="L41" s="194"/>
      <c r="M41" s="194">
        <f>SUM(N37:N40)</f>
        <v>0</v>
      </c>
      <c r="N41" s="194"/>
      <c r="O41" s="194">
        <f>SUM(P37:P40)</f>
        <v>0</v>
      </c>
      <c r="P41" s="194"/>
      <c r="Q41" s="172">
        <f>SUM(R37:R40)</f>
        <v>0</v>
      </c>
      <c r="R41" s="194"/>
      <c r="S41" s="194">
        <f>SUM(T37:T40)</f>
        <v>0</v>
      </c>
      <c r="T41" s="194"/>
      <c r="U41" s="194">
        <f>SUM(V37:V40)</f>
        <v>0</v>
      </c>
      <c r="V41" s="194"/>
      <c r="W41" s="247">
        <f>SUM(Y37:Y40)</f>
        <v>0</v>
      </c>
      <c r="X41" s="255"/>
      <c r="Y41" s="268"/>
      <c r="Z41" s="247">
        <f>SUM(AB37:AB40)</f>
        <v>0</v>
      </c>
      <c r="AA41" s="255"/>
      <c r="AB41" s="268"/>
      <c r="AC41" s="247">
        <f>SUM(AE37:AE40)</f>
        <v>0</v>
      </c>
      <c r="AD41" s="255"/>
      <c r="AE41" s="268"/>
      <c r="AF41" s="247">
        <f>SUM(AH37:AH40)</f>
        <v>0</v>
      </c>
      <c r="AG41" s="255"/>
      <c r="AH41" s="268"/>
      <c r="AI41" s="248">
        <f>SUM(AM37:AM40)</f>
        <v>0</v>
      </c>
      <c r="AJ41" s="256"/>
      <c r="AK41" s="256"/>
      <c r="AL41" s="256"/>
      <c r="AM41" s="269"/>
      <c r="AN41" s="14"/>
      <c r="AO41" s="14"/>
      <c r="AP41" s="14"/>
      <c r="AQ41" s="14"/>
      <c r="AR41" s="14"/>
      <c r="AS41" s="14"/>
      <c r="AT41" s="14"/>
    </row>
    <row r="42" spans="1:46" s="104" customFormat="1" ht="18" customHeight="1">
      <c r="A42" s="114" t="s">
        <v>45</v>
      </c>
      <c r="B42" s="126" t="str">
        <f>IF('はじめに！'!E8&gt;1,B28+1,"")</f>
        <v/>
      </c>
      <c r="C42" s="133">
        <f>C37</f>
        <v>0</v>
      </c>
      <c r="D42" s="148" t="s">
        <v>34</v>
      </c>
      <c r="E42" s="173"/>
      <c r="F42" s="195"/>
      <c r="G42" s="207"/>
      <c r="H42" s="195"/>
      <c r="I42" s="207"/>
      <c r="J42" s="195"/>
      <c r="K42" s="173"/>
      <c r="L42" s="195"/>
      <c r="M42" s="207"/>
      <c r="N42" s="195"/>
      <c r="O42" s="229"/>
      <c r="P42" s="195"/>
      <c r="Q42" s="173"/>
      <c r="R42" s="195"/>
      <c r="S42" s="207"/>
      <c r="T42" s="195"/>
      <c r="U42" s="229"/>
      <c r="V42" s="195"/>
      <c r="W42" s="173"/>
      <c r="X42" s="207"/>
      <c r="Y42" s="261"/>
      <c r="Z42" s="173"/>
      <c r="AA42" s="207"/>
      <c r="AB42" s="261"/>
      <c r="AC42" s="173"/>
      <c r="AD42" s="207"/>
      <c r="AE42" s="261"/>
      <c r="AF42" s="173"/>
      <c r="AG42" s="207"/>
      <c r="AH42" s="261"/>
      <c r="AI42" s="288" t="str">
        <f>IF(COUNT(I42:J45)&gt;0,"朝食",IF(COUNT(O42:P45)&gt;0,"昼食",IF(COUNT(U42:V45)&gt;0,"夕食","")))</f>
        <v/>
      </c>
      <c r="AJ42" s="299" t="str">
        <f>IF(AI42="","",IF(AI42="朝食",I42:I45,IF(AI42="昼食",O42,IF(AI42="夕食",U42,""))))</f>
        <v/>
      </c>
      <c r="AK42" s="308"/>
      <c r="AL42" s="314"/>
      <c r="AM42" s="327" t="str">
        <f>IF(AL42="","",AK42*AL42)</f>
        <v/>
      </c>
      <c r="AN42" s="334" t="str">
        <f>IF(AO42=AO44,"","注文数が異なります")</f>
        <v/>
      </c>
      <c r="AO42" s="341">
        <f>IF(COUNT(I42:J45)&gt;0,SUM(J42:J45),IF(COUNT(O42:P45)&gt;0,SUM(P42:P45),IF(COUNT(U42:V45)&gt;0,SUM(V42:V45),0)))</f>
        <v>0</v>
      </c>
      <c r="AP42" s="14"/>
      <c r="AQ42" s="14"/>
      <c r="AR42" s="14"/>
      <c r="AS42" s="14"/>
      <c r="AT42" s="14"/>
    </row>
    <row r="43" spans="1:46" s="104" customFormat="1" ht="18" customHeight="1">
      <c r="A43" s="115"/>
      <c r="B43" s="127"/>
      <c r="C43" s="134" t="str">
        <f>C38</f>
        <v>-</v>
      </c>
      <c r="D43" s="149"/>
      <c r="E43" s="174"/>
      <c r="F43" s="196"/>
      <c r="G43" s="208"/>
      <c r="H43" s="196"/>
      <c r="I43" s="208"/>
      <c r="J43" s="196"/>
      <c r="K43" s="174"/>
      <c r="L43" s="196"/>
      <c r="M43" s="208"/>
      <c r="N43" s="196"/>
      <c r="O43" s="229"/>
      <c r="P43" s="196"/>
      <c r="Q43" s="174"/>
      <c r="R43" s="196"/>
      <c r="S43" s="208"/>
      <c r="T43" s="196"/>
      <c r="U43" s="229"/>
      <c r="V43" s="196"/>
      <c r="W43" s="174"/>
      <c r="X43" s="208"/>
      <c r="Y43" s="262"/>
      <c r="Z43" s="174"/>
      <c r="AA43" s="208"/>
      <c r="AB43" s="262"/>
      <c r="AC43" s="174"/>
      <c r="AD43" s="208"/>
      <c r="AE43" s="262"/>
      <c r="AF43" s="174"/>
      <c r="AG43" s="208"/>
      <c r="AH43" s="262"/>
      <c r="AI43" s="289"/>
      <c r="AJ43" s="300"/>
      <c r="AK43" s="309"/>
      <c r="AL43" s="315"/>
      <c r="AM43" s="328" t="str">
        <f>IF(AL43="","",AK43*AL43)</f>
        <v/>
      </c>
      <c r="AN43" s="335"/>
      <c r="AO43" s="341"/>
      <c r="AP43" s="14"/>
      <c r="AQ43" s="14"/>
      <c r="AR43" s="14"/>
      <c r="AS43" s="14"/>
      <c r="AT43" s="14"/>
    </row>
    <row r="44" spans="1:46" s="104" customFormat="1" ht="18" customHeight="1">
      <c r="A44" s="115"/>
      <c r="B44" s="127"/>
      <c r="C44" s="134" t="str">
        <f>C39</f>
        <v>-</v>
      </c>
      <c r="D44" s="149"/>
      <c r="E44" s="174"/>
      <c r="F44" s="196"/>
      <c r="G44" s="208"/>
      <c r="H44" s="196"/>
      <c r="I44" s="208"/>
      <c r="J44" s="196"/>
      <c r="K44" s="174"/>
      <c r="L44" s="196"/>
      <c r="M44" s="208"/>
      <c r="N44" s="196"/>
      <c r="O44" s="229"/>
      <c r="P44" s="196"/>
      <c r="Q44" s="174"/>
      <c r="R44" s="196"/>
      <c r="S44" s="208"/>
      <c r="T44" s="196"/>
      <c r="U44" s="229"/>
      <c r="V44" s="196"/>
      <c r="W44" s="174"/>
      <c r="X44" s="208"/>
      <c r="Y44" s="262"/>
      <c r="Z44" s="174"/>
      <c r="AA44" s="208"/>
      <c r="AB44" s="262"/>
      <c r="AC44" s="174"/>
      <c r="AD44" s="208"/>
      <c r="AE44" s="262"/>
      <c r="AF44" s="174"/>
      <c r="AG44" s="208"/>
      <c r="AH44" s="262"/>
      <c r="AI44" s="289"/>
      <c r="AJ44" s="300"/>
      <c r="AK44" s="309"/>
      <c r="AL44" s="315"/>
      <c r="AM44" s="328" t="str">
        <f>IF(AL44="","",AK44*AL44)</f>
        <v/>
      </c>
      <c r="AN44" s="335"/>
      <c r="AO44" s="341">
        <f>SUM(AM42:AM45)</f>
        <v>0</v>
      </c>
      <c r="AP44" s="14"/>
      <c r="AQ44" s="14"/>
      <c r="AR44" s="14"/>
      <c r="AS44" s="14"/>
      <c r="AT44" s="14"/>
    </row>
    <row r="45" spans="1:46" s="104" customFormat="1" ht="18" customHeight="1">
      <c r="A45" s="115"/>
      <c r="B45" s="127"/>
      <c r="C45" s="134" t="str">
        <f>C40</f>
        <v>-</v>
      </c>
      <c r="D45" s="150"/>
      <c r="E45" s="175"/>
      <c r="F45" s="196"/>
      <c r="G45" s="209"/>
      <c r="H45" s="196"/>
      <c r="I45" s="209"/>
      <c r="J45" s="196"/>
      <c r="K45" s="175"/>
      <c r="L45" s="196"/>
      <c r="M45" s="209"/>
      <c r="N45" s="196"/>
      <c r="O45" s="231"/>
      <c r="P45" s="196"/>
      <c r="Q45" s="175"/>
      <c r="R45" s="196"/>
      <c r="S45" s="209"/>
      <c r="T45" s="196"/>
      <c r="U45" s="231"/>
      <c r="V45" s="196"/>
      <c r="W45" s="175"/>
      <c r="X45" s="209"/>
      <c r="Y45" s="262"/>
      <c r="Z45" s="175"/>
      <c r="AA45" s="209"/>
      <c r="AB45" s="262"/>
      <c r="AC45" s="175"/>
      <c r="AD45" s="209"/>
      <c r="AE45" s="262"/>
      <c r="AF45" s="175"/>
      <c r="AG45" s="209"/>
      <c r="AH45" s="262"/>
      <c r="AI45" s="289"/>
      <c r="AJ45" s="300"/>
      <c r="AK45" s="309"/>
      <c r="AL45" s="315"/>
      <c r="AM45" s="328" t="str">
        <f>IF(AL45="","",AK45*AL45)</f>
        <v/>
      </c>
      <c r="AN45" s="337"/>
      <c r="AO45" s="341"/>
      <c r="AP45" s="14"/>
      <c r="AQ45" s="14"/>
      <c r="AR45" s="14"/>
      <c r="AS45" s="14"/>
      <c r="AT45" s="14"/>
    </row>
    <row r="46" spans="1:46" s="104" customFormat="1" ht="18" customHeight="1">
      <c r="A46" s="115"/>
      <c r="B46" s="127"/>
      <c r="C46" s="135" t="s">
        <v>39</v>
      </c>
      <c r="D46" s="151"/>
      <c r="E46" s="176" t="str">
        <f>IF(COUNT(F47:J50)&gt;0,"変更あり","変更なし")</f>
        <v>変更なし</v>
      </c>
      <c r="F46" s="197"/>
      <c r="G46" s="197"/>
      <c r="H46" s="197"/>
      <c r="I46" s="197"/>
      <c r="J46" s="197"/>
      <c r="K46" s="176" t="str">
        <f>IF(COUNT(L47:P50)&gt;0,"変更あり","変更なし")</f>
        <v>変更なし</v>
      </c>
      <c r="L46" s="197"/>
      <c r="M46" s="197"/>
      <c r="N46" s="197"/>
      <c r="O46" s="197"/>
      <c r="P46" s="197"/>
      <c r="Q46" s="176" t="str">
        <f>IF(COUNT(R47:V50)&gt;0,"変更あり","変更なし")</f>
        <v>変更なし</v>
      </c>
      <c r="R46" s="197"/>
      <c r="S46" s="197"/>
      <c r="T46" s="197"/>
      <c r="U46" s="197"/>
      <c r="V46" s="197"/>
      <c r="W46" s="243" t="str">
        <f>IF(COUNT(W47:Y50)&gt;0,"変更あり","変更なし")</f>
        <v>変更なし</v>
      </c>
      <c r="X46" s="254"/>
      <c r="Y46" s="263"/>
      <c r="Z46" s="243" t="str">
        <f>IF(COUNT(Z47:AB50)&gt;0,"変更あり","変更なし")</f>
        <v>変更なし</v>
      </c>
      <c r="AA46" s="254"/>
      <c r="AB46" s="263"/>
      <c r="AC46" s="243" t="str">
        <f>IF(COUNT(AC47:AE50)&gt;0,"変更あり","変更なし")</f>
        <v>変更なし</v>
      </c>
      <c r="AD46" s="254"/>
      <c r="AE46" s="263"/>
      <c r="AF46" s="243" t="str">
        <f>IF(COUNT(AF47:AH50)&gt;0,"変更あり","変更なし")</f>
        <v>変更なし</v>
      </c>
      <c r="AG46" s="254"/>
      <c r="AH46" s="263"/>
      <c r="AI46" s="286"/>
      <c r="AJ46" s="297"/>
      <c r="AK46" s="176" t="str">
        <f>IF(COUNT(AK47:AM50)&gt;0,"変更あり","変更なし")</f>
        <v>変更なし</v>
      </c>
      <c r="AL46" s="197"/>
      <c r="AM46" s="324"/>
      <c r="AP46" s="14"/>
      <c r="AQ46" s="14"/>
      <c r="AR46" s="14"/>
      <c r="AS46" s="14"/>
      <c r="AT46" s="14"/>
    </row>
    <row r="47" spans="1:46" ht="18" customHeight="1">
      <c r="A47" s="115"/>
      <c r="B47" s="127"/>
      <c r="C47" s="136">
        <f>C42</f>
        <v>0</v>
      </c>
      <c r="D47" s="152" t="s">
        <v>70</v>
      </c>
      <c r="E47" s="174"/>
      <c r="F47" s="198"/>
      <c r="G47" s="207"/>
      <c r="H47" s="198"/>
      <c r="I47" s="207"/>
      <c r="J47" s="198"/>
      <c r="K47" s="174"/>
      <c r="L47" s="198"/>
      <c r="M47" s="207"/>
      <c r="N47" s="198"/>
      <c r="O47" s="229"/>
      <c r="P47" s="198"/>
      <c r="Q47" s="174"/>
      <c r="R47" s="198"/>
      <c r="S47" s="207"/>
      <c r="T47" s="198"/>
      <c r="U47" s="229"/>
      <c r="V47" s="198"/>
      <c r="W47" s="173"/>
      <c r="X47" s="207"/>
      <c r="Y47" s="261"/>
      <c r="Z47" s="173"/>
      <c r="AA47" s="207"/>
      <c r="AB47" s="261"/>
      <c r="AC47" s="173"/>
      <c r="AD47" s="207"/>
      <c r="AE47" s="261"/>
      <c r="AF47" s="173"/>
      <c r="AG47" s="207"/>
      <c r="AH47" s="261"/>
      <c r="AI47" s="287" t="str">
        <f>IF(COUNT(I47:J50)&gt;0,"朝食",IF(COUNT(O47:P50)&gt;0,"昼食",IF(COUNT(U47:V50)&gt;0,"夕食","")))</f>
        <v/>
      </c>
      <c r="AJ47" s="298" t="str">
        <f>IF(AI47="","",IF(AI47="朝食",I47:I50,IF(AI47="昼食",O47,IF(AI47="夕食",U47,""))))</f>
        <v/>
      </c>
      <c r="AK47" s="306"/>
      <c r="AL47" s="312"/>
      <c r="AM47" s="325" t="str">
        <f t="shared" ref="AM47:AM54" si="12">IF(AL47="","",AK47*AL47)</f>
        <v/>
      </c>
      <c r="AN47" s="334" t="str">
        <f>IF(AO47=AO49,"","注文数が異なります")</f>
        <v/>
      </c>
      <c r="AO47" s="341">
        <f>IF(COUNT(I47:J50)&gt;0,SUM(J47:J50),IF(COUNT(O47:P50)&gt;0,SUM(P47:P50),IF(COUNT(U47:V50)&gt;0,SUM(V47:V50),0)))</f>
        <v>0</v>
      </c>
      <c r="AP47" s="14"/>
      <c r="AQ47" s="14"/>
      <c r="AR47" s="14"/>
      <c r="AS47" s="14"/>
      <c r="AT47" s="14"/>
    </row>
    <row r="48" spans="1:46" s="104" customFormat="1" ht="18" customHeight="1">
      <c r="A48" s="115"/>
      <c r="B48" s="127"/>
      <c r="C48" s="137" t="str">
        <f>C43</f>
        <v>-</v>
      </c>
      <c r="D48" s="152"/>
      <c r="E48" s="174"/>
      <c r="F48" s="196"/>
      <c r="G48" s="208"/>
      <c r="H48" s="196"/>
      <c r="I48" s="208"/>
      <c r="J48" s="196"/>
      <c r="K48" s="174"/>
      <c r="L48" s="196"/>
      <c r="M48" s="208"/>
      <c r="N48" s="196"/>
      <c r="O48" s="229"/>
      <c r="P48" s="196"/>
      <c r="Q48" s="174"/>
      <c r="R48" s="196"/>
      <c r="S48" s="208"/>
      <c r="T48" s="196"/>
      <c r="U48" s="229"/>
      <c r="V48" s="196"/>
      <c r="W48" s="174"/>
      <c r="X48" s="208"/>
      <c r="Y48" s="262"/>
      <c r="Z48" s="174"/>
      <c r="AA48" s="208"/>
      <c r="AB48" s="262"/>
      <c r="AC48" s="174"/>
      <c r="AD48" s="208"/>
      <c r="AE48" s="262"/>
      <c r="AF48" s="174"/>
      <c r="AG48" s="208"/>
      <c r="AH48" s="262"/>
      <c r="AI48" s="285"/>
      <c r="AJ48" s="296"/>
      <c r="AK48" s="305"/>
      <c r="AL48" s="311"/>
      <c r="AM48" s="323" t="str">
        <f t="shared" si="12"/>
        <v/>
      </c>
      <c r="AN48" s="335"/>
      <c r="AO48" s="341"/>
      <c r="AP48" s="14"/>
      <c r="AQ48" s="14"/>
      <c r="AR48" s="14"/>
      <c r="AS48" s="14"/>
      <c r="AT48" s="14"/>
    </row>
    <row r="49" spans="1:46" s="104" customFormat="1" ht="18" customHeight="1">
      <c r="A49" s="115"/>
      <c r="B49" s="127"/>
      <c r="C49" s="137" t="str">
        <f>C44</f>
        <v>-</v>
      </c>
      <c r="D49" s="152"/>
      <c r="E49" s="174"/>
      <c r="F49" s="196"/>
      <c r="G49" s="208"/>
      <c r="H49" s="196"/>
      <c r="I49" s="208"/>
      <c r="J49" s="196"/>
      <c r="K49" s="174"/>
      <c r="L49" s="196"/>
      <c r="M49" s="208"/>
      <c r="N49" s="196"/>
      <c r="O49" s="229"/>
      <c r="P49" s="196"/>
      <c r="Q49" s="174"/>
      <c r="R49" s="196"/>
      <c r="S49" s="208"/>
      <c r="T49" s="196"/>
      <c r="U49" s="229"/>
      <c r="V49" s="196"/>
      <c r="W49" s="174"/>
      <c r="X49" s="208"/>
      <c r="Y49" s="262"/>
      <c r="Z49" s="174"/>
      <c r="AA49" s="208"/>
      <c r="AB49" s="262"/>
      <c r="AC49" s="174"/>
      <c r="AD49" s="208"/>
      <c r="AE49" s="262"/>
      <c r="AF49" s="174"/>
      <c r="AG49" s="208"/>
      <c r="AH49" s="262"/>
      <c r="AI49" s="285"/>
      <c r="AJ49" s="296"/>
      <c r="AK49" s="305"/>
      <c r="AL49" s="311"/>
      <c r="AM49" s="323" t="str">
        <f t="shared" si="12"/>
        <v/>
      </c>
      <c r="AN49" s="335"/>
      <c r="AO49" s="341">
        <f>SUM(AM47:AM50)</f>
        <v>0</v>
      </c>
      <c r="AP49" s="14"/>
      <c r="AQ49" s="14"/>
      <c r="AR49" s="14"/>
      <c r="AS49" s="14"/>
      <c r="AT49" s="14"/>
    </row>
    <row r="50" spans="1:46" s="104" customFormat="1" ht="18" customHeight="1">
      <c r="A50" s="115"/>
      <c r="B50" s="127"/>
      <c r="C50" s="138" t="str">
        <f>C45</f>
        <v>-</v>
      </c>
      <c r="D50" s="153"/>
      <c r="E50" s="177"/>
      <c r="F50" s="199"/>
      <c r="G50" s="210"/>
      <c r="H50" s="199"/>
      <c r="I50" s="210"/>
      <c r="J50" s="199"/>
      <c r="K50" s="177"/>
      <c r="L50" s="199"/>
      <c r="M50" s="210"/>
      <c r="N50" s="199"/>
      <c r="O50" s="231"/>
      <c r="P50" s="199"/>
      <c r="Q50" s="177"/>
      <c r="R50" s="199"/>
      <c r="S50" s="210"/>
      <c r="T50" s="199"/>
      <c r="U50" s="231"/>
      <c r="V50" s="199"/>
      <c r="W50" s="177"/>
      <c r="X50" s="210"/>
      <c r="Y50" s="264"/>
      <c r="Z50" s="177"/>
      <c r="AA50" s="210"/>
      <c r="AB50" s="264"/>
      <c r="AC50" s="177"/>
      <c r="AD50" s="210"/>
      <c r="AE50" s="264"/>
      <c r="AF50" s="177"/>
      <c r="AG50" s="210"/>
      <c r="AH50" s="264"/>
      <c r="AI50" s="285"/>
      <c r="AJ50" s="296"/>
      <c r="AK50" s="307"/>
      <c r="AL50" s="313"/>
      <c r="AM50" s="326" t="str">
        <f t="shared" si="12"/>
        <v/>
      </c>
      <c r="AN50" s="336"/>
      <c r="AO50" s="341"/>
      <c r="AP50" s="14"/>
      <c r="AQ50" s="14"/>
      <c r="AR50" s="14"/>
      <c r="AS50" s="14"/>
      <c r="AT50" s="14"/>
    </row>
    <row r="51" spans="1:46" s="104" customFormat="1" ht="18" hidden="1" customHeight="1">
      <c r="A51" s="115"/>
      <c r="B51" s="127"/>
      <c r="C51" s="133">
        <f>C47</f>
        <v>0</v>
      </c>
      <c r="D51" s="154" t="s">
        <v>71</v>
      </c>
      <c r="E51" s="178" t="str">
        <f>IF(AND(E42="",E47=""),"",IF(E47="",E42,E47))</f>
        <v/>
      </c>
      <c r="F51" s="200" t="str">
        <f>IF(AND(F42="",F47=""),"",IF(COUNT(F47:J50)&gt;0,F47,F42))</f>
        <v/>
      </c>
      <c r="G51" s="211" t="str">
        <f>IF(AND(G42="",G47=""),"",IF(G47="",G42,G47))</f>
        <v/>
      </c>
      <c r="H51" s="200" t="str">
        <f>IF(AND(H42="",H47=""),"",IF(COUNT(F47:J50)&gt;0,H47,H42))</f>
        <v/>
      </c>
      <c r="I51" s="211" t="str">
        <f>IF(AND(I42="",I47=""),"",IF(I47="",I42,I47))</f>
        <v/>
      </c>
      <c r="J51" s="200" t="str">
        <f>IF(AND(J42="",J47=""),"",IF(COUNT(F47:J50)&gt;0,J47,J42))</f>
        <v/>
      </c>
      <c r="K51" s="178" t="str">
        <f>IF(AND(K42="",K47=""),"",IF(K47="",K42,K47))</f>
        <v/>
      </c>
      <c r="L51" s="200" t="str">
        <f>IF(AND(L42="",L47=""),"",IF(COUNT(L47:P50)&gt;0,L47,L42))</f>
        <v/>
      </c>
      <c r="M51" s="211" t="str">
        <f>IF(AND(M42="",M47=""),"",IF(M47="",M42,M47))</f>
        <v/>
      </c>
      <c r="N51" s="200" t="str">
        <f>IF(AND(N42="",N47=""),"",IF(COUNT(L47:P50)&gt;0,N47,N42))</f>
        <v/>
      </c>
      <c r="O51" s="211" t="str">
        <f>IF(AND(O42="",O47=""),"",IF(O47="",O42,O47))</f>
        <v/>
      </c>
      <c r="P51" s="200" t="str">
        <f>IF(AND(P42="",P47=""),"",IF(COUNT(L47:P50)&gt;0,P47,P42))</f>
        <v/>
      </c>
      <c r="Q51" s="178" t="str">
        <f>IF(AND(Q42="",Q47=""),"",IF(Q47="",Q42,Q47))</f>
        <v/>
      </c>
      <c r="R51" s="200" t="str">
        <f>IF(AND(R42="",R47=""),"",IF(COUNT(R47:V50)&gt;0,R47,R42))</f>
        <v/>
      </c>
      <c r="S51" s="211" t="str">
        <f>IF(AND(S42="",S47=""),"",IF(S47="",S42,S47))</f>
        <v/>
      </c>
      <c r="T51" s="200" t="str">
        <f>IF(AND(T42="",T47=""),"",IF(COUNT(R47:V50)&gt;0,T47,T42))</f>
        <v/>
      </c>
      <c r="U51" s="211" t="str">
        <f>IF(AND(U42="",U47=""),"",IF(U47="",U42,U47))</f>
        <v/>
      </c>
      <c r="V51" s="200" t="str">
        <f>IF(AND(V42="",V47=""),"",IF(COUNT(R47:V50)&gt;0,V47,V42))</f>
        <v/>
      </c>
      <c r="W51" s="244" t="str">
        <f>IF(AND(W42="",W47=""),"",IF(W47="",W42,W47))</f>
        <v/>
      </c>
      <c r="X51" s="211" t="str">
        <f>IF(AND(X42="",X47=""),"",IF(X47="",X42,X47))</f>
        <v/>
      </c>
      <c r="Y51" s="265" t="str">
        <f>IF(AND(Y42="",Y47=""),"",IF(COUNT(Y47:Y50)&gt;0,Y47,Y42))</f>
        <v/>
      </c>
      <c r="Z51" s="244" t="str">
        <f>IF(AND(Z42="",Z47=""),"",IF(Z47="",Z42,Z47))</f>
        <v/>
      </c>
      <c r="AA51" s="211" t="str">
        <f>IF(AND(AA42="",AA47=""),"",IF(AA47="",AA42,AA47))</f>
        <v/>
      </c>
      <c r="AB51" s="265" t="str">
        <f>IF(AND(AB42="",AB47=""),"",IF(COUNT(AB47:AB50)&gt;0,AB47,AB42))</f>
        <v/>
      </c>
      <c r="AC51" s="244" t="str">
        <f>IF(AND(AC42="",AC47=""),"",IF(AC47="",AC42,AC47))</f>
        <v/>
      </c>
      <c r="AD51" s="211" t="str">
        <f>IF(AND(AD42="",AD47=""),"",IF(AD47="",AD42,AD47))</f>
        <v/>
      </c>
      <c r="AE51" s="265" t="str">
        <f>IF(AND(AE42="",AE47=""),"",IF(COUNT(AE47:AE50)&gt;0,AE47,AE42))</f>
        <v/>
      </c>
      <c r="AF51" s="244" t="str">
        <f>IF(AND(AF42="",AF47=""),"",IF(AF47="",AF42,AF47))</f>
        <v/>
      </c>
      <c r="AG51" s="211" t="str">
        <f>IF(AND(AG42="",AG47=""),"",IF(AG47="",AG42,AG47))</f>
        <v/>
      </c>
      <c r="AH51" s="265" t="str">
        <f>IF(AND(AH42="",AH47=""),"",IF(COUNT(AH47:AH50)&gt;0,AH47,AH42))</f>
        <v/>
      </c>
      <c r="AI51" s="244" t="str">
        <f>IF(AND(AI42="",AI47=""),"",IF(AI47="",AI42,AI47))</f>
        <v/>
      </c>
      <c r="AJ51" s="211" t="str">
        <f>IF(AND(AJ42="",AJ47=""),"",IF(AJ47="",AJ42,AJ47))</f>
        <v/>
      </c>
      <c r="AK51" s="200" t="str">
        <f>IF(AND(AK42="",AK47=""),"",IF(COUNT(AK47:AK50)&gt;0,AK47,AK42))</f>
        <v/>
      </c>
      <c r="AL51" s="200" t="str">
        <f>IF(AND(AL42="",AL47=""),"",IF(COUNT(AL47:AL50)&gt;0,AL47,AL42))</f>
        <v/>
      </c>
      <c r="AM51" s="322" t="str">
        <f t="shared" si="12"/>
        <v/>
      </c>
      <c r="AN51" s="14"/>
      <c r="AO51" s="14"/>
      <c r="AP51" s="14"/>
      <c r="AQ51" s="14"/>
      <c r="AR51" s="14"/>
      <c r="AS51" s="14"/>
      <c r="AT51" s="14"/>
    </row>
    <row r="52" spans="1:46" s="104" customFormat="1" ht="18" hidden="1" customHeight="1">
      <c r="A52" s="115"/>
      <c r="B52" s="127"/>
      <c r="C52" s="134" t="str">
        <f>C48</f>
        <v>-</v>
      </c>
      <c r="D52" s="155"/>
      <c r="E52" s="179" t="str">
        <f>IF(AND(E43="",E48=""),"",IF(COUNT($L$19:$P$22)&gt;0,E48,E43))</f>
        <v/>
      </c>
      <c r="F52" s="201" t="str">
        <f>IF(AND(F43="",F48=""),"",IF(COUNT(F47:J50)&gt;0,F48,F43))</f>
        <v/>
      </c>
      <c r="G52" s="212" t="str">
        <f>IF(AND(G43="",G48=""),"",IF(COUNT($L$19:$P$22)&gt;0,G48,G43))</f>
        <v/>
      </c>
      <c r="H52" s="201" t="str">
        <f>IF(AND(H43="",H48=""),"",IF(COUNT(F47:J50)&gt;0,H48,H43))</f>
        <v/>
      </c>
      <c r="I52" s="212" t="str">
        <f>IF(AND(I43="",I48=""),"",IF(COUNT($L$19:$P$22)&gt;0,I48,I43))</f>
        <v/>
      </c>
      <c r="J52" s="201" t="str">
        <f>IF(AND(J43="",J48=""),"",IF(COUNT(F47:J50)&gt;0,J48,J43))</f>
        <v/>
      </c>
      <c r="K52" s="179" t="str">
        <f>IF(AND(K43="",K48=""),"",IF(COUNT($L$19:$P$22)&gt;0,K48,K43))</f>
        <v/>
      </c>
      <c r="L52" s="201" t="str">
        <f>IF(AND(L43="",L48=""),"",IF(COUNT(L47:P50)&gt;0,L48,L43))</f>
        <v/>
      </c>
      <c r="M52" s="212" t="str">
        <f>IF(AND(M43="",M48=""),"",IF(COUNT($L$19:$P$22)&gt;0,M48,M43))</f>
        <v/>
      </c>
      <c r="N52" s="201" t="str">
        <f>IF(AND(N43="",N48=""),"",IF(COUNT(L47:P50)&gt;0,N48,N43))</f>
        <v/>
      </c>
      <c r="O52" s="212" t="str">
        <f>IF(AND(O43="",O48=""),"",IF(COUNT($L$19:$P$22)&gt;0,O48,O43))</f>
        <v/>
      </c>
      <c r="P52" s="201" t="str">
        <f>IF(AND(P43="",P48=""),"",IF(COUNT(L47:P50)&gt;0,P48,P43))</f>
        <v/>
      </c>
      <c r="Q52" s="179" t="str">
        <f>IF(AND(Q43="",Q48=""),"",IF(COUNT($L$19:$P$22)&gt;0,Q48,Q43))</f>
        <v/>
      </c>
      <c r="R52" s="201" t="str">
        <f>IF(AND(R43="",R48=""),"",IF(COUNT(R47:V50)&gt;0,R48,R43))</f>
        <v/>
      </c>
      <c r="S52" s="212" t="str">
        <f>IF(AND(S43="",S48=""),"",IF(COUNT($L$19:$P$22)&gt;0,S48,S43))</f>
        <v/>
      </c>
      <c r="T52" s="201" t="str">
        <f>IF(AND(T43="",T48=""),"",IF(COUNT(R47:V50)&gt;0,T48,T43))</f>
        <v/>
      </c>
      <c r="U52" s="212" t="str">
        <f>IF(AND(U43="",U48=""),"",IF(COUNT($L$19:$P$22)&gt;0,U48,U43))</f>
        <v/>
      </c>
      <c r="V52" s="201" t="str">
        <f>IF(AND(V43="",V48=""),"",IF(COUNT(R47:V50)&gt;0,V48,V43))</f>
        <v/>
      </c>
      <c r="W52" s="245" t="str">
        <f t="shared" ref="W52:X54" si="13">IF(AND(W43="",W48=""),"",IF(COUNT($L$19:$P$22)&gt;0,W48,W43))</f>
        <v/>
      </c>
      <c r="X52" s="212" t="str">
        <f t="shared" si="13"/>
        <v/>
      </c>
      <c r="Y52" s="266" t="str">
        <f>IF(AND(Y43="",Y48=""),"",IF(COUNT(Y47:Y50)&gt;0,Y48,Y43))</f>
        <v/>
      </c>
      <c r="Z52" s="245" t="str">
        <f t="shared" ref="Z52:AA54" si="14">IF(AND(Z43="",Z48=""),"",IF(COUNT($L$19:$P$22)&gt;0,Z48,Z43))</f>
        <v/>
      </c>
      <c r="AA52" s="212" t="str">
        <f t="shared" si="14"/>
        <v/>
      </c>
      <c r="AB52" s="266" t="str">
        <f>IF(AND(AB43="",AB48=""),"",IF(COUNT(AB47:AB50)&gt;0,AB48,AB43))</f>
        <v/>
      </c>
      <c r="AC52" s="245" t="str">
        <f t="shared" ref="AC52:AD54" si="15">IF(AND(AC43="",AC48=""),"",IF(COUNT($L$19:$P$22)&gt;0,AC48,AC43))</f>
        <v/>
      </c>
      <c r="AD52" s="212" t="str">
        <f t="shared" si="15"/>
        <v/>
      </c>
      <c r="AE52" s="266" t="str">
        <f>IF(AND(AE43="",AE48=""),"",IF(COUNT(AE47:AE50)&gt;0,AE48,AE43))</f>
        <v/>
      </c>
      <c r="AF52" s="245" t="str">
        <f t="shared" ref="AF52:AG54" si="16">IF(AND(AF43="",AF48=""),"",IF(COUNT($L$19:$P$22)&gt;0,AF48,AF43))</f>
        <v/>
      </c>
      <c r="AG52" s="212" t="str">
        <f t="shared" si="16"/>
        <v/>
      </c>
      <c r="AH52" s="266" t="str">
        <f>IF(AND(AH43="",AH48=""),"",IF(COUNT(AH47:AH50)&gt;0,AH48,AH43))</f>
        <v/>
      </c>
      <c r="AI52" s="245" t="str">
        <f t="shared" ref="AI52:AJ54" si="17">IF(AND(AI43="",AI48=""),"",IF(COUNT($L$19:$P$22)&gt;0,AI48,AI43))</f>
        <v/>
      </c>
      <c r="AJ52" s="212" t="str">
        <f t="shared" si="17"/>
        <v/>
      </c>
      <c r="AK52" s="201" t="str">
        <f>IF(AND(AK43="",AK48=""),"",IF(COUNT(AK47:AK50)&gt;0,AK48,AK43))</f>
        <v/>
      </c>
      <c r="AL52" s="201" t="str">
        <f>IF(AND(AL43="",AL48=""),"",IF(COUNT(AL47:AL50)&gt;0,AL48,AL43))</f>
        <v/>
      </c>
      <c r="AM52" s="323" t="str">
        <f t="shared" si="12"/>
        <v/>
      </c>
      <c r="AN52" s="14"/>
      <c r="AO52" s="14"/>
      <c r="AP52" s="14"/>
      <c r="AQ52" s="14"/>
      <c r="AR52" s="14"/>
      <c r="AS52" s="14"/>
      <c r="AT52" s="14"/>
    </row>
    <row r="53" spans="1:46" s="104" customFormat="1" ht="18" hidden="1" customHeight="1">
      <c r="A53" s="115"/>
      <c r="B53" s="127"/>
      <c r="C53" s="134" t="str">
        <f>C49</f>
        <v>-</v>
      </c>
      <c r="D53" s="155"/>
      <c r="E53" s="179" t="str">
        <f>IF(AND(E44="",E49=""),"",IF(COUNT($L$19:$P$22)&gt;0,E49,E44))</f>
        <v/>
      </c>
      <c r="F53" s="201" t="str">
        <f>IF(AND(F44="",F49=""),"",IF(COUNT(F47:J50)&gt;0,F49,F44))</f>
        <v/>
      </c>
      <c r="G53" s="212" t="str">
        <f>IF(AND(G44="",G49=""),"",IF(COUNT($L$19:$P$22)&gt;0,G49,G44))</f>
        <v/>
      </c>
      <c r="H53" s="201" t="str">
        <f>IF(AND(H44="",H49=""),"",IF(COUNT(F47:J50)&gt;0,H49,H44))</f>
        <v/>
      </c>
      <c r="I53" s="212" t="str">
        <f>IF(AND(I44="",I49=""),"",IF(COUNT($L$19:$P$22)&gt;0,I49,I44))</f>
        <v/>
      </c>
      <c r="J53" s="201" t="str">
        <f>IF(AND(J44="",J49=""),"",IF(COUNT(F47:J50)&gt;0,J49,J44))</f>
        <v/>
      </c>
      <c r="K53" s="179" t="str">
        <f>IF(AND(K44="",K49=""),"",IF(COUNT($L$19:$P$22)&gt;0,K49,K44))</f>
        <v/>
      </c>
      <c r="L53" s="201" t="str">
        <f>IF(AND(L44="",L49=""),"",IF(COUNT(L47:P50)&gt;0,L49,L44))</f>
        <v/>
      </c>
      <c r="M53" s="212" t="str">
        <f>IF(AND(M44="",M49=""),"",IF(COUNT($L$19:$P$22)&gt;0,M49,M44))</f>
        <v/>
      </c>
      <c r="N53" s="201" t="str">
        <f>IF(AND(N44="",N49=""),"",IF(COUNT(L47:P50)&gt;0,N49,N44))</f>
        <v/>
      </c>
      <c r="O53" s="212" t="str">
        <f>IF(AND(O44="",O49=""),"",IF(COUNT($L$19:$P$22)&gt;0,O49,O44))</f>
        <v/>
      </c>
      <c r="P53" s="201" t="str">
        <f>IF(AND(P44="",P49=""),"",IF(COUNT(L47:P50)&gt;0,P49,P44))</f>
        <v/>
      </c>
      <c r="Q53" s="179" t="str">
        <f>IF(AND(Q44="",Q49=""),"",IF(COUNT($L$19:$P$22)&gt;0,Q49,Q44))</f>
        <v/>
      </c>
      <c r="R53" s="201" t="str">
        <f>IF(AND(R44="",R49=""),"",IF(COUNT(R47:V50)&gt;0,R49,R44))</f>
        <v/>
      </c>
      <c r="S53" s="212" t="str">
        <f>IF(AND(S44="",S49=""),"",IF(COUNT($L$19:$P$22)&gt;0,S49,S44))</f>
        <v/>
      </c>
      <c r="T53" s="201" t="str">
        <f>IF(AND(T44="",T49=""),"",IF(COUNT(R47:V50)&gt;0,T49,T44))</f>
        <v/>
      </c>
      <c r="U53" s="212" t="str">
        <f>IF(AND(U44="",U49=""),"",IF(COUNT($L$19:$P$22)&gt;0,U49,U44))</f>
        <v/>
      </c>
      <c r="V53" s="201" t="str">
        <f>IF(AND(V44="",V49=""),"",IF(COUNT(R47:V50)&gt;0,V49,V44))</f>
        <v/>
      </c>
      <c r="W53" s="245" t="str">
        <f t="shared" si="13"/>
        <v/>
      </c>
      <c r="X53" s="212" t="str">
        <f t="shared" si="13"/>
        <v/>
      </c>
      <c r="Y53" s="266" t="str">
        <f>IF(AND(Y44="",Y49=""),"",IF(COUNT(Y47:Y50)&gt;0,Y49,Y44))</f>
        <v/>
      </c>
      <c r="Z53" s="245" t="str">
        <f t="shared" si="14"/>
        <v/>
      </c>
      <c r="AA53" s="212" t="str">
        <f t="shared" si="14"/>
        <v/>
      </c>
      <c r="AB53" s="266" t="str">
        <f>IF(AND(AB44="",AB49=""),"",IF(COUNT(AB47:AB50)&gt;0,AB49,AB44))</f>
        <v/>
      </c>
      <c r="AC53" s="245" t="str">
        <f t="shared" si="15"/>
        <v/>
      </c>
      <c r="AD53" s="212" t="str">
        <f t="shared" si="15"/>
        <v/>
      </c>
      <c r="AE53" s="266" t="str">
        <f>IF(AND(AE44="",AE49=""),"",IF(COUNT(AE47:AE50)&gt;0,AE49,AE44))</f>
        <v/>
      </c>
      <c r="AF53" s="245" t="str">
        <f t="shared" si="16"/>
        <v/>
      </c>
      <c r="AG53" s="212" t="str">
        <f t="shared" si="16"/>
        <v/>
      </c>
      <c r="AH53" s="266" t="str">
        <f>IF(AND(AH44="",AH49=""),"",IF(COUNT(AH47:AH50)&gt;0,AH49,AH44))</f>
        <v/>
      </c>
      <c r="AI53" s="245" t="str">
        <f t="shared" si="17"/>
        <v/>
      </c>
      <c r="AJ53" s="212" t="str">
        <f t="shared" si="17"/>
        <v/>
      </c>
      <c r="AK53" s="201" t="str">
        <f>IF(AND(AK44="",AK49=""),"",IF(COUNT(AK47:AK50)&gt;0,AK49,AK44))</f>
        <v/>
      </c>
      <c r="AL53" s="201" t="str">
        <f>IF(AND(AL44="",AL49=""),"",IF(COUNT(AL47:AL50)&gt;0,AL49,AL44))</f>
        <v/>
      </c>
      <c r="AM53" s="323" t="str">
        <f t="shared" si="12"/>
        <v/>
      </c>
      <c r="AN53" s="14"/>
      <c r="AO53" s="14"/>
      <c r="AP53" s="14"/>
      <c r="AQ53" s="14"/>
      <c r="AR53" s="14"/>
      <c r="AS53" s="14"/>
      <c r="AT53" s="14"/>
    </row>
    <row r="54" spans="1:46" s="104" customFormat="1" ht="18" hidden="1" customHeight="1">
      <c r="A54" s="115"/>
      <c r="B54" s="127"/>
      <c r="C54" s="139" t="str">
        <f>C50</f>
        <v>-</v>
      </c>
      <c r="D54" s="155"/>
      <c r="E54" s="180" t="str">
        <f>IF(AND(E45="",E50=""),"",IF(COUNT($L$19:$P$22)&gt;0,E50,E45))</f>
        <v/>
      </c>
      <c r="F54" s="202" t="str">
        <f>IF(AND(F45="",F50=""),"",IF(COUNT(F47:J50)&gt;0,F50,F45))</f>
        <v/>
      </c>
      <c r="G54" s="213" t="str">
        <f>IF(AND(G45="",G50=""),"",IF(COUNT($L$19:$P$22)&gt;0,G50,G45))</f>
        <v/>
      </c>
      <c r="H54" s="202" t="str">
        <f>IF(AND(H45="",H50=""),"",IF(COUNT(F47:J50)&gt;0,H50,H45))</f>
        <v/>
      </c>
      <c r="I54" s="213" t="str">
        <f>IF(AND(I45="",I50=""),"",IF(COUNT($L$19:$P$22)&gt;0,I50,I45))</f>
        <v/>
      </c>
      <c r="J54" s="202" t="str">
        <f>IF(AND(J45="",J50=""),"",IF(COUNT(F47:J50)&gt;0,J50,J45))</f>
        <v/>
      </c>
      <c r="K54" s="180" t="str">
        <f>IF(AND(K45="",K50=""),"",IF(COUNT($L$19:$P$22)&gt;0,K50,K45))</f>
        <v/>
      </c>
      <c r="L54" s="202" t="str">
        <f>IF(AND(L45="",L50=""),"",IF(COUNT(L47:P50)&gt;0,L50,L45))</f>
        <v/>
      </c>
      <c r="M54" s="213" t="str">
        <f>IF(AND(M45="",M50=""),"",IF(COUNT($L$19:$P$22)&gt;0,M50,M45))</f>
        <v/>
      </c>
      <c r="N54" s="202" t="str">
        <f>IF(AND(N45="",N50=""),"",IF(COUNT(L47:P50)&gt;0,N50,N45))</f>
        <v/>
      </c>
      <c r="O54" s="213" t="str">
        <f>IF(AND(O45="",O50=""),"",IF(COUNT($L$19:$P$22)&gt;0,O50,O45))</f>
        <v/>
      </c>
      <c r="P54" s="202" t="str">
        <f>IF(AND(P45="",P50=""),"",IF(COUNT(L47:P50)&gt;0,P50,P45))</f>
        <v/>
      </c>
      <c r="Q54" s="180" t="str">
        <f>IF(AND(Q45="",Q50=""),"",IF(COUNT($L$19:$P$22)&gt;0,Q50,Q45))</f>
        <v/>
      </c>
      <c r="R54" s="202" t="str">
        <f>IF(AND(R45="",R50=""),"",IF(COUNT(R47:V50)&gt;0,R50,R45))</f>
        <v/>
      </c>
      <c r="S54" s="213" t="str">
        <f>IF(AND(S45="",S50=""),"",IF(COUNT($L$19:$P$22)&gt;0,S50,S45))</f>
        <v/>
      </c>
      <c r="T54" s="202" t="str">
        <f>IF(AND(T45="",T50=""),"",IF(COUNT(R47:V50)&gt;0,T50,T45))</f>
        <v/>
      </c>
      <c r="U54" s="213" t="str">
        <f>IF(AND(U45="",U50=""),"",IF(COUNT($L$19:$P$22)&gt;0,U50,U45))</f>
        <v/>
      </c>
      <c r="V54" s="202" t="str">
        <f>IF(AND(V45="",V50=""),"",IF(COUNT(R47:V50)&gt;0,V50,V45))</f>
        <v/>
      </c>
      <c r="W54" s="246" t="str">
        <f t="shared" si="13"/>
        <v/>
      </c>
      <c r="X54" s="213" t="str">
        <f t="shared" si="13"/>
        <v/>
      </c>
      <c r="Y54" s="267" t="str">
        <f>IF(AND(Y45="",Y50=""),"",IF(COUNT(Y47:Y50)&gt;0,Y50,Y45))</f>
        <v/>
      </c>
      <c r="Z54" s="246" t="str">
        <f t="shared" si="14"/>
        <v/>
      </c>
      <c r="AA54" s="213" t="str">
        <f t="shared" si="14"/>
        <v/>
      </c>
      <c r="AB54" s="267" t="str">
        <f>IF(AND(AB45="",AB50=""),"",IF(COUNT(AB47:AB50)&gt;0,AB50,AB45))</f>
        <v/>
      </c>
      <c r="AC54" s="246" t="str">
        <f t="shared" si="15"/>
        <v/>
      </c>
      <c r="AD54" s="213" t="str">
        <f t="shared" si="15"/>
        <v/>
      </c>
      <c r="AE54" s="267" t="str">
        <f>IF(AND(AE45="",AE50=""),"",IF(COUNT(AE47:AE50)&gt;0,AE50,AE45))</f>
        <v/>
      </c>
      <c r="AF54" s="246" t="str">
        <f t="shared" si="16"/>
        <v/>
      </c>
      <c r="AG54" s="213" t="str">
        <f t="shared" si="16"/>
        <v/>
      </c>
      <c r="AH54" s="267" t="str">
        <f>IF(AND(AH45="",AH50=""),"",IF(COUNT(AH47:AH50)&gt;0,AH50,AH45))</f>
        <v/>
      </c>
      <c r="AI54" s="246" t="str">
        <f t="shared" si="17"/>
        <v/>
      </c>
      <c r="AJ54" s="213" t="str">
        <f t="shared" si="17"/>
        <v/>
      </c>
      <c r="AK54" s="202" t="str">
        <f>IF(AND(AK45="",AK50=""),"",IF(COUNT(AK47:AK50)&gt;0,AK50,AK45))</f>
        <v/>
      </c>
      <c r="AL54" s="202" t="str">
        <f>IF(AND(AL45="",AL50=""),"",IF(COUNT(AL47:AL50)&gt;0,AL50,AL45))</f>
        <v/>
      </c>
      <c r="AM54" s="326" t="str">
        <f t="shared" si="12"/>
        <v/>
      </c>
      <c r="AN54" s="14"/>
      <c r="AO54" s="14"/>
      <c r="AP54" s="14"/>
      <c r="AQ54" s="14"/>
      <c r="AR54" s="14"/>
      <c r="AS54" s="14"/>
      <c r="AT54" s="14"/>
    </row>
    <row r="55" spans="1:46" s="104" customFormat="1" ht="18" customHeight="1">
      <c r="A55" s="116"/>
      <c r="B55" s="128"/>
      <c r="C55" s="140" t="s">
        <v>60</v>
      </c>
      <c r="D55" s="156"/>
      <c r="E55" s="172">
        <f>SUM(F51:F54)</f>
        <v>0</v>
      </c>
      <c r="F55" s="194"/>
      <c r="G55" s="194">
        <f>SUM(H51:H54)</f>
        <v>0</v>
      </c>
      <c r="H55" s="194"/>
      <c r="I55" s="194">
        <f>SUM(J51:J54)</f>
        <v>0</v>
      </c>
      <c r="J55" s="194"/>
      <c r="K55" s="172">
        <f>SUM(L51:L54)</f>
        <v>0</v>
      </c>
      <c r="L55" s="194"/>
      <c r="M55" s="194">
        <f>SUM(N51:N54)</f>
        <v>0</v>
      </c>
      <c r="N55" s="194"/>
      <c r="O55" s="194">
        <f>SUM(P51:P54)</f>
        <v>0</v>
      </c>
      <c r="P55" s="194"/>
      <c r="Q55" s="172">
        <f>SUM(R51:R54)</f>
        <v>0</v>
      </c>
      <c r="R55" s="194"/>
      <c r="S55" s="194">
        <f>SUM(T51:T54)</f>
        <v>0</v>
      </c>
      <c r="T55" s="194"/>
      <c r="U55" s="194">
        <f>SUM(V51:V54)</f>
        <v>0</v>
      </c>
      <c r="V55" s="194"/>
      <c r="W55" s="247">
        <f>SUM(Y51:Y54)</f>
        <v>0</v>
      </c>
      <c r="X55" s="255"/>
      <c r="Y55" s="268"/>
      <c r="Z55" s="247">
        <f>SUM(AB51:AB54)</f>
        <v>0</v>
      </c>
      <c r="AA55" s="255"/>
      <c r="AB55" s="268"/>
      <c r="AC55" s="247">
        <f>SUM(AE51:AE54)</f>
        <v>0</v>
      </c>
      <c r="AD55" s="255"/>
      <c r="AE55" s="268"/>
      <c r="AF55" s="247">
        <f>SUM(AH51:AH54)</f>
        <v>0</v>
      </c>
      <c r="AG55" s="255"/>
      <c r="AH55" s="268"/>
      <c r="AI55" s="248">
        <f>SUM(AM51:AM54)</f>
        <v>0</v>
      </c>
      <c r="AJ55" s="256"/>
      <c r="AK55" s="256"/>
      <c r="AL55" s="256"/>
      <c r="AM55" s="269"/>
      <c r="AN55" s="14"/>
      <c r="AO55" s="14"/>
      <c r="AP55" s="14"/>
      <c r="AQ55" s="14"/>
      <c r="AR55" s="14"/>
      <c r="AS55" s="14"/>
      <c r="AT55" s="14"/>
    </row>
    <row r="56" spans="1:46" ht="19.149999999999999" customHeight="1">
      <c r="A56" s="117" t="s">
        <v>53</v>
      </c>
      <c r="B56" s="126" t="str">
        <f>IF('はじめに！'!E8&gt;2,B42+1,"")</f>
        <v/>
      </c>
      <c r="C56" s="133">
        <f>C51</f>
        <v>0</v>
      </c>
      <c r="D56" s="148" t="s">
        <v>34</v>
      </c>
      <c r="E56" s="173"/>
      <c r="F56" s="195"/>
      <c r="G56" s="207"/>
      <c r="H56" s="195"/>
      <c r="I56" s="207"/>
      <c r="J56" s="195"/>
      <c r="K56" s="173"/>
      <c r="L56" s="195"/>
      <c r="M56" s="207"/>
      <c r="N56" s="195"/>
      <c r="O56" s="229"/>
      <c r="P56" s="195"/>
      <c r="Q56" s="173"/>
      <c r="R56" s="195"/>
      <c r="S56" s="207"/>
      <c r="T56" s="195"/>
      <c r="U56" s="229"/>
      <c r="V56" s="195"/>
      <c r="W56" s="173"/>
      <c r="X56" s="207"/>
      <c r="Y56" s="261"/>
      <c r="Z56" s="173"/>
      <c r="AA56" s="207"/>
      <c r="AB56" s="261"/>
      <c r="AC56" s="173"/>
      <c r="AD56" s="207"/>
      <c r="AE56" s="261"/>
      <c r="AF56" s="173"/>
      <c r="AG56" s="207"/>
      <c r="AH56" s="261"/>
      <c r="AI56" s="288" t="str">
        <f>IF(COUNT(I56:J59)&gt;0,"朝食",IF(COUNT(O56:P59)&gt;0,"昼食",IF(COUNT(U56:V59)&gt;0,"夕食","")))</f>
        <v/>
      </c>
      <c r="AJ56" s="299" t="str">
        <f>IF(AI56="","",IF(AI56="朝食",I56:I59,IF(AI56="昼食",O56,IF(AI56="夕食",U56,""))))</f>
        <v/>
      </c>
      <c r="AK56" s="308"/>
      <c r="AL56" s="314"/>
      <c r="AM56" s="327" t="str">
        <f>IF(AL56="","",AK56*AL56)</f>
        <v/>
      </c>
      <c r="AN56" s="334" t="str">
        <f>IF(AO56=AO58,"","注文数が異なります")</f>
        <v/>
      </c>
      <c r="AO56" s="341">
        <f>IF(COUNT(I56:J59)&gt;0,SUM(J56:J59),IF(COUNT(O56:P59)&gt;0,SUM(P56:P59),IF(COUNT(U56:V59)&gt;0,SUM(V56:V59),0)))</f>
        <v>0</v>
      </c>
      <c r="AP56" s="14"/>
      <c r="AQ56" s="14"/>
      <c r="AR56" s="14"/>
      <c r="AS56" s="14"/>
      <c r="AT56" s="14"/>
    </row>
    <row r="57" spans="1:46" ht="19.149999999999999" customHeight="1">
      <c r="A57" s="118"/>
      <c r="B57" s="127"/>
      <c r="C57" s="134" t="str">
        <f>C52</f>
        <v>-</v>
      </c>
      <c r="D57" s="149"/>
      <c r="E57" s="174"/>
      <c r="F57" s="196"/>
      <c r="G57" s="208"/>
      <c r="H57" s="196"/>
      <c r="I57" s="208"/>
      <c r="J57" s="196"/>
      <c r="K57" s="174"/>
      <c r="L57" s="196"/>
      <c r="M57" s="208"/>
      <c r="N57" s="196"/>
      <c r="O57" s="229"/>
      <c r="P57" s="196"/>
      <c r="Q57" s="174"/>
      <c r="R57" s="196"/>
      <c r="S57" s="208"/>
      <c r="T57" s="196"/>
      <c r="U57" s="229"/>
      <c r="V57" s="196"/>
      <c r="W57" s="174"/>
      <c r="X57" s="208"/>
      <c r="Y57" s="262"/>
      <c r="Z57" s="174"/>
      <c r="AA57" s="208"/>
      <c r="AB57" s="262"/>
      <c r="AC57" s="174"/>
      <c r="AD57" s="208"/>
      <c r="AE57" s="262"/>
      <c r="AF57" s="174"/>
      <c r="AG57" s="208"/>
      <c r="AH57" s="262"/>
      <c r="AI57" s="289"/>
      <c r="AJ57" s="300"/>
      <c r="AK57" s="309"/>
      <c r="AL57" s="315"/>
      <c r="AM57" s="328" t="str">
        <f>IF(AL57="","",AK57*AL57)</f>
        <v/>
      </c>
      <c r="AN57" s="335"/>
      <c r="AO57" s="341"/>
      <c r="AP57" s="14"/>
      <c r="AQ57" s="14"/>
      <c r="AR57" s="14"/>
      <c r="AS57" s="14"/>
      <c r="AT57" s="14"/>
    </row>
    <row r="58" spans="1:46" ht="19.149999999999999" customHeight="1">
      <c r="A58" s="118"/>
      <c r="B58" s="127"/>
      <c r="C58" s="134" t="str">
        <f>C53</f>
        <v>-</v>
      </c>
      <c r="D58" s="149"/>
      <c r="E58" s="174"/>
      <c r="F58" s="196"/>
      <c r="G58" s="208"/>
      <c r="H58" s="196"/>
      <c r="I58" s="208"/>
      <c r="J58" s="196"/>
      <c r="K58" s="174"/>
      <c r="L58" s="196"/>
      <c r="M58" s="208"/>
      <c r="N58" s="196"/>
      <c r="O58" s="229"/>
      <c r="P58" s="196"/>
      <c r="Q58" s="174"/>
      <c r="R58" s="196"/>
      <c r="S58" s="208"/>
      <c r="T58" s="196"/>
      <c r="U58" s="229"/>
      <c r="V58" s="196"/>
      <c r="W58" s="174"/>
      <c r="X58" s="208"/>
      <c r="Y58" s="262"/>
      <c r="Z58" s="174"/>
      <c r="AA58" s="208"/>
      <c r="AB58" s="262"/>
      <c r="AC58" s="174"/>
      <c r="AD58" s="208"/>
      <c r="AE58" s="262"/>
      <c r="AF58" s="174"/>
      <c r="AG58" s="208"/>
      <c r="AH58" s="262"/>
      <c r="AI58" s="289"/>
      <c r="AJ58" s="300"/>
      <c r="AK58" s="309"/>
      <c r="AL58" s="315"/>
      <c r="AM58" s="328" t="str">
        <f>IF(AL58="","",AK58*AL58)</f>
        <v/>
      </c>
      <c r="AN58" s="335"/>
      <c r="AO58" s="341">
        <f>SUM(AM56:AM59)</f>
        <v>0</v>
      </c>
      <c r="AP58" s="14"/>
      <c r="AQ58" s="14"/>
      <c r="AR58" s="14"/>
      <c r="AS58" s="14"/>
      <c r="AT58" s="14"/>
    </row>
    <row r="59" spans="1:46" ht="19.899999999999999" customHeight="1">
      <c r="A59" s="118"/>
      <c r="B59" s="127"/>
      <c r="C59" s="134" t="str">
        <f>C54</f>
        <v>-</v>
      </c>
      <c r="D59" s="150"/>
      <c r="E59" s="175"/>
      <c r="F59" s="196"/>
      <c r="G59" s="209"/>
      <c r="H59" s="196"/>
      <c r="I59" s="209"/>
      <c r="J59" s="196"/>
      <c r="K59" s="175"/>
      <c r="L59" s="196"/>
      <c r="M59" s="209"/>
      <c r="N59" s="196"/>
      <c r="O59" s="231"/>
      <c r="P59" s="196"/>
      <c r="Q59" s="175"/>
      <c r="R59" s="196"/>
      <c r="S59" s="209"/>
      <c r="T59" s="196"/>
      <c r="U59" s="231"/>
      <c r="V59" s="196"/>
      <c r="W59" s="175"/>
      <c r="X59" s="209"/>
      <c r="Y59" s="262"/>
      <c r="Z59" s="175"/>
      <c r="AA59" s="209"/>
      <c r="AB59" s="262"/>
      <c r="AC59" s="175"/>
      <c r="AD59" s="209"/>
      <c r="AE59" s="262"/>
      <c r="AF59" s="175"/>
      <c r="AG59" s="209"/>
      <c r="AH59" s="262"/>
      <c r="AI59" s="289"/>
      <c r="AJ59" s="300"/>
      <c r="AK59" s="309"/>
      <c r="AL59" s="315"/>
      <c r="AM59" s="328" t="str">
        <f>IF(AL59="","",AK59*AL59)</f>
        <v/>
      </c>
      <c r="AN59" s="336"/>
      <c r="AO59" s="341"/>
      <c r="AP59" s="14"/>
      <c r="AQ59" s="14"/>
      <c r="AR59" s="14"/>
      <c r="AS59" s="14"/>
      <c r="AT59" s="14"/>
    </row>
    <row r="60" spans="1:46" ht="18.75">
      <c r="A60" s="118"/>
      <c r="B60" s="127"/>
      <c r="C60" s="135" t="s">
        <v>39</v>
      </c>
      <c r="D60" s="151"/>
      <c r="E60" s="176" t="str">
        <f>IF(COUNT(F61:J64)&gt;0,"変更あり","変更なし")</f>
        <v>変更なし</v>
      </c>
      <c r="F60" s="197"/>
      <c r="G60" s="197"/>
      <c r="H60" s="197"/>
      <c r="I60" s="197"/>
      <c r="J60" s="197"/>
      <c r="K60" s="176" t="str">
        <f>IF(COUNT(L61:P64)&gt;0,"変更あり","変更なし")</f>
        <v>変更なし</v>
      </c>
      <c r="L60" s="197"/>
      <c r="M60" s="197"/>
      <c r="N60" s="197"/>
      <c r="O60" s="197"/>
      <c r="P60" s="197"/>
      <c r="Q60" s="176" t="str">
        <f>IF(COUNT(R61:V64)&gt;0,"変更あり","変更なし")</f>
        <v>変更なし</v>
      </c>
      <c r="R60" s="197"/>
      <c r="S60" s="197"/>
      <c r="T60" s="197"/>
      <c r="U60" s="197"/>
      <c r="V60" s="197"/>
      <c r="W60" s="243" t="str">
        <f>IF(COUNT(W61:Y64)&gt;0,"変更あり","変更なし")</f>
        <v>変更なし</v>
      </c>
      <c r="X60" s="254"/>
      <c r="Y60" s="263"/>
      <c r="Z60" s="243" t="str">
        <f>IF(COUNT(Z61:AB64)&gt;0,"変更あり","変更なし")</f>
        <v>変更なし</v>
      </c>
      <c r="AA60" s="254"/>
      <c r="AB60" s="263"/>
      <c r="AC60" s="243" t="str">
        <f>IF(COUNT(AC61:AE64)&gt;0,"変更あり","変更なし")</f>
        <v>変更なし</v>
      </c>
      <c r="AD60" s="254"/>
      <c r="AE60" s="263"/>
      <c r="AF60" s="243" t="str">
        <f>IF(COUNT(AF61:AH64)&gt;0,"変更あり","変更なし")</f>
        <v>変更なし</v>
      </c>
      <c r="AG60" s="254"/>
      <c r="AH60" s="263"/>
      <c r="AI60" s="286"/>
      <c r="AJ60" s="297"/>
      <c r="AK60" s="176" t="str">
        <f>IF(COUNT(AK61:AM64)&gt;0,"変更あり","変更なし")</f>
        <v>変更なし</v>
      </c>
      <c r="AL60" s="197"/>
      <c r="AM60" s="324"/>
      <c r="AN60" s="104"/>
      <c r="AO60" s="104"/>
      <c r="AP60" s="14"/>
      <c r="AQ60" s="14"/>
      <c r="AR60" s="14"/>
      <c r="AS60" s="14"/>
      <c r="AT60" s="14"/>
    </row>
    <row r="61" spans="1:46" ht="18.75">
      <c r="A61" s="118"/>
      <c r="B61" s="127"/>
      <c r="C61" s="136">
        <f>C56</f>
        <v>0</v>
      </c>
      <c r="D61" s="152" t="s">
        <v>70</v>
      </c>
      <c r="E61" s="174"/>
      <c r="F61" s="198"/>
      <c r="G61" s="207"/>
      <c r="H61" s="198"/>
      <c r="I61" s="207"/>
      <c r="J61" s="198"/>
      <c r="K61" s="174"/>
      <c r="L61" s="198"/>
      <c r="M61" s="207"/>
      <c r="N61" s="198"/>
      <c r="O61" s="229"/>
      <c r="P61" s="198"/>
      <c r="Q61" s="174"/>
      <c r="R61" s="198"/>
      <c r="S61" s="207"/>
      <c r="T61" s="198"/>
      <c r="U61" s="229"/>
      <c r="V61" s="198"/>
      <c r="W61" s="173"/>
      <c r="X61" s="207"/>
      <c r="Y61" s="262"/>
      <c r="Z61" s="173"/>
      <c r="AA61" s="207"/>
      <c r="AB61" s="262"/>
      <c r="AC61" s="173"/>
      <c r="AD61" s="207"/>
      <c r="AE61" s="262"/>
      <c r="AF61" s="173"/>
      <c r="AG61" s="207"/>
      <c r="AH61" s="262"/>
      <c r="AI61" s="287" t="str">
        <f>IF(COUNT(I61:J64)&gt;0,"朝食",IF(COUNT(O61:P64)&gt;0,"昼食",IF(COUNT(U61:V64)&gt;0,"夕食","")))</f>
        <v/>
      </c>
      <c r="AJ61" s="298" t="str">
        <f>IF(AI61="","",IF(AI61="朝食",I61:I64,IF(AI61="昼食",O61,IF(AI61="夕食",U61,""))))</f>
        <v/>
      </c>
      <c r="AK61" s="306"/>
      <c r="AL61" s="312"/>
      <c r="AM61" s="325" t="str">
        <f t="shared" ref="AM61:AM68" si="18">IF(AL61="","",AK61*AL61)</f>
        <v/>
      </c>
      <c r="AN61" s="334" t="str">
        <f>IF(AO61=AO63,"","注文数が異なります")</f>
        <v/>
      </c>
      <c r="AO61" s="341">
        <f>IF(COUNT(I61:J64)&gt;0,SUM(J61:J64),IF(COUNT(O61:P64)&gt;0,SUM(P61:P64),IF(COUNT(U61:V64)&gt;0,SUM(V61:V64),0)))</f>
        <v>0</v>
      </c>
      <c r="AP61" s="14"/>
      <c r="AQ61" s="14"/>
      <c r="AR61" s="14"/>
      <c r="AS61" s="14"/>
      <c r="AT61" s="14"/>
    </row>
    <row r="62" spans="1:46" ht="18.75">
      <c r="A62" s="118"/>
      <c r="B62" s="127"/>
      <c r="C62" s="137" t="str">
        <f>C57</f>
        <v>-</v>
      </c>
      <c r="D62" s="152"/>
      <c r="E62" s="174"/>
      <c r="F62" s="196"/>
      <c r="G62" s="208"/>
      <c r="H62" s="196"/>
      <c r="I62" s="208"/>
      <c r="J62" s="196"/>
      <c r="K62" s="174"/>
      <c r="L62" s="196"/>
      <c r="M62" s="208"/>
      <c r="N62" s="196"/>
      <c r="O62" s="229"/>
      <c r="P62" s="196"/>
      <c r="Q62" s="174"/>
      <c r="R62" s="196"/>
      <c r="S62" s="208"/>
      <c r="T62" s="196"/>
      <c r="U62" s="229"/>
      <c r="V62" s="196"/>
      <c r="W62" s="174"/>
      <c r="X62" s="208"/>
      <c r="Y62" s="262"/>
      <c r="Z62" s="174"/>
      <c r="AA62" s="208"/>
      <c r="AB62" s="262"/>
      <c r="AC62" s="174"/>
      <c r="AD62" s="208"/>
      <c r="AE62" s="262"/>
      <c r="AF62" s="174"/>
      <c r="AG62" s="208"/>
      <c r="AH62" s="262"/>
      <c r="AI62" s="285"/>
      <c r="AJ62" s="296"/>
      <c r="AK62" s="305"/>
      <c r="AL62" s="311"/>
      <c r="AM62" s="323" t="str">
        <f t="shared" si="18"/>
        <v/>
      </c>
      <c r="AN62" s="335"/>
      <c r="AO62" s="341"/>
      <c r="AP62" s="14"/>
      <c r="AQ62" s="14"/>
      <c r="AR62" s="14"/>
      <c r="AS62" s="14"/>
      <c r="AT62" s="14"/>
    </row>
    <row r="63" spans="1:46" ht="18.75">
      <c r="A63" s="118"/>
      <c r="B63" s="127"/>
      <c r="C63" s="137" t="str">
        <f>C58</f>
        <v>-</v>
      </c>
      <c r="D63" s="152"/>
      <c r="E63" s="174"/>
      <c r="F63" s="196"/>
      <c r="G63" s="208"/>
      <c r="H63" s="196"/>
      <c r="I63" s="208"/>
      <c r="J63" s="196"/>
      <c r="K63" s="174"/>
      <c r="L63" s="196"/>
      <c r="M63" s="208"/>
      <c r="N63" s="196"/>
      <c r="O63" s="229"/>
      <c r="P63" s="196"/>
      <c r="Q63" s="174"/>
      <c r="R63" s="196"/>
      <c r="S63" s="208"/>
      <c r="T63" s="196"/>
      <c r="U63" s="229"/>
      <c r="V63" s="196"/>
      <c r="W63" s="174"/>
      <c r="X63" s="208"/>
      <c r="Y63" s="262"/>
      <c r="Z63" s="174"/>
      <c r="AA63" s="208"/>
      <c r="AB63" s="262"/>
      <c r="AC63" s="174"/>
      <c r="AD63" s="208"/>
      <c r="AE63" s="262"/>
      <c r="AF63" s="174"/>
      <c r="AG63" s="208"/>
      <c r="AH63" s="262"/>
      <c r="AI63" s="285"/>
      <c r="AJ63" s="296"/>
      <c r="AK63" s="305"/>
      <c r="AL63" s="311"/>
      <c r="AM63" s="323" t="str">
        <f t="shared" si="18"/>
        <v/>
      </c>
      <c r="AN63" s="335"/>
      <c r="AO63" s="341">
        <f>SUM(AM61:AM64)</f>
        <v>0</v>
      </c>
      <c r="AP63" s="14"/>
      <c r="AQ63" s="14"/>
      <c r="AR63" s="14"/>
      <c r="AS63" s="14"/>
      <c r="AT63" s="14"/>
    </row>
    <row r="64" spans="1:46" ht="19.5">
      <c r="A64" s="118"/>
      <c r="B64" s="127"/>
      <c r="C64" s="138" t="str">
        <f>C59</f>
        <v>-</v>
      </c>
      <c r="D64" s="153"/>
      <c r="E64" s="177"/>
      <c r="F64" s="199"/>
      <c r="G64" s="210"/>
      <c r="H64" s="199"/>
      <c r="I64" s="210"/>
      <c r="J64" s="199"/>
      <c r="K64" s="177"/>
      <c r="L64" s="199"/>
      <c r="M64" s="210"/>
      <c r="N64" s="199"/>
      <c r="O64" s="231"/>
      <c r="P64" s="199"/>
      <c r="Q64" s="177"/>
      <c r="R64" s="199"/>
      <c r="S64" s="210"/>
      <c r="T64" s="199"/>
      <c r="U64" s="231"/>
      <c r="V64" s="199"/>
      <c r="W64" s="175"/>
      <c r="X64" s="209"/>
      <c r="Y64" s="264"/>
      <c r="Z64" s="175"/>
      <c r="AA64" s="209"/>
      <c r="AB64" s="264"/>
      <c r="AC64" s="175"/>
      <c r="AD64" s="209"/>
      <c r="AE64" s="264"/>
      <c r="AF64" s="175"/>
      <c r="AG64" s="209"/>
      <c r="AH64" s="264"/>
      <c r="AI64" s="285"/>
      <c r="AJ64" s="296"/>
      <c r="AK64" s="307"/>
      <c r="AL64" s="313"/>
      <c r="AM64" s="326" t="str">
        <f t="shared" si="18"/>
        <v/>
      </c>
      <c r="AN64" s="336"/>
      <c r="AO64" s="341"/>
      <c r="AP64" s="14"/>
      <c r="AQ64" s="14"/>
      <c r="AR64" s="14"/>
      <c r="AS64" s="14"/>
      <c r="AT64" s="14"/>
    </row>
    <row r="65" spans="1:46" s="104" customFormat="1" ht="18" hidden="1" customHeight="1">
      <c r="A65" s="118"/>
      <c r="B65" s="127"/>
      <c r="C65" s="141">
        <f>C61</f>
        <v>0</v>
      </c>
      <c r="D65" s="154" t="s">
        <v>71</v>
      </c>
      <c r="E65" s="178" t="str">
        <f>IF(AND(E56="",E61=""),"",IF(E61="",E56,E61))</f>
        <v/>
      </c>
      <c r="F65" s="200" t="str">
        <f>IF(AND(F56="",F61=""),"",IF(COUNT(F61:J64)&gt;0,F61,F56))</f>
        <v/>
      </c>
      <c r="G65" s="211" t="str">
        <f>IF(AND(G56="",G61=""),"",IF(G61="",G56,G61))</f>
        <v/>
      </c>
      <c r="H65" s="200" t="str">
        <f>IF(AND(H56="",H61=""),"",IF(COUNT(F61:J64)&gt;0,H61,H56))</f>
        <v/>
      </c>
      <c r="I65" s="211" t="str">
        <f>IF(AND(I56="",I61=""),"",IF(I61="",I56,I61))</f>
        <v/>
      </c>
      <c r="J65" s="200" t="str">
        <f>IF(AND(J56="",J61=""),"",IF(COUNT(F61:J64)&gt;0,J61,J56))</f>
        <v/>
      </c>
      <c r="K65" s="178" t="str">
        <f>IF(AND(K56="",K61=""),"",IF(K61="",K56,K61))</f>
        <v/>
      </c>
      <c r="L65" s="200" t="str">
        <f>IF(AND(L56="",L61=""),"",IF(COUNT(L61:P64)&gt;0,L61,L56))</f>
        <v/>
      </c>
      <c r="M65" s="211" t="str">
        <f>IF(AND(M56="",M61=""),"",IF(M61="",M56,M61))</f>
        <v/>
      </c>
      <c r="N65" s="200" t="str">
        <f>IF(AND(N56="",N61=""),"",IF(COUNT(L61:P64)&gt;0,N61,N56))</f>
        <v/>
      </c>
      <c r="O65" s="211" t="str">
        <f>IF(AND(O56="",O61=""),"",IF(O61="",O56,O61))</f>
        <v/>
      </c>
      <c r="P65" s="200" t="str">
        <f>IF(AND(P56="",P61=""),"",IF(COUNT(L61:P64)&gt;0,P61,P56))</f>
        <v/>
      </c>
      <c r="Q65" s="178" t="str">
        <f>IF(AND(Q56="",Q61=""),"",IF(Q61="",Q56,Q61))</f>
        <v/>
      </c>
      <c r="R65" s="200" t="str">
        <f>IF(AND(R56="",R61=""),"",IF(COUNT(R61:V64)&gt;0,R61,R56))</f>
        <v/>
      </c>
      <c r="S65" s="211" t="str">
        <f>IF(AND(S56="",S61=""),"",IF(S61="",S56,S61))</f>
        <v/>
      </c>
      <c r="T65" s="200" t="str">
        <f>IF(AND(T56="",T61=""),"",IF(COUNT(R61:V64)&gt;0,T61,T56))</f>
        <v/>
      </c>
      <c r="U65" s="211" t="str">
        <f>IF(AND(U56="",U61=""),"",IF(U61="",U56,U61))</f>
        <v/>
      </c>
      <c r="V65" s="200" t="str">
        <f>IF(AND(V56="",V61=""),"",IF(COUNT(R61:V64)&gt;0,V61,V56))</f>
        <v/>
      </c>
      <c r="W65" s="244" t="str">
        <f>IF(AND(W56="",W61=""),"",IF(W61="",W56,W61))</f>
        <v/>
      </c>
      <c r="X65" s="211" t="str">
        <f>IF(AND(X56="",X61=""),"",IF(X61="",X56,X61))</f>
        <v/>
      </c>
      <c r="Y65" s="265" t="str">
        <f>IF(AND(Y56="",Y61=""),"",IF(COUNT(Y61:Y64)&gt;0,Y61,Y56))</f>
        <v/>
      </c>
      <c r="Z65" s="244" t="str">
        <f>IF(AND(Z56="",Z61=""),"",IF(Z61="",Z56,Z61))</f>
        <v/>
      </c>
      <c r="AA65" s="211" t="str">
        <f>IF(AND(AA56="",AA61=""),"",IF(AA61="",AA56,AA61))</f>
        <v/>
      </c>
      <c r="AB65" s="265" t="str">
        <f>IF(AND(AB56="",AB61=""),"",IF(COUNT(AB61:AB64)&gt;0,AB61,AB56))</f>
        <v/>
      </c>
      <c r="AC65" s="244" t="str">
        <f>IF(AND(AC56="",AC61=""),"",IF(AC61="",AC56,AC61))</f>
        <v/>
      </c>
      <c r="AD65" s="211" t="str">
        <f>IF(AND(AD56="",AD61=""),"",IF(AD61="",AD56,AD61))</f>
        <v/>
      </c>
      <c r="AE65" s="265" t="str">
        <f>IF(AND(AE56="",AE61=""),"",IF(COUNT(AE61:AE64)&gt;0,AE61,AE56))</f>
        <v/>
      </c>
      <c r="AF65" s="244" t="str">
        <f>IF(AND(AF56="",AF61=""),"",IF(AF61="",AF56,AF61))</f>
        <v/>
      </c>
      <c r="AG65" s="211" t="str">
        <f>IF(AND(AG56="",AG61=""),"",IF(AG61="",AG56,AG61))</f>
        <v/>
      </c>
      <c r="AH65" s="265" t="str">
        <f>IF(AND(AH56="",AH61=""),"",IF(COUNT(AH61:AH64)&gt;0,AH61,AH56))</f>
        <v/>
      </c>
      <c r="AI65" s="244" t="str">
        <f>IF(AND(AI56="",AI61=""),"",IF(AI61="",AI56,AI61))</f>
        <v/>
      </c>
      <c r="AJ65" s="211" t="str">
        <f>IF(AND(AJ56="",AJ61=""),"",IF(AJ61="",AJ56,AJ61))</f>
        <v/>
      </c>
      <c r="AK65" s="200" t="str">
        <f>IF(AND(AK56="",AK61=""),"",IF(COUNT(AK61:AK64)&gt;0,AK61,AK56))</f>
        <v/>
      </c>
      <c r="AL65" s="200" t="str">
        <f>IF(AND(AL56="",AL61=""),"",IF(COUNT(AL61:AL64)&gt;0,AL61,AL56))</f>
        <v/>
      </c>
      <c r="AM65" s="322" t="str">
        <f t="shared" si="18"/>
        <v/>
      </c>
      <c r="AN65" s="14"/>
      <c r="AO65" s="14"/>
      <c r="AP65" s="14"/>
      <c r="AQ65" s="14"/>
      <c r="AR65" s="14"/>
      <c r="AS65" s="14"/>
      <c r="AT65" s="14"/>
    </row>
    <row r="66" spans="1:46" s="104" customFormat="1" ht="18" hidden="1" customHeight="1">
      <c r="A66" s="118"/>
      <c r="B66" s="127"/>
      <c r="C66" s="137" t="str">
        <f>C62</f>
        <v>-</v>
      </c>
      <c r="D66" s="155"/>
      <c r="E66" s="179" t="str">
        <f>IF(AND(E57="",E62=""),"",IF(COUNT($L$19:$P$22)&gt;0,E62,E57))</f>
        <v/>
      </c>
      <c r="F66" s="201" t="str">
        <f>IF(AND(F57="",F62=""),"",IF(COUNT(F61:J64)&gt;0,F62,F57))</f>
        <v/>
      </c>
      <c r="G66" s="212" t="str">
        <f>IF(AND(G57="",G62=""),"",IF(COUNT($L$19:$P$22)&gt;0,G62,G57))</f>
        <v/>
      </c>
      <c r="H66" s="201" t="str">
        <f>IF(AND(H57="",H62=""),"",IF(COUNT(F61:J64)&gt;0,H62,H57))</f>
        <v/>
      </c>
      <c r="I66" s="212" t="str">
        <f>IF(AND(I57="",I62=""),"",IF(COUNT($L$19:$P$22)&gt;0,I62,I57))</f>
        <v/>
      </c>
      <c r="J66" s="201" t="str">
        <f>IF(AND(J57="",J62=""),"",IF(COUNT(F61:J64)&gt;0,J62,J57))</f>
        <v/>
      </c>
      <c r="K66" s="179" t="str">
        <f>IF(AND(K57="",K62=""),"",IF(COUNT($L$19:$P$22)&gt;0,K62,K57))</f>
        <v/>
      </c>
      <c r="L66" s="201" t="str">
        <f>IF(AND(L57="",L62=""),"",IF(COUNT(L61:P64)&gt;0,L62,L57))</f>
        <v/>
      </c>
      <c r="M66" s="212" t="str">
        <f>IF(AND(M57="",M62=""),"",IF(COUNT($L$19:$P$22)&gt;0,M62,M57))</f>
        <v/>
      </c>
      <c r="N66" s="201" t="str">
        <f>IF(AND(N57="",N62=""),"",IF(COUNT(L61:P64)&gt;0,N62,N57))</f>
        <v/>
      </c>
      <c r="O66" s="212" t="str">
        <f>IF(AND(O57="",O62=""),"",IF(COUNT($L$19:$P$22)&gt;0,O62,O57))</f>
        <v/>
      </c>
      <c r="P66" s="201" t="str">
        <f>IF(AND(P57="",P62=""),"",IF(COUNT(L61:P64)&gt;0,P62,P57))</f>
        <v/>
      </c>
      <c r="Q66" s="179" t="str">
        <f>IF(AND(Q57="",Q62=""),"",IF(COUNT($L$19:$P$22)&gt;0,Q62,Q57))</f>
        <v/>
      </c>
      <c r="R66" s="201" t="str">
        <f>IF(AND(R57="",R62=""),"",IF(COUNT(R61:V64)&gt;0,R62,R57))</f>
        <v/>
      </c>
      <c r="S66" s="212" t="str">
        <f>IF(AND(S57="",S62=""),"",IF(COUNT($L$19:$P$22)&gt;0,S62,S57))</f>
        <v/>
      </c>
      <c r="T66" s="201" t="str">
        <f>IF(AND(T57="",T62=""),"",IF(COUNT(R61:V64)&gt;0,T62,T57))</f>
        <v/>
      </c>
      <c r="U66" s="212" t="str">
        <f>IF(AND(U57="",U62=""),"",IF(COUNT($L$19:$P$22)&gt;0,U62,U57))</f>
        <v/>
      </c>
      <c r="V66" s="201" t="str">
        <f>IF(AND(V57="",V62=""),"",IF(COUNT(R61:V64)&gt;0,V62,V57))</f>
        <v/>
      </c>
      <c r="W66" s="245" t="str">
        <f t="shared" ref="W66:X68" si="19">IF(AND(W57="",W62=""),"",IF(COUNT($L$19:$P$22)&gt;0,W62,W57))</f>
        <v/>
      </c>
      <c r="X66" s="212" t="str">
        <f t="shared" si="19"/>
        <v/>
      </c>
      <c r="Y66" s="266" t="str">
        <f>IF(AND(Y57="",Y62=""),"",IF(COUNT(Y61:Y64)&gt;0,Y62,Y57))</f>
        <v/>
      </c>
      <c r="Z66" s="245" t="str">
        <f t="shared" ref="Z66:AA68" si="20">IF(AND(Z57="",Z62=""),"",IF(COUNT($L$19:$P$22)&gt;0,Z62,Z57))</f>
        <v/>
      </c>
      <c r="AA66" s="212" t="str">
        <f t="shared" si="20"/>
        <v/>
      </c>
      <c r="AB66" s="266" t="str">
        <f>IF(AND(AB57="",AB62=""),"",IF(COUNT(AB61:AB64)&gt;0,AB62,AB57))</f>
        <v/>
      </c>
      <c r="AC66" s="245" t="str">
        <f t="shared" ref="AC66:AD68" si="21">IF(AND(AC57="",AC62=""),"",IF(COUNT($L$19:$P$22)&gt;0,AC62,AC57))</f>
        <v/>
      </c>
      <c r="AD66" s="212" t="str">
        <f t="shared" si="21"/>
        <v/>
      </c>
      <c r="AE66" s="266" t="str">
        <f>IF(AND(AE57="",AE62=""),"",IF(COUNT(AE61:AE64)&gt;0,AE62,AE57))</f>
        <v/>
      </c>
      <c r="AF66" s="245" t="str">
        <f t="shared" ref="AF66:AG68" si="22">IF(AND(AF57="",AF62=""),"",IF(COUNT($L$19:$P$22)&gt;0,AF62,AF57))</f>
        <v/>
      </c>
      <c r="AG66" s="212" t="str">
        <f t="shared" si="22"/>
        <v/>
      </c>
      <c r="AH66" s="266" t="str">
        <f>IF(AND(AH57="",AH62=""),"",IF(COUNT(AH61:AH64)&gt;0,AH62,AH57))</f>
        <v/>
      </c>
      <c r="AI66" s="245" t="str">
        <f t="shared" ref="AI66:AJ68" si="23">IF(AND(AI57="",AI62=""),"",IF(COUNT($L$19:$P$22)&gt;0,AI62,AI57))</f>
        <v/>
      </c>
      <c r="AJ66" s="212" t="str">
        <f t="shared" si="23"/>
        <v/>
      </c>
      <c r="AK66" s="201" t="str">
        <f>IF(AND(AK57="",AK62=""),"",IF(COUNT(AK61:AK64)&gt;0,AK62,AK57))</f>
        <v/>
      </c>
      <c r="AL66" s="201" t="str">
        <f>IF(AND(AL57="",AL62=""),"",IF(COUNT(AL61:AL64)&gt;0,AL62,AL57))</f>
        <v/>
      </c>
      <c r="AM66" s="323" t="str">
        <f t="shared" si="18"/>
        <v/>
      </c>
      <c r="AN66" s="14"/>
      <c r="AO66" s="14"/>
      <c r="AP66" s="14"/>
      <c r="AQ66" s="14"/>
      <c r="AR66" s="14"/>
      <c r="AS66" s="14"/>
      <c r="AT66" s="14"/>
    </row>
    <row r="67" spans="1:46" s="104" customFormat="1" ht="18" hidden="1" customHeight="1">
      <c r="A67" s="118"/>
      <c r="B67" s="127"/>
      <c r="C67" s="137" t="str">
        <f>C63</f>
        <v>-</v>
      </c>
      <c r="D67" s="155"/>
      <c r="E67" s="179" t="str">
        <f>IF(AND(E58="",E63=""),"",IF(COUNT($L$19:$P$22)&gt;0,E63,E58))</f>
        <v/>
      </c>
      <c r="F67" s="201" t="str">
        <f>IF(AND(F58="",F63=""),"",IF(COUNT(F61:J64)&gt;0,F63,F58))</f>
        <v/>
      </c>
      <c r="G67" s="212" t="str">
        <f>IF(AND(G58="",G63=""),"",IF(COUNT($L$19:$P$22)&gt;0,G63,G58))</f>
        <v/>
      </c>
      <c r="H67" s="201" t="str">
        <f>IF(AND(H58="",H63=""),"",IF(COUNT(F61:J64)&gt;0,H63,H58))</f>
        <v/>
      </c>
      <c r="I67" s="212" t="str">
        <f>IF(AND(I58="",I63=""),"",IF(COUNT($L$19:$P$22)&gt;0,I63,I58))</f>
        <v/>
      </c>
      <c r="J67" s="201" t="str">
        <f>IF(AND(J58="",J63=""),"",IF(COUNT(F61:J64)&gt;0,J63,J58))</f>
        <v/>
      </c>
      <c r="K67" s="179" t="str">
        <f>IF(AND(K58="",K63=""),"",IF(COUNT($L$19:$P$22)&gt;0,K63,K58))</f>
        <v/>
      </c>
      <c r="L67" s="201" t="str">
        <f>IF(AND(L58="",L63=""),"",IF(COUNT(L61:P64)&gt;0,L63,L58))</f>
        <v/>
      </c>
      <c r="M67" s="212" t="str">
        <f>IF(AND(M58="",M63=""),"",IF(COUNT($L$19:$P$22)&gt;0,M63,M58))</f>
        <v/>
      </c>
      <c r="N67" s="201" t="str">
        <f>IF(AND(N58="",N63=""),"",IF(COUNT(L61:P64)&gt;0,N63,N58))</f>
        <v/>
      </c>
      <c r="O67" s="212" t="str">
        <f>IF(AND(O58="",O63=""),"",IF(COUNT($L$19:$P$22)&gt;0,O63,O58))</f>
        <v/>
      </c>
      <c r="P67" s="201" t="str">
        <f>IF(AND(P58="",P63=""),"",IF(COUNT(L61:P64)&gt;0,P63,P58))</f>
        <v/>
      </c>
      <c r="Q67" s="179" t="str">
        <f>IF(AND(Q58="",Q63=""),"",IF(COUNT($L$19:$P$22)&gt;0,Q63,Q58))</f>
        <v/>
      </c>
      <c r="R67" s="201" t="str">
        <f>IF(AND(R58="",R63=""),"",IF(COUNT(R61:V64)&gt;0,R63,R58))</f>
        <v/>
      </c>
      <c r="S67" s="212" t="str">
        <f>IF(AND(S58="",S63=""),"",IF(COUNT($L$19:$P$22)&gt;0,S63,S58))</f>
        <v/>
      </c>
      <c r="T67" s="201" t="str">
        <f>IF(AND(T58="",T63=""),"",IF(COUNT(R61:V64)&gt;0,T63,T58))</f>
        <v/>
      </c>
      <c r="U67" s="212" t="str">
        <f>IF(AND(U58="",U63=""),"",IF(COUNT($L$19:$P$22)&gt;0,U63,U58))</f>
        <v/>
      </c>
      <c r="V67" s="201" t="str">
        <f>IF(AND(V58="",V63=""),"",IF(COUNT(R61:V64)&gt;0,V63,V58))</f>
        <v/>
      </c>
      <c r="W67" s="245" t="str">
        <f t="shared" si="19"/>
        <v/>
      </c>
      <c r="X67" s="212" t="str">
        <f t="shared" si="19"/>
        <v/>
      </c>
      <c r="Y67" s="266" t="str">
        <f>IF(AND(Y58="",Y63=""),"",IF(COUNT(Y61:Y64)&gt;0,Y63,Y58))</f>
        <v/>
      </c>
      <c r="Z67" s="245" t="str">
        <f t="shared" si="20"/>
        <v/>
      </c>
      <c r="AA67" s="212" t="str">
        <f t="shared" si="20"/>
        <v/>
      </c>
      <c r="AB67" s="266" t="str">
        <f>IF(AND(AB58="",AB63=""),"",IF(COUNT(AB61:AB64)&gt;0,AB63,AB58))</f>
        <v/>
      </c>
      <c r="AC67" s="245" t="str">
        <f t="shared" si="21"/>
        <v/>
      </c>
      <c r="AD67" s="212" t="str">
        <f t="shared" si="21"/>
        <v/>
      </c>
      <c r="AE67" s="266" t="str">
        <f>IF(AND(AE58="",AE63=""),"",IF(COUNT(AE61:AE64)&gt;0,AE63,AE58))</f>
        <v/>
      </c>
      <c r="AF67" s="245" t="str">
        <f t="shared" si="22"/>
        <v/>
      </c>
      <c r="AG67" s="212" t="str">
        <f t="shared" si="22"/>
        <v/>
      </c>
      <c r="AH67" s="266" t="str">
        <f>IF(AND(AH58="",AH63=""),"",IF(COUNT(AH61:AH64)&gt;0,AH63,AH58))</f>
        <v/>
      </c>
      <c r="AI67" s="245" t="str">
        <f t="shared" si="23"/>
        <v/>
      </c>
      <c r="AJ67" s="212" t="str">
        <f t="shared" si="23"/>
        <v/>
      </c>
      <c r="AK67" s="201" t="str">
        <f>IF(AND(AK58="",AK63=""),"",IF(COUNT(AK61:AK64)&gt;0,AK63,AK58))</f>
        <v/>
      </c>
      <c r="AL67" s="201" t="str">
        <f>IF(AND(AL58="",AL63=""),"",IF(COUNT(AL61:AL64)&gt;0,AL63,AL58))</f>
        <v/>
      </c>
      <c r="AM67" s="323" t="str">
        <f t="shared" si="18"/>
        <v/>
      </c>
      <c r="AN67" s="14"/>
      <c r="AO67" s="14"/>
      <c r="AP67" s="14"/>
      <c r="AQ67" s="14"/>
      <c r="AR67" s="14"/>
      <c r="AS67" s="14"/>
      <c r="AT67" s="14"/>
    </row>
    <row r="68" spans="1:46" s="104" customFormat="1" ht="18" hidden="1" customHeight="1">
      <c r="A68" s="118"/>
      <c r="B68" s="127"/>
      <c r="C68" s="138" t="str">
        <f>C64</f>
        <v>-</v>
      </c>
      <c r="D68" s="155"/>
      <c r="E68" s="180" t="str">
        <f>IF(AND(E59="",E64=""),"",IF(COUNT($L$19:$P$22)&gt;0,E64,E59))</f>
        <v/>
      </c>
      <c r="F68" s="202" t="str">
        <f>IF(AND(F59="",F64=""),"",IF(COUNT(F61:J64)&gt;0,F64,F59))</f>
        <v/>
      </c>
      <c r="G68" s="213" t="str">
        <f>IF(AND(G59="",G64=""),"",IF(COUNT($L$19:$P$22)&gt;0,G64,G59))</f>
        <v/>
      </c>
      <c r="H68" s="202" t="str">
        <f>IF(AND(H59="",H64=""),"",IF(COUNT(F61:J64)&gt;0,H64,H59))</f>
        <v/>
      </c>
      <c r="I68" s="213" t="str">
        <f>IF(AND(I59="",I64=""),"",IF(COUNT($L$19:$P$22)&gt;0,I64,I59))</f>
        <v/>
      </c>
      <c r="J68" s="202" t="str">
        <f>IF(AND(J59="",J64=""),"",IF(COUNT(F61:J64)&gt;0,J64,J59))</f>
        <v/>
      </c>
      <c r="K68" s="180" t="str">
        <f>IF(AND(K59="",K64=""),"",IF(COUNT($L$19:$P$22)&gt;0,K64,K59))</f>
        <v/>
      </c>
      <c r="L68" s="202" t="str">
        <f>IF(AND(L59="",L64=""),"",IF(COUNT(L61:P64)&gt;0,L64,L59))</f>
        <v/>
      </c>
      <c r="M68" s="213" t="str">
        <f>IF(AND(M59="",M64=""),"",IF(COUNT($L$19:$P$22)&gt;0,M64,M59))</f>
        <v/>
      </c>
      <c r="N68" s="202" t="str">
        <f>IF(AND(N59="",N64=""),"",IF(COUNT(L61:P64)&gt;0,N64,N59))</f>
        <v/>
      </c>
      <c r="O68" s="213" t="str">
        <f>IF(AND(O59="",O64=""),"",IF(COUNT($L$19:$P$22)&gt;0,O64,O59))</f>
        <v/>
      </c>
      <c r="P68" s="202" t="str">
        <f>IF(AND(P59="",P64=""),"",IF(COUNT(L61:P64)&gt;0,P64,P59))</f>
        <v/>
      </c>
      <c r="Q68" s="180" t="str">
        <f>IF(AND(Q59="",Q64=""),"",IF(COUNT($L$19:$P$22)&gt;0,Q64,Q59))</f>
        <v/>
      </c>
      <c r="R68" s="202" t="str">
        <f>IF(AND(R59="",R64=""),"",IF(COUNT(R61:V64)&gt;0,R64,R59))</f>
        <v/>
      </c>
      <c r="S68" s="213" t="str">
        <f>IF(AND(S59="",S64=""),"",IF(COUNT($L$19:$P$22)&gt;0,S64,S59))</f>
        <v/>
      </c>
      <c r="T68" s="202" t="str">
        <f>IF(AND(T59="",T64=""),"",IF(COUNT(R61:V64)&gt;0,T64,T59))</f>
        <v/>
      </c>
      <c r="U68" s="213" t="str">
        <f>IF(AND(U59="",U64=""),"",IF(COUNT($L$19:$P$22)&gt;0,U64,U59))</f>
        <v/>
      </c>
      <c r="V68" s="202" t="str">
        <f>IF(AND(V59="",V64=""),"",IF(COUNT(R61:V64)&gt;0,V64,V59))</f>
        <v/>
      </c>
      <c r="W68" s="246" t="str">
        <f t="shared" si="19"/>
        <v/>
      </c>
      <c r="X68" s="213" t="str">
        <f t="shared" si="19"/>
        <v/>
      </c>
      <c r="Y68" s="267" t="str">
        <f>IF(AND(Y59="",Y64=""),"",IF(COUNT(Y61:Y64)&gt;0,Y64,Y59))</f>
        <v/>
      </c>
      <c r="Z68" s="246" t="str">
        <f t="shared" si="20"/>
        <v/>
      </c>
      <c r="AA68" s="213" t="str">
        <f t="shared" si="20"/>
        <v/>
      </c>
      <c r="AB68" s="267" t="str">
        <f>IF(AND(AB59="",AB64=""),"",IF(COUNT(AB61:AB64)&gt;0,AB64,AB59))</f>
        <v/>
      </c>
      <c r="AC68" s="246" t="str">
        <f t="shared" si="21"/>
        <v/>
      </c>
      <c r="AD68" s="213" t="str">
        <f t="shared" si="21"/>
        <v/>
      </c>
      <c r="AE68" s="267" t="str">
        <f>IF(AND(AE59="",AE64=""),"",IF(COUNT(AE61:AE64)&gt;0,AE64,AE59))</f>
        <v/>
      </c>
      <c r="AF68" s="246" t="str">
        <f t="shared" si="22"/>
        <v/>
      </c>
      <c r="AG68" s="213" t="str">
        <f t="shared" si="22"/>
        <v/>
      </c>
      <c r="AH68" s="267" t="str">
        <f>IF(AND(AH59="",AH64=""),"",IF(COUNT(AH61:AH64)&gt;0,AH64,AH59))</f>
        <v/>
      </c>
      <c r="AI68" s="246" t="str">
        <f t="shared" si="23"/>
        <v/>
      </c>
      <c r="AJ68" s="213" t="str">
        <f t="shared" si="23"/>
        <v/>
      </c>
      <c r="AK68" s="202" t="str">
        <f>IF(AND(AK59="",AK64=""),"",IF(COUNT(AK61:AK64)&gt;0,AK64,AK59))</f>
        <v/>
      </c>
      <c r="AL68" s="202" t="str">
        <f>IF(AND(AL59="",AL64=""),"",IF(COUNT(AL61:AL64)&gt;0,AL64,AL59))</f>
        <v/>
      </c>
      <c r="AM68" s="326" t="str">
        <f t="shared" si="18"/>
        <v/>
      </c>
      <c r="AN68" s="14"/>
      <c r="AO68" s="14"/>
      <c r="AP68" s="14"/>
      <c r="AQ68" s="14"/>
      <c r="AR68" s="14"/>
      <c r="AS68" s="14"/>
      <c r="AT68" s="14"/>
    </row>
    <row r="69" spans="1:46" s="104" customFormat="1" ht="18" customHeight="1">
      <c r="A69" s="119"/>
      <c r="B69" s="128"/>
      <c r="C69" s="140" t="s">
        <v>60</v>
      </c>
      <c r="D69" s="156"/>
      <c r="E69" s="172">
        <f>SUM(F65:F68)</f>
        <v>0</v>
      </c>
      <c r="F69" s="194"/>
      <c r="G69" s="194">
        <f>SUM(H65:H68)</f>
        <v>0</v>
      </c>
      <c r="H69" s="194"/>
      <c r="I69" s="194">
        <f>SUM(J65:J68)</f>
        <v>0</v>
      </c>
      <c r="J69" s="194"/>
      <c r="K69" s="172">
        <f>SUM(L65:L68)</f>
        <v>0</v>
      </c>
      <c r="L69" s="194"/>
      <c r="M69" s="194">
        <f>SUM(N65:N68)</f>
        <v>0</v>
      </c>
      <c r="N69" s="194"/>
      <c r="O69" s="194">
        <f>SUM(P65:P68)</f>
        <v>0</v>
      </c>
      <c r="P69" s="194"/>
      <c r="Q69" s="172">
        <f>SUM(R65:R68)</f>
        <v>0</v>
      </c>
      <c r="R69" s="194"/>
      <c r="S69" s="194">
        <f>SUM(T65:T68)</f>
        <v>0</v>
      </c>
      <c r="T69" s="194"/>
      <c r="U69" s="194">
        <f>SUM(V65:V68)</f>
        <v>0</v>
      </c>
      <c r="V69" s="194"/>
      <c r="W69" s="248">
        <f>SUM(Y65:Y68)</f>
        <v>0</v>
      </c>
      <c r="X69" s="256"/>
      <c r="Y69" s="269"/>
      <c r="Z69" s="248">
        <f>SUM(AB65:AB68)</f>
        <v>0</v>
      </c>
      <c r="AA69" s="256"/>
      <c r="AB69" s="269"/>
      <c r="AC69" s="248">
        <f>SUM(AE65:AE68)</f>
        <v>0</v>
      </c>
      <c r="AD69" s="256"/>
      <c r="AE69" s="269"/>
      <c r="AF69" s="248">
        <f>SUM(AH65:AH68)</f>
        <v>0</v>
      </c>
      <c r="AG69" s="256"/>
      <c r="AH69" s="269"/>
      <c r="AI69" s="248">
        <f>SUM(AM65:AM68)</f>
        <v>0</v>
      </c>
      <c r="AJ69" s="256"/>
      <c r="AK69" s="256"/>
      <c r="AL69" s="256"/>
      <c r="AM69" s="269"/>
      <c r="AN69" s="14"/>
      <c r="AO69" s="14"/>
      <c r="AP69" s="14"/>
      <c r="AQ69" s="14"/>
      <c r="AR69" s="14"/>
      <c r="AS69" s="14"/>
      <c r="AT69" s="14"/>
    </row>
    <row r="70" spans="1:46" ht="15">
      <c r="A70" s="120" t="s">
        <v>79</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329"/>
      <c r="AN70" s="338"/>
      <c r="AO70" s="342"/>
      <c r="AP70" s="344"/>
      <c r="AQ70" s="344"/>
    </row>
  </sheetData>
  <mergeCells count="426">
    <mergeCell ref="A1:AM1"/>
    <mergeCell ref="A3:C3"/>
    <mergeCell ref="E3:P3"/>
    <mergeCell ref="Q3:S3"/>
    <mergeCell ref="T3:W3"/>
    <mergeCell ref="AB3:AF3"/>
    <mergeCell ref="AK3:AM3"/>
    <mergeCell ref="A5:D5"/>
    <mergeCell ref="E5:J5"/>
    <mergeCell ref="S5:T5"/>
    <mergeCell ref="U5:W5"/>
    <mergeCell ref="X5:Y5"/>
    <mergeCell ref="Z5:AC5"/>
    <mergeCell ref="AD5:AE5"/>
    <mergeCell ref="AF5:AI5"/>
    <mergeCell ref="A6:D6"/>
    <mergeCell ref="E6:G6"/>
    <mergeCell ref="S6:T6"/>
    <mergeCell ref="U6:AI6"/>
    <mergeCell ref="A8:D8"/>
    <mergeCell ref="E8:J8"/>
    <mergeCell ref="K8:P8"/>
    <mergeCell ref="Q8:V8"/>
    <mergeCell ref="W8:AH8"/>
    <mergeCell ref="C9:D9"/>
    <mergeCell ref="W9:AC9"/>
    <mergeCell ref="AE9:AH9"/>
    <mergeCell ref="A10:D10"/>
    <mergeCell ref="C18:D18"/>
    <mergeCell ref="K18:P18"/>
    <mergeCell ref="Q18:V18"/>
    <mergeCell ref="W18:Y18"/>
    <mergeCell ref="Z18:AB18"/>
    <mergeCell ref="AC18:AE18"/>
    <mergeCell ref="AF18:AH18"/>
    <mergeCell ref="AI18:AJ18"/>
    <mergeCell ref="AK18:AM18"/>
    <mergeCell ref="E27:F27"/>
    <mergeCell ref="G27:H27"/>
    <mergeCell ref="I27:J27"/>
    <mergeCell ref="K27:L27"/>
    <mergeCell ref="M27:N27"/>
    <mergeCell ref="O27:P27"/>
    <mergeCell ref="Q27:R27"/>
    <mergeCell ref="S27:T27"/>
    <mergeCell ref="U27:V27"/>
    <mergeCell ref="W27:Y27"/>
    <mergeCell ref="Z27:AB27"/>
    <mergeCell ref="AC27:AE27"/>
    <mergeCell ref="AF27:AH27"/>
    <mergeCell ref="AI27:AM27"/>
    <mergeCell ref="C32:D32"/>
    <mergeCell ref="E32:J32"/>
    <mergeCell ref="K32:P32"/>
    <mergeCell ref="Q32:V32"/>
    <mergeCell ref="W32:Y32"/>
    <mergeCell ref="Z32:AB32"/>
    <mergeCell ref="AC32:AE32"/>
    <mergeCell ref="AF32:AH32"/>
    <mergeCell ref="AI32:AJ32"/>
    <mergeCell ref="AK32:AM32"/>
    <mergeCell ref="E41:F41"/>
    <mergeCell ref="G41:H41"/>
    <mergeCell ref="I41:J41"/>
    <mergeCell ref="K41:L41"/>
    <mergeCell ref="M41:N41"/>
    <mergeCell ref="O41:P41"/>
    <mergeCell ref="Q41:R41"/>
    <mergeCell ref="S41:T41"/>
    <mergeCell ref="U41:V41"/>
    <mergeCell ref="W41:Y41"/>
    <mergeCell ref="Z41:AB41"/>
    <mergeCell ref="AC41:AE41"/>
    <mergeCell ref="AF41:AH41"/>
    <mergeCell ref="AI41:AM41"/>
    <mergeCell ref="C46:D46"/>
    <mergeCell ref="E46:J46"/>
    <mergeCell ref="K46:P46"/>
    <mergeCell ref="Q46:V46"/>
    <mergeCell ref="W46:Y46"/>
    <mergeCell ref="Z46:AB46"/>
    <mergeCell ref="AC46:AE46"/>
    <mergeCell ref="AF46:AH46"/>
    <mergeCell ref="AI46:AJ46"/>
    <mergeCell ref="AK46:AM46"/>
    <mergeCell ref="E55:F55"/>
    <mergeCell ref="G55:H55"/>
    <mergeCell ref="I55:J55"/>
    <mergeCell ref="K55:L55"/>
    <mergeCell ref="M55:N55"/>
    <mergeCell ref="O55:P55"/>
    <mergeCell ref="Q55:R55"/>
    <mergeCell ref="S55:T55"/>
    <mergeCell ref="U55:V55"/>
    <mergeCell ref="W55:Y55"/>
    <mergeCell ref="Z55:AB55"/>
    <mergeCell ref="AC55:AE55"/>
    <mergeCell ref="AF55:AH55"/>
    <mergeCell ref="AI55:AM55"/>
    <mergeCell ref="C60:D60"/>
    <mergeCell ref="E60:J60"/>
    <mergeCell ref="K60:P60"/>
    <mergeCell ref="Q60:V60"/>
    <mergeCell ref="W60:Y60"/>
    <mergeCell ref="Z60:AB60"/>
    <mergeCell ref="AC60:AE60"/>
    <mergeCell ref="AF60:AH60"/>
    <mergeCell ref="AI60:AJ60"/>
    <mergeCell ref="AK60:AM60"/>
    <mergeCell ref="E69:F69"/>
    <mergeCell ref="G69:H69"/>
    <mergeCell ref="I69:J69"/>
    <mergeCell ref="K69:L69"/>
    <mergeCell ref="M69:N69"/>
    <mergeCell ref="O69:P69"/>
    <mergeCell ref="Q69:R69"/>
    <mergeCell ref="S69:T69"/>
    <mergeCell ref="U69:V69"/>
    <mergeCell ref="W69:Y69"/>
    <mergeCell ref="Z69:AB69"/>
    <mergeCell ref="AC69:AE69"/>
    <mergeCell ref="AF69:AH69"/>
    <mergeCell ref="AI69:AM69"/>
    <mergeCell ref="A70:AM70"/>
    <mergeCell ref="K5:O6"/>
    <mergeCell ref="P5:R6"/>
    <mergeCell ref="AI8:AM9"/>
    <mergeCell ref="E9:E13"/>
    <mergeCell ref="F9:F13"/>
    <mergeCell ref="G9:G13"/>
    <mergeCell ref="H9:H13"/>
    <mergeCell ref="I9:I13"/>
    <mergeCell ref="J9:J13"/>
    <mergeCell ref="K9:K13"/>
    <mergeCell ref="L9:L13"/>
    <mergeCell ref="M9:M13"/>
    <mergeCell ref="N9:N13"/>
    <mergeCell ref="O9:O13"/>
    <mergeCell ref="P9:P13"/>
    <mergeCell ref="Q9:Q13"/>
    <mergeCell ref="R9:R13"/>
    <mergeCell ref="S9:S13"/>
    <mergeCell ref="T9:T13"/>
    <mergeCell ref="U9:U13"/>
    <mergeCell ref="V9:V13"/>
    <mergeCell ref="W10:W13"/>
    <mergeCell ref="X10:X13"/>
    <mergeCell ref="Y10:Y13"/>
    <mergeCell ref="Z10:Z13"/>
    <mergeCell ref="AA10:AA13"/>
    <mergeCell ref="AB10:AB13"/>
    <mergeCell ref="AC10:AC13"/>
    <mergeCell ref="AD10:AD13"/>
    <mergeCell ref="AE10:AE13"/>
    <mergeCell ref="AF10:AF13"/>
    <mergeCell ref="AG10:AG13"/>
    <mergeCell ref="AH10:AH13"/>
    <mergeCell ref="AI10:AJ13"/>
    <mergeCell ref="AK10:AK13"/>
    <mergeCell ref="AL10:AL13"/>
    <mergeCell ref="AM10:AM13"/>
    <mergeCell ref="AN10:AT13"/>
    <mergeCell ref="D14:D17"/>
    <mergeCell ref="K14:K17"/>
    <mergeCell ref="M14:M17"/>
    <mergeCell ref="O14:O17"/>
    <mergeCell ref="Q14:Q17"/>
    <mergeCell ref="S14:S17"/>
    <mergeCell ref="U14:U17"/>
    <mergeCell ref="W14:W17"/>
    <mergeCell ref="X14:X17"/>
    <mergeCell ref="Z14:Z17"/>
    <mergeCell ref="AA14:AA17"/>
    <mergeCell ref="AC14:AC17"/>
    <mergeCell ref="AD14:AD17"/>
    <mergeCell ref="AF14:AF17"/>
    <mergeCell ref="AG14:AG17"/>
    <mergeCell ref="AI14:AI17"/>
    <mergeCell ref="AJ14:AJ17"/>
    <mergeCell ref="AN14:AN17"/>
    <mergeCell ref="AO14:AO15"/>
    <mergeCell ref="AO16:AO17"/>
    <mergeCell ref="D19:D22"/>
    <mergeCell ref="K19:K22"/>
    <mergeCell ref="M19:M22"/>
    <mergeCell ref="O19:O22"/>
    <mergeCell ref="Q19:Q22"/>
    <mergeCell ref="S19:S22"/>
    <mergeCell ref="U19:U22"/>
    <mergeCell ref="W19:W22"/>
    <mergeCell ref="X19:X22"/>
    <mergeCell ref="Z19:Z22"/>
    <mergeCell ref="AA19:AA22"/>
    <mergeCell ref="AC19:AC22"/>
    <mergeCell ref="AD19:AD22"/>
    <mergeCell ref="AF19:AF22"/>
    <mergeCell ref="AG19:AG22"/>
    <mergeCell ref="AI19:AI22"/>
    <mergeCell ref="AJ19:AJ22"/>
    <mergeCell ref="AN19:AN22"/>
    <mergeCell ref="AO19:AO20"/>
    <mergeCell ref="AO21:AO22"/>
    <mergeCell ref="D23:D26"/>
    <mergeCell ref="E23:J26"/>
    <mergeCell ref="K23:K26"/>
    <mergeCell ref="M23:M26"/>
    <mergeCell ref="O23:O26"/>
    <mergeCell ref="Q23:Q26"/>
    <mergeCell ref="S23:S26"/>
    <mergeCell ref="U23:U26"/>
    <mergeCell ref="W23:W26"/>
    <mergeCell ref="X23:X26"/>
    <mergeCell ref="Z23:Z26"/>
    <mergeCell ref="AA23:AA26"/>
    <mergeCell ref="AC23:AC26"/>
    <mergeCell ref="AD23:AD26"/>
    <mergeCell ref="AF23:AF26"/>
    <mergeCell ref="AG23:AG26"/>
    <mergeCell ref="AI23:AI26"/>
    <mergeCell ref="AJ23:AJ26"/>
    <mergeCell ref="D28:D31"/>
    <mergeCell ref="E28:E31"/>
    <mergeCell ref="G28:G31"/>
    <mergeCell ref="I28:I31"/>
    <mergeCell ref="K28:K31"/>
    <mergeCell ref="M28:M31"/>
    <mergeCell ref="O28:O31"/>
    <mergeCell ref="Q28:Q31"/>
    <mergeCell ref="S28:S31"/>
    <mergeCell ref="U28:U31"/>
    <mergeCell ref="W28:W31"/>
    <mergeCell ref="X28:X31"/>
    <mergeCell ref="Z28:Z31"/>
    <mergeCell ref="AA28:AA31"/>
    <mergeCell ref="AC28:AC31"/>
    <mergeCell ref="AD28:AD31"/>
    <mergeCell ref="AF28:AF31"/>
    <mergeCell ref="AG28:AG31"/>
    <mergeCell ref="AI28:AI31"/>
    <mergeCell ref="AJ28:AJ31"/>
    <mergeCell ref="AN28:AN31"/>
    <mergeCell ref="AO28:AO29"/>
    <mergeCell ref="AO30:AO31"/>
    <mergeCell ref="D33:D36"/>
    <mergeCell ref="E33:E36"/>
    <mergeCell ref="G33:G36"/>
    <mergeCell ref="I33:I36"/>
    <mergeCell ref="K33:K36"/>
    <mergeCell ref="M33:M36"/>
    <mergeCell ref="O33:O36"/>
    <mergeCell ref="Q33:Q36"/>
    <mergeCell ref="S33:S36"/>
    <mergeCell ref="U33:U36"/>
    <mergeCell ref="W33:W36"/>
    <mergeCell ref="X33:X36"/>
    <mergeCell ref="Z33:Z36"/>
    <mergeCell ref="AA33:AA36"/>
    <mergeCell ref="AC33:AC36"/>
    <mergeCell ref="AD33:AD36"/>
    <mergeCell ref="AF33:AF36"/>
    <mergeCell ref="AG33:AG36"/>
    <mergeCell ref="AI33:AI36"/>
    <mergeCell ref="AJ33:AJ36"/>
    <mergeCell ref="AN33:AN36"/>
    <mergeCell ref="AO33:AO34"/>
    <mergeCell ref="AO35:AO36"/>
    <mergeCell ref="D37:D40"/>
    <mergeCell ref="E37:E40"/>
    <mergeCell ref="G37:G40"/>
    <mergeCell ref="I37:I40"/>
    <mergeCell ref="K37:K40"/>
    <mergeCell ref="M37:M40"/>
    <mergeCell ref="O37:O40"/>
    <mergeCell ref="Q37:Q40"/>
    <mergeCell ref="S37:S40"/>
    <mergeCell ref="U37:U40"/>
    <mergeCell ref="W37:W40"/>
    <mergeCell ref="X37:X40"/>
    <mergeCell ref="Z37:Z40"/>
    <mergeCell ref="AA37:AA40"/>
    <mergeCell ref="AC37:AC40"/>
    <mergeCell ref="AD37:AD40"/>
    <mergeCell ref="AF37:AF40"/>
    <mergeCell ref="AG37:AG40"/>
    <mergeCell ref="AI37:AI40"/>
    <mergeCell ref="AJ37:AJ40"/>
    <mergeCell ref="D42:D45"/>
    <mergeCell ref="E42:E45"/>
    <mergeCell ref="G42:G45"/>
    <mergeCell ref="I42:I45"/>
    <mergeCell ref="K42:K45"/>
    <mergeCell ref="M42:M45"/>
    <mergeCell ref="O42:O45"/>
    <mergeCell ref="Q42:Q45"/>
    <mergeCell ref="S42:S45"/>
    <mergeCell ref="U42:U45"/>
    <mergeCell ref="W42:W45"/>
    <mergeCell ref="X42:X45"/>
    <mergeCell ref="Z42:Z45"/>
    <mergeCell ref="AA42:AA45"/>
    <mergeCell ref="AC42:AC45"/>
    <mergeCell ref="AD42:AD45"/>
    <mergeCell ref="AF42:AF45"/>
    <mergeCell ref="AG42:AG45"/>
    <mergeCell ref="AI42:AI45"/>
    <mergeCell ref="AJ42:AJ45"/>
    <mergeCell ref="AN42:AN45"/>
    <mergeCell ref="AO42:AO43"/>
    <mergeCell ref="AO44:AO45"/>
    <mergeCell ref="D47:D50"/>
    <mergeCell ref="E47:E50"/>
    <mergeCell ref="G47:G50"/>
    <mergeCell ref="I47:I50"/>
    <mergeCell ref="K47:K50"/>
    <mergeCell ref="M47:M50"/>
    <mergeCell ref="O47:O50"/>
    <mergeCell ref="Q47:Q50"/>
    <mergeCell ref="S47:S50"/>
    <mergeCell ref="U47:U50"/>
    <mergeCell ref="W47:W50"/>
    <mergeCell ref="X47:X50"/>
    <mergeCell ref="Z47:Z50"/>
    <mergeCell ref="AA47:AA50"/>
    <mergeCell ref="AC47:AC50"/>
    <mergeCell ref="AD47:AD50"/>
    <mergeCell ref="AF47:AF50"/>
    <mergeCell ref="AG47:AG50"/>
    <mergeCell ref="AI47:AI50"/>
    <mergeCell ref="AJ47:AJ50"/>
    <mergeCell ref="AN47:AN50"/>
    <mergeCell ref="AO47:AO48"/>
    <mergeCell ref="AO49:AO50"/>
    <mergeCell ref="D51:D54"/>
    <mergeCell ref="E51:E54"/>
    <mergeCell ref="G51:G54"/>
    <mergeCell ref="I51:I54"/>
    <mergeCell ref="K51:K54"/>
    <mergeCell ref="M51:M54"/>
    <mergeCell ref="O51:O54"/>
    <mergeCell ref="Q51:Q54"/>
    <mergeCell ref="S51:S54"/>
    <mergeCell ref="U51:U54"/>
    <mergeCell ref="W51:W54"/>
    <mergeCell ref="X51:X54"/>
    <mergeCell ref="Z51:Z54"/>
    <mergeCell ref="AA51:AA54"/>
    <mergeCell ref="AC51:AC54"/>
    <mergeCell ref="AD51:AD54"/>
    <mergeCell ref="AF51:AF54"/>
    <mergeCell ref="AG51:AG54"/>
    <mergeCell ref="AI51:AI54"/>
    <mergeCell ref="AJ51:AJ54"/>
    <mergeCell ref="D56:D59"/>
    <mergeCell ref="E56:E59"/>
    <mergeCell ref="G56:G59"/>
    <mergeCell ref="I56:I59"/>
    <mergeCell ref="K56:K59"/>
    <mergeCell ref="M56:M59"/>
    <mergeCell ref="O56:O59"/>
    <mergeCell ref="Q56:Q59"/>
    <mergeCell ref="S56:S59"/>
    <mergeCell ref="U56:U59"/>
    <mergeCell ref="W56:W59"/>
    <mergeCell ref="X56:X59"/>
    <mergeCell ref="Z56:Z59"/>
    <mergeCell ref="AA56:AA59"/>
    <mergeCell ref="AC56:AC59"/>
    <mergeCell ref="AD56:AD59"/>
    <mergeCell ref="AF56:AF59"/>
    <mergeCell ref="AG56:AG59"/>
    <mergeCell ref="AI56:AI59"/>
    <mergeCell ref="AJ56:AJ59"/>
    <mergeCell ref="AN56:AN59"/>
    <mergeCell ref="AO56:AO57"/>
    <mergeCell ref="AO58:AO59"/>
    <mergeCell ref="D61:D64"/>
    <mergeCell ref="E61:E64"/>
    <mergeCell ref="G61:G64"/>
    <mergeCell ref="I61:I64"/>
    <mergeCell ref="K61:K64"/>
    <mergeCell ref="M61:M64"/>
    <mergeCell ref="O61:O64"/>
    <mergeCell ref="Q61:Q64"/>
    <mergeCell ref="S61:S64"/>
    <mergeCell ref="U61:U64"/>
    <mergeCell ref="W61:W64"/>
    <mergeCell ref="X61:X64"/>
    <mergeCell ref="Z61:Z64"/>
    <mergeCell ref="AA61:AA64"/>
    <mergeCell ref="AC61:AC64"/>
    <mergeCell ref="AD61:AD64"/>
    <mergeCell ref="AF61:AF64"/>
    <mergeCell ref="AG61:AG64"/>
    <mergeCell ref="AI61:AI64"/>
    <mergeCell ref="AJ61:AJ64"/>
    <mergeCell ref="AN61:AN64"/>
    <mergeCell ref="AO61:AO62"/>
    <mergeCell ref="AO63:AO64"/>
    <mergeCell ref="D65:D68"/>
    <mergeCell ref="E65:E68"/>
    <mergeCell ref="G65:G68"/>
    <mergeCell ref="I65:I68"/>
    <mergeCell ref="K65:K68"/>
    <mergeCell ref="M65:M68"/>
    <mergeCell ref="O65:O68"/>
    <mergeCell ref="Q65:Q68"/>
    <mergeCell ref="S65:S68"/>
    <mergeCell ref="U65:U68"/>
    <mergeCell ref="W65:W68"/>
    <mergeCell ref="X65:X68"/>
    <mergeCell ref="Z65:Z68"/>
    <mergeCell ref="AA65:AA68"/>
    <mergeCell ref="AC65:AC68"/>
    <mergeCell ref="AD65:AD68"/>
    <mergeCell ref="AF65:AF68"/>
    <mergeCell ref="AG65:AG68"/>
    <mergeCell ref="AI65:AI68"/>
    <mergeCell ref="AJ65:AJ68"/>
    <mergeCell ref="A14:A27"/>
    <mergeCell ref="B14:B27"/>
    <mergeCell ref="A28:A41"/>
    <mergeCell ref="B28:B41"/>
    <mergeCell ref="A42:A55"/>
    <mergeCell ref="B42:B55"/>
    <mergeCell ref="A56:A69"/>
    <mergeCell ref="B56:B69"/>
  </mergeCells>
  <phoneticPr fontId="6"/>
  <conditionalFormatting sqref="E28 G28">
    <cfRule type="notContainsBlanks" dxfId="505" priority="9">
      <formula>LEN(TRIM(E28))&gt;0</formula>
    </cfRule>
  </conditionalFormatting>
  <conditionalFormatting sqref="I28">
    <cfRule type="notContainsBlanks" dxfId="504" priority="8">
      <formula>LEN(TRIM(I28))&gt;0</formula>
    </cfRule>
  </conditionalFormatting>
  <conditionalFormatting sqref="K28">
    <cfRule type="notContainsBlanks" dxfId="503" priority="2">
      <formula>LEN(TRIM(K28))&gt;0</formula>
    </cfRule>
  </conditionalFormatting>
  <conditionalFormatting sqref="M28">
    <cfRule type="notContainsBlanks" dxfId="502" priority="7">
      <formula>LEN(TRIM(M28))&gt;0</formula>
    </cfRule>
  </conditionalFormatting>
  <conditionalFormatting sqref="O28">
    <cfRule type="notContainsBlanks" dxfId="501" priority="6">
      <formula>LEN(TRIM(O28))&gt;0</formula>
    </cfRule>
  </conditionalFormatting>
  <conditionalFormatting sqref="Q28">
    <cfRule type="notContainsBlanks" dxfId="500" priority="4">
      <formula>LEN(TRIM(Q28))&gt;0</formula>
    </cfRule>
  </conditionalFormatting>
  <conditionalFormatting sqref="S28">
    <cfRule type="notContainsBlanks" dxfId="499" priority="5">
      <formula>LEN(TRIM(S28))&gt;0</formula>
    </cfRule>
  </conditionalFormatting>
  <conditionalFormatting sqref="U28">
    <cfRule type="notContainsBlanks" dxfId="498" priority="3">
      <formula>LEN(TRIM(U28))&gt;0</formula>
    </cfRule>
  </conditionalFormatting>
  <conditionalFormatting sqref="W28:X28">
    <cfRule type="notContainsBlanks" dxfId="497" priority="1">
      <formula>LEN(TRIM(W28))&gt;0</formula>
    </cfRule>
  </conditionalFormatting>
  <conditionalFormatting sqref="W14:X14">
    <cfRule type="notContainsBlanks" dxfId="496" priority="11">
      <formula>LEN(TRIM(W14))&gt;0</formula>
    </cfRule>
  </conditionalFormatting>
  <conditionalFormatting sqref="Z14:AA14">
    <cfRule type="notContainsBlanks" dxfId="495" priority="10">
      <formula>LEN(TRIM(Z14))&gt;0</formula>
    </cfRule>
  </conditionalFormatting>
  <conditionalFormatting sqref="K18">
    <cfRule type="containsText" dxfId="494" priority="1234" text="変更なし">
      <formula>NOT(ISERROR(SEARCH("変更なし",K18)))</formula>
    </cfRule>
  </conditionalFormatting>
  <conditionalFormatting sqref="W18">
    <cfRule type="containsText" dxfId="493" priority="1233" text="変更なし">
      <formula>NOT(ISERROR(SEARCH("変更なし",W18)))</formula>
    </cfRule>
  </conditionalFormatting>
  <conditionalFormatting sqref="X23">
    <cfRule type="notContainsBlanks" dxfId="492" priority="1095">
      <formula>LEN(TRIM(X23))&gt;0</formula>
    </cfRule>
  </conditionalFormatting>
  <conditionalFormatting sqref="C9">
    <cfRule type="beginsWith" dxfId="491" priority="1101" text="必要">
      <formula>LEFT(C9,LEN("必要"))="必要"</formula>
    </cfRule>
  </conditionalFormatting>
  <conditionalFormatting sqref="E6:G6">
    <cfRule type="beginsWith" dxfId="490" priority="1100" text="必要">
      <formula>LEFT(E6,LEN("必要"))="必要"</formula>
    </cfRule>
  </conditionalFormatting>
  <conditionalFormatting sqref="B11:C11">
    <cfRule type="expression" dxfId="489" priority="1050">
      <formula>$D11=TRUE</formula>
    </cfRule>
  </conditionalFormatting>
  <conditionalFormatting sqref="B12:C12">
    <cfRule type="expression" dxfId="488" priority="1049">
      <formula>$D12=TRUE</formula>
    </cfRule>
  </conditionalFormatting>
  <conditionalFormatting sqref="Q18">
    <cfRule type="containsText" dxfId="487" priority="985" text="変更なし">
      <formula>NOT(ISERROR(SEARCH("変更なし",Q18)))</formula>
    </cfRule>
  </conditionalFormatting>
  <conditionalFormatting sqref="K32">
    <cfRule type="containsText" dxfId="486" priority="981" text="変更なし">
      <formula>NOT(ISERROR(SEARCH("変更なし",K32)))</formula>
    </cfRule>
  </conditionalFormatting>
  <conditionalFormatting sqref="Q32">
    <cfRule type="containsText" dxfId="485" priority="948" text="変更なし">
      <formula>NOT(ISERROR(SEARCH("変更なし",Q32)))</formula>
    </cfRule>
  </conditionalFormatting>
  <conditionalFormatting sqref="E32">
    <cfRule type="containsText" dxfId="484" priority="853" text="変更なし">
      <formula>NOT(ISERROR(SEARCH("変更なし",E32)))</formula>
    </cfRule>
  </conditionalFormatting>
  <conditionalFormatting sqref="AI27 E27:P27">
    <cfRule type="cellIs" dxfId="483" priority="759" operator="greaterThan">
      <formula>0</formula>
    </cfRule>
    <cfRule type="cellIs" dxfId="482" priority="760" operator="equal">
      <formula>0</formula>
    </cfRule>
  </conditionalFormatting>
  <conditionalFormatting sqref="W27:Y27">
    <cfRule type="cellIs" dxfId="481" priority="757" operator="greaterThan">
      <formula>0</formula>
    </cfRule>
    <cfRule type="cellIs" dxfId="480" priority="758" operator="equal">
      <formula>0</formula>
    </cfRule>
  </conditionalFormatting>
  <conditionalFormatting sqref="S23 Q23">
    <cfRule type="notContainsBlanks" dxfId="479" priority="736">
      <formula>LEN(TRIM(Q23))&gt;0</formula>
    </cfRule>
  </conditionalFormatting>
  <conditionalFormatting sqref="U23">
    <cfRule type="notContainsBlanks" dxfId="478" priority="735">
      <formula>LEN(TRIM(U23))&gt;0</formula>
    </cfRule>
  </conditionalFormatting>
  <conditionalFormatting sqref="M23 K23">
    <cfRule type="notContainsBlanks" dxfId="477" priority="744">
      <formula>LEN(TRIM(K23))&gt;0</formula>
    </cfRule>
  </conditionalFormatting>
  <conditionalFormatting sqref="O23">
    <cfRule type="notContainsBlanks" dxfId="476" priority="743">
      <formula>LEN(TRIM(O23))&gt;0</formula>
    </cfRule>
  </conditionalFormatting>
  <conditionalFormatting sqref="AI18:AJ18">
    <cfRule type="cellIs" dxfId="475" priority="741" operator="greaterThan">
      <formula>0</formula>
    </cfRule>
    <cfRule type="cellIs" dxfId="474" priority="742" operator="equal">
      <formula>0</formula>
    </cfRule>
  </conditionalFormatting>
  <conditionalFormatting sqref="AN14">
    <cfRule type="notContainsBlanks" dxfId="473" priority="740">
      <formula>LEN(TRIM(AN14))&gt;0</formula>
    </cfRule>
  </conditionalFormatting>
  <conditionalFormatting sqref="Q27:V27">
    <cfRule type="cellIs" dxfId="472" priority="738" operator="greaterThan">
      <formula>0</formula>
    </cfRule>
    <cfRule type="cellIs" dxfId="471" priority="739" operator="equal">
      <formula>0</formula>
    </cfRule>
  </conditionalFormatting>
  <conditionalFormatting sqref="W23">
    <cfRule type="notContainsBlanks" dxfId="470" priority="734">
      <formula>LEN(TRIM(W23))&gt;0</formula>
    </cfRule>
  </conditionalFormatting>
  <conditionalFormatting sqref="Z27:AB27">
    <cfRule type="cellIs" dxfId="469" priority="729" operator="greaterThan">
      <formula>0</formula>
    </cfRule>
    <cfRule type="cellIs" dxfId="468" priority="730" operator="equal">
      <formula>0</formula>
    </cfRule>
  </conditionalFormatting>
  <conditionalFormatting sqref="AA23 AD23 AG23">
    <cfRule type="notContainsBlanks" dxfId="467" priority="709">
      <formula>LEN(TRIM(AA23))&gt;0</formula>
    </cfRule>
  </conditionalFormatting>
  <conditionalFormatting sqref="AC27:AE27">
    <cfRule type="cellIs" dxfId="466" priority="717" operator="greaterThan">
      <formula>0</formula>
    </cfRule>
    <cfRule type="cellIs" dxfId="465" priority="718" operator="equal">
      <formula>0</formula>
    </cfRule>
  </conditionalFormatting>
  <conditionalFormatting sqref="AJ23">
    <cfRule type="notContainsBlanks" dxfId="464" priority="703">
      <formula>LEN(TRIM(AJ23))&gt;0</formula>
    </cfRule>
  </conditionalFormatting>
  <conditionalFormatting sqref="AI23">
    <cfRule type="notContainsBlanks" dxfId="463" priority="702">
      <formula>LEN(TRIM(AI23))&gt;0</formula>
    </cfRule>
  </conditionalFormatting>
  <conditionalFormatting sqref="AF27:AH27">
    <cfRule type="cellIs" dxfId="462" priority="711" operator="greaterThan">
      <formula>0</formula>
    </cfRule>
    <cfRule type="cellIs" dxfId="461" priority="712" operator="equal">
      <formula>0</formula>
    </cfRule>
  </conditionalFormatting>
  <conditionalFormatting sqref="Z18 AC18 AF18">
    <cfRule type="containsText" dxfId="460" priority="710" text="変更なし">
      <formula>NOT(ISERROR(SEARCH("変更なし",Z18)))</formula>
    </cfRule>
  </conditionalFormatting>
  <conditionalFormatting sqref="Z23 AC23 AF23">
    <cfRule type="notContainsBlanks" dxfId="459" priority="704">
      <formula>LEN(TRIM(Z23))&gt;0</formula>
    </cfRule>
  </conditionalFormatting>
  <conditionalFormatting sqref="AK18">
    <cfRule type="containsText" dxfId="458" priority="701" text="変更なし">
      <formula>NOT(ISERROR(SEARCH("変更なし",AK18)))</formula>
    </cfRule>
  </conditionalFormatting>
  <conditionalFormatting sqref="AN19">
    <cfRule type="notContainsBlanks" dxfId="457" priority="700">
      <formula>LEN(TRIM(AN19))&gt;0</formula>
    </cfRule>
  </conditionalFormatting>
  <conditionalFormatting sqref="AI41">
    <cfRule type="cellIs" dxfId="456" priority="696" operator="greaterThan">
      <formula>0</formula>
    </cfRule>
    <cfRule type="cellIs" dxfId="455" priority="697" operator="equal">
      <formula>0</formula>
    </cfRule>
  </conditionalFormatting>
  <conditionalFormatting sqref="AI32:AJ32">
    <cfRule type="cellIs" dxfId="454" priority="694" operator="greaterThan">
      <formula>0</formula>
    </cfRule>
    <cfRule type="cellIs" dxfId="453" priority="695" operator="equal">
      <formula>0</formula>
    </cfRule>
  </conditionalFormatting>
  <conditionalFormatting sqref="AN28">
    <cfRule type="notContainsBlanks" dxfId="452" priority="693">
      <formula>LEN(TRIM(AN28))&gt;0</formula>
    </cfRule>
  </conditionalFormatting>
  <conditionalFormatting sqref="W55:Y55">
    <cfRule type="cellIs" dxfId="451" priority="602" operator="greaterThan">
      <formula>0</formula>
    </cfRule>
    <cfRule type="cellIs" dxfId="450" priority="603" operator="equal">
      <formula>0</formula>
    </cfRule>
  </conditionalFormatting>
  <conditionalFormatting sqref="AJ37">
    <cfRule type="notContainsBlanks" dxfId="449" priority="681">
      <formula>LEN(TRIM(AJ37))&gt;0</formula>
    </cfRule>
  </conditionalFormatting>
  <conditionalFormatting sqref="AI37">
    <cfRule type="notContainsBlanks" dxfId="448" priority="680">
      <formula>LEN(TRIM(AI37))&gt;0</formula>
    </cfRule>
  </conditionalFormatting>
  <conditionalFormatting sqref="W51">
    <cfRule type="notContainsBlanks" dxfId="447" priority="593">
      <formula>LEN(TRIM(W51))&gt;0</formula>
    </cfRule>
  </conditionalFormatting>
  <conditionalFormatting sqref="AK32">
    <cfRule type="containsText" dxfId="446" priority="679" text="変更なし">
      <formula>NOT(ISERROR(SEARCH("変更なし",AK32)))</formula>
    </cfRule>
  </conditionalFormatting>
  <conditionalFormatting sqref="AN33">
    <cfRule type="notContainsBlanks" dxfId="445" priority="678">
      <formula>LEN(TRIM(AN33))&gt;0</formula>
    </cfRule>
  </conditionalFormatting>
  <conditionalFormatting sqref="E41:J41">
    <cfRule type="cellIs" dxfId="444" priority="614" operator="greaterThan">
      <formula>0</formula>
    </cfRule>
    <cfRule type="cellIs" dxfId="443" priority="615" operator="equal">
      <formula>0</formula>
    </cfRule>
  </conditionalFormatting>
  <conditionalFormatting sqref="AI46:AJ46">
    <cfRule type="cellIs" dxfId="442" priority="674" operator="greaterThan">
      <formula>0</formula>
    </cfRule>
    <cfRule type="cellIs" dxfId="441" priority="675" operator="equal">
      <formula>0</formula>
    </cfRule>
  </conditionalFormatting>
  <conditionalFormatting sqref="AN42">
    <cfRule type="notContainsBlanks" dxfId="440" priority="673">
      <formula>LEN(TRIM(AN42))&gt;0</formula>
    </cfRule>
  </conditionalFormatting>
  <conditionalFormatting sqref="AI55">
    <cfRule type="cellIs" dxfId="439" priority="609" operator="greaterThan">
      <formula>0</formula>
    </cfRule>
    <cfRule type="cellIs" dxfId="438" priority="610" operator="equal">
      <formula>0</formula>
    </cfRule>
  </conditionalFormatting>
  <conditionalFormatting sqref="O51">
    <cfRule type="notContainsBlanks" dxfId="437" priority="599">
      <formula>LEN(TRIM(O51))&gt;0</formula>
    </cfRule>
  </conditionalFormatting>
  <conditionalFormatting sqref="M51 K51">
    <cfRule type="notContainsBlanks" dxfId="436" priority="600">
      <formula>LEN(TRIM(K51))&gt;0</formula>
    </cfRule>
  </conditionalFormatting>
  <conditionalFormatting sqref="AK46">
    <cfRule type="containsText" dxfId="435" priority="659" text="変更なし">
      <formula>NOT(ISERROR(SEARCH("変更なし",AK46)))</formula>
    </cfRule>
  </conditionalFormatting>
  <conditionalFormatting sqref="AN47">
    <cfRule type="notContainsBlanks" dxfId="434" priority="658">
      <formula>LEN(TRIM(AN47))&gt;0</formula>
    </cfRule>
  </conditionalFormatting>
  <conditionalFormatting sqref="AI60:AJ60">
    <cfRule type="cellIs" dxfId="433" priority="654" operator="greaterThan">
      <formula>0</formula>
    </cfRule>
    <cfRule type="cellIs" dxfId="432" priority="655" operator="equal">
      <formula>0</formula>
    </cfRule>
  </conditionalFormatting>
  <conditionalFormatting sqref="AN56">
    <cfRule type="notContainsBlanks" dxfId="431" priority="653">
      <formula>LEN(TRIM(AN56))&gt;0</formula>
    </cfRule>
  </conditionalFormatting>
  <conditionalFormatting sqref="Z37 AC37 AF37">
    <cfRule type="notContainsBlanks" dxfId="430" priority="616">
      <formula>LEN(TRIM(Z37))&gt;0</formula>
    </cfRule>
  </conditionalFormatting>
  <conditionalFormatting sqref="AC41:AE41">
    <cfRule type="cellIs" dxfId="429" priority="620" operator="greaterThan">
      <formula>0</formula>
    </cfRule>
    <cfRule type="cellIs" dxfId="428" priority="621" operator="equal">
      <formula>0</formula>
    </cfRule>
  </conditionalFormatting>
  <conditionalFormatting sqref="AF41:AH41">
    <cfRule type="cellIs" dxfId="427" priority="618" operator="greaterThan">
      <formula>0</formula>
    </cfRule>
    <cfRule type="cellIs" dxfId="426" priority="619" operator="equal">
      <formula>0</formula>
    </cfRule>
  </conditionalFormatting>
  <conditionalFormatting sqref="I37">
    <cfRule type="notContainsBlanks" dxfId="425" priority="611">
      <formula>LEN(TRIM(I37))&gt;0</formula>
    </cfRule>
  </conditionalFormatting>
  <conditionalFormatting sqref="AK60">
    <cfRule type="containsText" dxfId="424" priority="639" text="変更なし">
      <formula>NOT(ISERROR(SEARCH("変更なし",AK60)))</formula>
    </cfRule>
  </conditionalFormatting>
  <conditionalFormatting sqref="AN61">
    <cfRule type="notContainsBlanks" dxfId="423" priority="638">
      <formula>LEN(TRIM(AN61))&gt;0</formula>
    </cfRule>
  </conditionalFormatting>
  <conditionalFormatting sqref="X37">
    <cfRule type="notContainsBlanks" dxfId="422" priority="637">
      <formula>LEN(TRIM(X37))&gt;0</formula>
    </cfRule>
  </conditionalFormatting>
  <conditionalFormatting sqref="K41:P41">
    <cfRule type="cellIs" dxfId="421" priority="635" operator="greaterThan">
      <formula>0</formula>
    </cfRule>
    <cfRule type="cellIs" dxfId="420" priority="636" operator="equal">
      <formula>0</formula>
    </cfRule>
  </conditionalFormatting>
  <conditionalFormatting sqref="W41:Y41">
    <cfRule type="cellIs" dxfId="419" priority="633" operator="greaterThan">
      <formula>0</formula>
    </cfRule>
    <cfRule type="cellIs" dxfId="418" priority="634" operator="equal">
      <formula>0</formula>
    </cfRule>
  </conditionalFormatting>
  <conditionalFormatting sqref="S37 Q37">
    <cfRule type="notContainsBlanks" dxfId="417" priority="626">
      <formula>LEN(TRIM(Q37))&gt;0</formula>
    </cfRule>
  </conditionalFormatting>
  <conditionalFormatting sqref="U37">
    <cfRule type="notContainsBlanks" dxfId="416" priority="625">
      <formula>LEN(TRIM(U37))&gt;0</formula>
    </cfRule>
  </conditionalFormatting>
  <conditionalFormatting sqref="M37 K37">
    <cfRule type="notContainsBlanks" dxfId="415" priority="631">
      <formula>LEN(TRIM(K37))&gt;0</formula>
    </cfRule>
  </conditionalFormatting>
  <conditionalFormatting sqref="O37">
    <cfRule type="notContainsBlanks" dxfId="414" priority="630">
      <formula>LEN(TRIM(O37))&gt;0</formula>
    </cfRule>
  </conditionalFormatting>
  <conditionalFormatting sqref="Q41:V41">
    <cfRule type="cellIs" dxfId="413" priority="628" operator="greaterThan">
      <formula>0</formula>
    </cfRule>
    <cfRule type="cellIs" dxfId="412" priority="629" operator="equal">
      <formula>0</formula>
    </cfRule>
  </conditionalFormatting>
  <conditionalFormatting sqref="W37">
    <cfRule type="notContainsBlanks" dxfId="411" priority="624">
      <formula>LEN(TRIM(W37))&gt;0</formula>
    </cfRule>
  </conditionalFormatting>
  <conditionalFormatting sqref="Z41:AB41">
    <cfRule type="cellIs" dxfId="410" priority="622" operator="greaterThan">
      <formula>0</formula>
    </cfRule>
    <cfRule type="cellIs" dxfId="409" priority="623" operator="equal">
      <formula>0</formula>
    </cfRule>
  </conditionalFormatting>
  <conditionalFormatting sqref="AA37 AD37 AG37">
    <cfRule type="notContainsBlanks" dxfId="408" priority="617">
      <formula>LEN(TRIM(AA37))&gt;0</formula>
    </cfRule>
  </conditionalFormatting>
  <conditionalFormatting sqref="G37 E37">
    <cfRule type="notContainsBlanks" dxfId="407" priority="612">
      <formula>LEN(TRIM(E37))&gt;0</formula>
    </cfRule>
  </conditionalFormatting>
  <conditionalFormatting sqref="AJ51">
    <cfRule type="notContainsBlanks" dxfId="406" priority="608">
      <formula>LEN(TRIM(AJ51))&gt;0</formula>
    </cfRule>
  </conditionalFormatting>
  <conditionalFormatting sqref="AI51">
    <cfRule type="notContainsBlanks" dxfId="405" priority="607">
      <formula>LEN(TRIM(AI51))&gt;0</formula>
    </cfRule>
  </conditionalFormatting>
  <conditionalFormatting sqref="X51">
    <cfRule type="notContainsBlanks" dxfId="404" priority="606">
      <formula>LEN(TRIM(X51))&gt;0</formula>
    </cfRule>
  </conditionalFormatting>
  <conditionalFormatting sqref="K55:P55">
    <cfRule type="cellIs" dxfId="403" priority="604" operator="greaterThan">
      <formula>0</formula>
    </cfRule>
    <cfRule type="cellIs" dxfId="402" priority="605" operator="equal">
      <formula>0</formula>
    </cfRule>
  </conditionalFormatting>
  <conditionalFormatting sqref="S51 Q51">
    <cfRule type="notContainsBlanks" dxfId="401" priority="595">
      <formula>LEN(TRIM(Q51))&gt;0</formula>
    </cfRule>
  </conditionalFormatting>
  <conditionalFormatting sqref="U51">
    <cfRule type="notContainsBlanks" dxfId="400" priority="594">
      <formula>LEN(TRIM(U51))&gt;0</formula>
    </cfRule>
  </conditionalFormatting>
  <conditionalFormatting sqref="Q55:V55">
    <cfRule type="cellIs" dxfId="399" priority="597" operator="greaterThan">
      <formula>0</formula>
    </cfRule>
    <cfRule type="cellIs" dxfId="398" priority="598" operator="equal">
      <formula>0</formula>
    </cfRule>
  </conditionalFormatting>
  <conditionalFormatting sqref="Z55:AB55">
    <cfRule type="cellIs" dxfId="397" priority="591" operator="greaterThan">
      <formula>0</formula>
    </cfRule>
    <cfRule type="cellIs" dxfId="396" priority="592" operator="equal">
      <formula>0</formula>
    </cfRule>
  </conditionalFormatting>
  <conditionalFormatting sqref="AA51 AD51 AG51">
    <cfRule type="notContainsBlanks" dxfId="395" priority="586">
      <formula>LEN(TRIM(AA51))&gt;0</formula>
    </cfRule>
  </conditionalFormatting>
  <conditionalFormatting sqref="AC55:AE55">
    <cfRule type="cellIs" dxfId="394" priority="589" operator="greaterThan">
      <formula>0</formula>
    </cfRule>
    <cfRule type="cellIs" dxfId="393" priority="590" operator="equal">
      <formula>0</formula>
    </cfRule>
  </conditionalFormatting>
  <conditionalFormatting sqref="AF55:AH55">
    <cfRule type="cellIs" dxfId="392" priority="587" operator="greaterThan">
      <formula>0</formula>
    </cfRule>
    <cfRule type="cellIs" dxfId="391" priority="588" operator="equal">
      <formula>0</formula>
    </cfRule>
  </conditionalFormatting>
  <conditionalFormatting sqref="Z51 AC51 AF51">
    <cfRule type="notContainsBlanks" dxfId="390" priority="585">
      <formula>LEN(TRIM(Z51))&gt;0</formula>
    </cfRule>
  </conditionalFormatting>
  <conditionalFormatting sqref="E55:J55">
    <cfRule type="cellIs" dxfId="389" priority="583" operator="greaterThan">
      <formula>0</formula>
    </cfRule>
    <cfRule type="cellIs" dxfId="388" priority="584" operator="equal">
      <formula>0</formula>
    </cfRule>
  </conditionalFormatting>
  <conditionalFormatting sqref="G51 E51">
    <cfRule type="notContainsBlanks" dxfId="387" priority="581">
      <formula>LEN(TRIM(E51))&gt;0</formula>
    </cfRule>
  </conditionalFormatting>
  <conditionalFormatting sqref="I51">
    <cfRule type="notContainsBlanks" dxfId="386" priority="580">
      <formula>LEN(TRIM(I51))&gt;0</formula>
    </cfRule>
  </conditionalFormatting>
  <conditionalFormatting sqref="AI69">
    <cfRule type="cellIs" dxfId="385" priority="578" operator="greaterThan">
      <formula>0</formula>
    </cfRule>
    <cfRule type="cellIs" dxfId="384" priority="579" operator="equal">
      <formula>0</formula>
    </cfRule>
  </conditionalFormatting>
  <conditionalFormatting sqref="AJ65">
    <cfRule type="notContainsBlanks" dxfId="383" priority="577">
      <formula>LEN(TRIM(AJ65))&gt;0</formula>
    </cfRule>
  </conditionalFormatting>
  <conditionalFormatting sqref="AI65">
    <cfRule type="notContainsBlanks" dxfId="382" priority="576">
      <formula>LEN(TRIM(AI65))&gt;0</formula>
    </cfRule>
  </conditionalFormatting>
  <conditionalFormatting sqref="X65">
    <cfRule type="notContainsBlanks" dxfId="381" priority="575">
      <formula>LEN(TRIM(X65))&gt;0</formula>
    </cfRule>
  </conditionalFormatting>
  <conditionalFormatting sqref="K69:P69">
    <cfRule type="cellIs" dxfId="380" priority="573" operator="greaterThan">
      <formula>0</formula>
    </cfRule>
    <cfRule type="cellIs" dxfId="379" priority="574" operator="equal">
      <formula>0</formula>
    </cfRule>
  </conditionalFormatting>
  <conditionalFormatting sqref="W69:Y69">
    <cfRule type="cellIs" dxfId="378" priority="571" operator="greaterThan">
      <formula>0</formula>
    </cfRule>
    <cfRule type="cellIs" dxfId="377" priority="572" operator="equal">
      <formula>0</formula>
    </cfRule>
  </conditionalFormatting>
  <conditionalFormatting sqref="S65 Q65">
    <cfRule type="notContainsBlanks" dxfId="376" priority="564">
      <formula>LEN(TRIM(Q65))&gt;0</formula>
    </cfRule>
  </conditionalFormatting>
  <conditionalFormatting sqref="U65">
    <cfRule type="notContainsBlanks" dxfId="375" priority="563">
      <formula>LEN(TRIM(U65))&gt;0</formula>
    </cfRule>
  </conditionalFormatting>
  <conditionalFormatting sqref="M65 K65">
    <cfRule type="notContainsBlanks" dxfId="374" priority="569">
      <formula>LEN(TRIM(K65))&gt;0</formula>
    </cfRule>
  </conditionalFormatting>
  <conditionalFormatting sqref="O65">
    <cfRule type="notContainsBlanks" dxfId="373" priority="568">
      <formula>LEN(TRIM(O65))&gt;0</formula>
    </cfRule>
  </conditionalFormatting>
  <conditionalFormatting sqref="Q69:V69">
    <cfRule type="cellIs" dxfId="372" priority="566" operator="greaterThan">
      <formula>0</formula>
    </cfRule>
    <cfRule type="cellIs" dxfId="371" priority="567" operator="equal">
      <formula>0</formula>
    </cfRule>
  </conditionalFormatting>
  <conditionalFormatting sqref="W65">
    <cfRule type="notContainsBlanks" dxfId="370" priority="562">
      <formula>LEN(TRIM(W65))&gt;0</formula>
    </cfRule>
  </conditionalFormatting>
  <conditionalFormatting sqref="Z69:AB69">
    <cfRule type="cellIs" dxfId="369" priority="560" operator="greaterThan">
      <formula>0</formula>
    </cfRule>
    <cfRule type="cellIs" dxfId="368" priority="561" operator="equal">
      <formula>0</formula>
    </cfRule>
  </conditionalFormatting>
  <conditionalFormatting sqref="AA65 AD65 AG65">
    <cfRule type="notContainsBlanks" dxfId="367" priority="555">
      <formula>LEN(TRIM(AA65))&gt;0</formula>
    </cfRule>
  </conditionalFormatting>
  <conditionalFormatting sqref="AC69:AE69">
    <cfRule type="cellIs" dxfId="366" priority="558" operator="greaterThan">
      <formula>0</formula>
    </cfRule>
    <cfRule type="cellIs" dxfId="365" priority="559" operator="equal">
      <formula>0</formula>
    </cfRule>
  </conditionalFormatting>
  <conditionalFormatting sqref="AF69:AH69">
    <cfRule type="cellIs" dxfId="364" priority="556" operator="greaterThan">
      <formula>0</formula>
    </cfRule>
    <cfRule type="cellIs" dxfId="363" priority="557" operator="equal">
      <formula>0</formula>
    </cfRule>
  </conditionalFormatting>
  <conditionalFormatting sqref="Z65 AC65 AF65">
    <cfRule type="notContainsBlanks" dxfId="362" priority="554">
      <formula>LEN(TRIM(Z65))&gt;0</formula>
    </cfRule>
  </conditionalFormatting>
  <conditionalFormatting sqref="E69:J69">
    <cfRule type="cellIs" dxfId="361" priority="552" operator="greaterThan">
      <formula>0</formula>
    </cfRule>
    <cfRule type="cellIs" dxfId="360" priority="553" operator="equal">
      <formula>0</formula>
    </cfRule>
  </conditionalFormatting>
  <conditionalFormatting sqref="G65 E65">
    <cfRule type="notContainsBlanks" dxfId="359" priority="550">
      <formula>LEN(TRIM(E65))&gt;0</formula>
    </cfRule>
  </conditionalFormatting>
  <conditionalFormatting sqref="I65">
    <cfRule type="notContainsBlanks" dxfId="358" priority="549">
      <formula>LEN(TRIM(I65))&gt;0</formula>
    </cfRule>
  </conditionalFormatting>
  <conditionalFormatting sqref="M14 K14">
    <cfRule type="notContainsBlanks" dxfId="357" priority="547">
      <formula>LEN(TRIM(K14))&gt;0</formula>
    </cfRule>
  </conditionalFormatting>
  <conditionalFormatting sqref="Q14">
    <cfRule type="notContainsBlanks" dxfId="356" priority="542">
      <formula>LEN(TRIM(Q14))&gt;0</formula>
    </cfRule>
  </conditionalFormatting>
  <conditionalFormatting sqref="O14">
    <cfRule type="notContainsBlanks" dxfId="355" priority="480">
      <formula>LEN(TRIM(O14))&gt;0</formula>
    </cfRule>
  </conditionalFormatting>
  <conditionalFormatting sqref="U14">
    <cfRule type="notContainsBlanks" dxfId="354" priority="479">
      <formula>LEN(TRIM(U14))&gt;0</formula>
    </cfRule>
  </conditionalFormatting>
  <conditionalFormatting sqref="K33">
    <cfRule type="notContainsBlanks" dxfId="353" priority="409">
      <formula>LEN(TRIM(K33))&gt;0</formula>
    </cfRule>
  </conditionalFormatting>
  <conditionalFormatting sqref="O33">
    <cfRule type="notContainsBlanks" dxfId="352" priority="410">
      <formula>LEN(TRIM(O33))&gt;0</formula>
    </cfRule>
    <cfRule type="notContainsBlanks" dxfId="351" priority="411">
      <formula>LEN(TRIM(O33))&gt;0</formula>
    </cfRule>
  </conditionalFormatting>
  <conditionalFormatting sqref="Q33">
    <cfRule type="notContainsBlanks" dxfId="350" priority="406">
      <formula>LEN(TRIM(Q33))&gt;0</formula>
    </cfRule>
  </conditionalFormatting>
  <conditionalFormatting sqref="U33">
    <cfRule type="notContainsBlanks" dxfId="349" priority="407">
      <formula>LEN(TRIM(U33))&gt;0</formula>
    </cfRule>
    <cfRule type="notContainsBlanks" dxfId="348" priority="407">
      <formula>LEN(TRIM(U33))&gt;0</formula>
    </cfRule>
  </conditionalFormatting>
  <conditionalFormatting sqref="E33">
    <cfRule type="notContainsBlanks" dxfId="347" priority="401">
      <formula>LEN(TRIM(E33))&gt;0</formula>
    </cfRule>
  </conditionalFormatting>
  <conditionalFormatting sqref="K19">
    <cfRule type="notContainsBlanks" dxfId="346" priority="396">
      <formula>LEN(TRIM(K19))&gt;0</formula>
    </cfRule>
  </conditionalFormatting>
  <conditionalFormatting sqref="O19">
    <cfRule type="notContainsBlanks" dxfId="345" priority="397">
      <formula>LEN(TRIM(O19))&gt;0</formula>
    </cfRule>
    <cfRule type="notContainsBlanks" dxfId="344" priority="398">
      <formula>LEN(TRIM(O19))&gt;0</formula>
    </cfRule>
  </conditionalFormatting>
  <conditionalFormatting sqref="Q19">
    <cfRule type="notContainsBlanks" dxfId="343" priority="393">
      <formula>LEN(TRIM(Q19))&gt;0</formula>
    </cfRule>
  </conditionalFormatting>
  <conditionalFormatting sqref="U19">
    <cfRule type="notContainsBlanks" dxfId="342" priority="394">
      <formula>LEN(TRIM(U19))&gt;0</formula>
    </cfRule>
  </conditionalFormatting>
  <conditionalFormatting sqref="I33">
    <cfRule type="notContainsBlanks" dxfId="341" priority="288">
      <formula>LEN(TRIM(I33))&gt;0</formula>
    </cfRule>
  </conditionalFormatting>
  <conditionalFormatting sqref="W32">
    <cfRule type="containsText" dxfId="340" priority="221" text="変更なし">
      <formula>NOT(ISERROR(SEARCH("変更なし",W32)))</formula>
    </cfRule>
  </conditionalFormatting>
  <conditionalFormatting sqref="Z32 AC32 AF32">
    <cfRule type="containsText" dxfId="339" priority="220" text="変更なし">
      <formula>NOT(ISERROR(SEARCH("変更なし",Z32)))</formula>
    </cfRule>
  </conditionalFormatting>
  <conditionalFormatting sqref="W46">
    <cfRule type="containsText" dxfId="338" priority="203" text="変更なし">
      <formula>NOT(ISERROR(SEARCH("変更なし",W46)))</formula>
    </cfRule>
  </conditionalFormatting>
  <conditionalFormatting sqref="Z46 AC46 AF46">
    <cfRule type="containsText" dxfId="337" priority="202" text="変更なし">
      <formula>NOT(ISERROR(SEARCH("変更なし",Z46)))</formula>
    </cfRule>
  </conditionalFormatting>
  <conditionalFormatting sqref="W60">
    <cfRule type="containsText" dxfId="336" priority="185" text="変更なし">
      <formula>NOT(ISERROR(SEARCH("変更なし",W60)))</formula>
    </cfRule>
  </conditionalFormatting>
  <conditionalFormatting sqref="Z60 AC60 AF60">
    <cfRule type="containsText" dxfId="335" priority="184" text="変更なし">
      <formula>NOT(ISERROR(SEARCH("変更なし",Z60)))</formula>
    </cfRule>
  </conditionalFormatting>
  <conditionalFormatting sqref="AD14">
    <cfRule type="notContainsBlanks" dxfId="334" priority="165">
      <formula>LEN(TRIM(AD14))&gt;0</formula>
    </cfRule>
  </conditionalFormatting>
  <conditionalFormatting sqref="AC14">
    <cfRule type="notContainsBlanks" dxfId="333" priority="164">
      <formula>LEN(TRIM(AC14))&gt;0</formula>
    </cfRule>
  </conditionalFormatting>
  <conditionalFormatting sqref="AG14">
    <cfRule type="notContainsBlanks" dxfId="332" priority="163">
      <formula>LEN(TRIM(AG14))&gt;0</formula>
    </cfRule>
  </conditionalFormatting>
  <conditionalFormatting sqref="AF14">
    <cfRule type="notContainsBlanks" dxfId="331" priority="162">
      <formula>LEN(TRIM(AF14))&gt;0</formula>
    </cfRule>
  </conditionalFormatting>
  <conditionalFormatting sqref="X19">
    <cfRule type="notContainsBlanks" dxfId="330" priority="161">
      <formula>LEN(TRIM(X19))&gt;0</formula>
    </cfRule>
  </conditionalFormatting>
  <conditionalFormatting sqref="W19">
    <cfRule type="notContainsBlanks" dxfId="329" priority="160">
      <formula>LEN(TRIM(W19))&gt;0</formula>
    </cfRule>
  </conditionalFormatting>
  <conditionalFormatting sqref="AA19">
    <cfRule type="notContainsBlanks" dxfId="328" priority="159">
      <formula>LEN(TRIM(AA19))&gt;0</formula>
    </cfRule>
  </conditionalFormatting>
  <conditionalFormatting sqref="Z19">
    <cfRule type="notContainsBlanks" dxfId="327" priority="158">
      <formula>LEN(TRIM(Z19))&gt;0</formula>
    </cfRule>
  </conditionalFormatting>
  <conditionalFormatting sqref="AD19">
    <cfRule type="notContainsBlanks" dxfId="326" priority="157">
      <formula>LEN(TRIM(AD19))&gt;0</formula>
    </cfRule>
  </conditionalFormatting>
  <conditionalFormatting sqref="AC19">
    <cfRule type="notContainsBlanks" dxfId="325" priority="156">
      <formula>LEN(TRIM(AC19))&gt;0</formula>
    </cfRule>
  </conditionalFormatting>
  <conditionalFormatting sqref="AG19">
    <cfRule type="notContainsBlanks" dxfId="324" priority="155">
      <formula>LEN(TRIM(AG19))&gt;0</formula>
    </cfRule>
  </conditionalFormatting>
  <conditionalFormatting sqref="AF19">
    <cfRule type="notContainsBlanks" dxfId="323" priority="154">
      <formula>LEN(TRIM(AF19))&gt;0</formula>
    </cfRule>
  </conditionalFormatting>
  <conditionalFormatting sqref="AA28">
    <cfRule type="notContainsBlanks" dxfId="322" priority="151">
      <formula>LEN(TRIM(AA28))&gt;0</formula>
    </cfRule>
  </conditionalFormatting>
  <conditionalFormatting sqref="Z28">
    <cfRule type="notContainsBlanks" dxfId="321" priority="150">
      <formula>LEN(TRIM(Z28))&gt;0</formula>
    </cfRule>
  </conditionalFormatting>
  <conditionalFormatting sqref="AD28">
    <cfRule type="notContainsBlanks" dxfId="320" priority="149">
      <formula>LEN(TRIM(AD28))&gt;0</formula>
    </cfRule>
  </conditionalFormatting>
  <conditionalFormatting sqref="AC28">
    <cfRule type="notContainsBlanks" dxfId="319" priority="148">
      <formula>LEN(TRIM(AC28))&gt;0</formula>
    </cfRule>
  </conditionalFormatting>
  <conditionalFormatting sqref="AG28">
    <cfRule type="notContainsBlanks" dxfId="318" priority="147">
      <formula>LEN(TRIM(AG28))&gt;0</formula>
    </cfRule>
  </conditionalFormatting>
  <conditionalFormatting sqref="AF28">
    <cfRule type="notContainsBlanks" dxfId="317" priority="146">
      <formula>LEN(TRIM(AF28))&gt;0</formula>
    </cfRule>
  </conditionalFormatting>
  <conditionalFormatting sqref="X47">
    <cfRule type="notContainsBlanks" dxfId="316" priority="145">
      <formula>LEN(TRIM(X47))&gt;0</formula>
    </cfRule>
  </conditionalFormatting>
  <conditionalFormatting sqref="W47">
    <cfRule type="notContainsBlanks" dxfId="315" priority="144">
      <formula>LEN(TRIM(W47))&gt;0</formula>
    </cfRule>
  </conditionalFormatting>
  <conditionalFormatting sqref="X42">
    <cfRule type="notContainsBlanks" dxfId="314" priority="135">
      <formula>LEN(TRIM(X42))&gt;0</formula>
    </cfRule>
  </conditionalFormatting>
  <conditionalFormatting sqref="W42">
    <cfRule type="notContainsBlanks" dxfId="313" priority="134">
      <formula>LEN(TRIM(W42))&gt;0</formula>
    </cfRule>
  </conditionalFormatting>
  <conditionalFormatting sqref="AA42">
    <cfRule type="notContainsBlanks" dxfId="312" priority="133">
      <formula>LEN(TRIM(AA42))&gt;0</formula>
    </cfRule>
  </conditionalFormatting>
  <conditionalFormatting sqref="Z42">
    <cfRule type="notContainsBlanks" dxfId="311" priority="132">
      <formula>LEN(TRIM(Z42))&gt;0</formula>
    </cfRule>
  </conditionalFormatting>
  <conditionalFormatting sqref="AD42">
    <cfRule type="notContainsBlanks" dxfId="310" priority="131">
      <formula>LEN(TRIM(AD42))&gt;0</formula>
    </cfRule>
  </conditionalFormatting>
  <conditionalFormatting sqref="AC42">
    <cfRule type="notContainsBlanks" dxfId="309" priority="130">
      <formula>LEN(TRIM(AC42))&gt;0</formula>
    </cfRule>
  </conditionalFormatting>
  <conditionalFormatting sqref="AG42">
    <cfRule type="notContainsBlanks" dxfId="308" priority="129">
      <formula>LEN(TRIM(AG42))&gt;0</formula>
    </cfRule>
  </conditionalFormatting>
  <conditionalFormatting sqref="AF42">
    <cfRule type="notContainsBlanks" dxfId="307" priority="128">
      <formula>LEN(TRIM(AF42))&gt;0</formula>
    </cfRule>
  </conditionalFormatting>
  <conditionalFormatting sqref="AA56">
    <cfRule type="notContainsBlanks" dxfId="306" priority="121">
      <formula>LEN(TRIM(AA56))&gt;0</formula>
    </cfRule>
  </conditionalFormatting>
  <conditionalFormatting sqref="Z56">
    <cfRule type="notContainsBlanks" dxfId="305" priority="120">
      <formula>LEN(TRIM(Z56))&gt;0</formula>
    </cfRule>
  </conditionalFormatting>
  <conditionalFormatting sqref="AD56">
    <cfRule type="notContainsBlanks" dxfId="304" priority="119">
      <formula>LEN(TRIM(AD56))&gt;0</formula>
    </cfRule>
  </conditionalFormatting>
  <conditionalFormatting sqref="AC56">
    <cfRule type="notContainsBlanks" dxfId="303" priority="118">
      <formula>LEN(TRIM(AC56))&gt;0</formula>
    </cfRule>
  </conditionalFormatting>
  <conditionalFormatting sqref="AG56">
    <cfRule type="notContainsBlanks" dxfId="302" priority="117">
      <formula>LEN(TRIM(AG56))&gt;0</formula>
    </cfRule>
  </conditionalFormatting>
  <conditionalFormatting sqref="AF56">
    <cfRule type="notContainsBlanks" dxfId="301" priority="116">
      <formula>LEN(TRIM(AF56))&gt;0</formula>
    </cfRule>
  </conditionalFormatting>
  <conditionalFormatting sqref="X61">
    <cfRule type="notContainsBlanks" dxfId="300" priority="115">
      <formula>LEN(TRIM(X61))&gt;0</formula>
    </cfRule>
  </conditionalFormatting>
  <conditionalFormatting sqref="W61">
    <cfRule type="notContainsBlanks" dxfId="299" priority="114">
      <formula>LEN(TRIM(W61))&gt;0</formula>
    </cfRule>
  </conditionalFormatting>
  <conditionalFormatting sqref="AA47">
    <cfRule type="notContainsBlanks" dxfId="298" priority="113">
      <formula>LEN(TRIM(AA47))&gt;0</formula>
    </cfRule>
  </conditionalFormatting>
  <conditionalFormatting sqref="Z47">
    <cfRule type="notContainsBlanks" dxfId="297" priority="112">
      <formula>LEN(TRIM(Z47))&gt;0</formula>
    </cfRule>
  </conditionalFormatting>
  <conditionalFormatting sqref="AD47">
    <cfRule type="notContainsBlanks" dxfId="296" priority="111">
      <formula>LEN(TRIM(AD47))&gt;0</formula>
    </cfRule>
  </conditionalFormatting>
  <conditionalFormatting sqref="AC47">
    <cfRule type="notContainsBlanks" dxfId="295" priority="110">
      <formula>LEN(TRIM(AC47))&gt;0</formula>
    </cfRule>
  </conditionalFormatting>
  <conditionalFormatting sqref="AG47">
    <cfRule type="notContainsBlanks" dxfId="294" priority="109">
      <formula>LEN(TRIM(AG47))&gt;0</formula>
    </cfRule>
  </conditionalFormatting>
  <conditionalFormatting sqref="AF47">
    <cfRule type="notContainsBlanks" dxfId="293" priority="108">
      <formula>LEN(TRIM(AF47))&gt;0</formula>
    </cfRule>
  </conditionalFormatting>
  <conditionalFormatting sqref="X56">
    <cfRule type="notContainsBlanks" dxfId="292" priority="107">
      <formula>LEN(TRIM(X56))&gt;0</formula>
    </cfRule>
  </conditionalFormatting>
  <conditionalFormatting sqref="W56">
    <cfRule type="notContainsBlanks" dxfId="291" priority="106">
      <formula>LEN(TRIM(W56))&gt;0</formula>
    </cfRule>
  </conditionalFormatting>
  <conditionalFormatting sqref="AA61">
    <cfRule type="notContainsBlanks" dxfId="290" priority="105">
      <formula>LEN(TRIM(AA61))&gt;0</formula>
    </cfRule>
  </conditionalFormatting>
  <conditionalFormatting sqref="Z61">
    <cfRule type="notContainsBlanks" dxfId="289" priority="104">
      <formula>LEN(TRIM(Z61))&gt;0</formula>
    </cfRule>
  </conditionalFormatting>
  <conditionalFormatting sqref="AD61">
    <cfRule type="notContainsBlanks" dxfId="288" priority="103">
      <formula>LEN(TRIM(AD61))&gt;0</formula>
    </cfRule>
  </conditionalFormatting>
  <conditionalFormatting sqref="AC61">
    <cfRule type="notContainsBlanks" dxfId="287" priority="102">
      <formula>LEN(TRIM(AC61))&gt;0</formula>
    </cfRule>
  </conditionalFormatting>
  <conditionalFormatting sqref="AG61">
    <cfRule type="notContainsBlanks" dxfId="286" priority="101">
      <formula>LEN(TRIM(AG61))&gt;0</formula>
    </cfRule>
  </conditionalFormatting>
  <conditionalFormatting sqref="AF61">
    <cfRule type="notContainsBlanks" dxfId="285" priority="100">
      <formula>LEN(TRIM(AF61))&gt;0</formula>
    </cfRule>
  </conditionalFormatting>
  <conditionalFormatting sqref="X33">
    <cfRule type="notContainsBlanks" dxfId="284" priority="99">
      <formula>LEN(TRIM(X33))&gt;0</formula>
    </cfRule>
  </conditionalFormatting>
  <conditionalFormatting sqref="W33">
    <cfRule type="notContainsBlanks" dxfId="283" priority="98">
      <formula>LEN(TRIM(W33))&gt;0</formula>
    </cfRule>
  </conditionalFormatting>
  <conditionalFormatting sqref="AA33">
    <cfRule type="notContainsBlanks" dxfId="282" priority="97">
      <formula>LEN(TRIM(AA33))&gt;0</formula>
    </cfRule>
  </conditionalFormatting>
  <conditionalFormatting sqref="Z33">
    <cfRule type="notContainsBlanks" dxfId="281" priority="96">
      <formula>LEN(TRIM(Z33))&gt;0</formula>
    </cfRule>
  </conditionalFormatting>
  <conditionalFormatting sqref="AD33">
    <cfRule type="notContainsBlanks" dxfId="280" priority="95">
      <formula>LEN(TRIM(AD33))&gt;0</formula>
    </cfRule>
  </conditionalFormatting>
  <conditionalFormatting sqref="AC33">
    <cfRule type="notContainsBlanks" dxfId="279" priority="94">
      <formula>LEN(TRIM(AC33))&gt;0</formula>
    </cfRule>
  </conditionalFormatting>
  <conditionalFormatting sqref="AG33">
    <cfRule type="notContainsBlanks" dxfId="278" priority="93">
      <formula>LEN(TRIM(AG33))&gt;0</formula>
    </cfRule>
  </conditionalFormatting>
  <conditionalFormatting sqref="AF33">
    <cfRule type="notContainsBlanks" dxfId="277" priority="92">
      <formula>LEN(TRIM(AF33))&gt;0</formula>
    </cfRule>
  </conditionalFormatting>
  <conditionalFormatting sqref="M19">
    <cfRule type="notContainsBlanks" dxfId="276" priority="82">
      <formula>LEN(TRIM(M19))&gt;0</formula>
    </cfRule>
  </conditionalFormatting>
  <conditionalFormatting sqref="S14">
    <cfRule type="notContainsBlanks" dxfId="275" priority="81">
      <formula>LEN(TRIM(S14))&gt;0</formula>
    </cfRule>
  </conditionalFormatting>
  <conditionalFormatting sqref="S19">
    <cfRule type="notContainsBlanks" dxfId="274" priority="80">
      <formula>LEN(TRIM(S19))&gt;0</formula>
    </cfRule>
  </conditionalFormatting>
  <conditionalFormatting sqref="G33">
    <cfRule type="notContainsBlanks" dxfId="273" priority="78">
      <formula>LEN(TRIM(G33))&gt;0</formula>
    </cfRule>
  </conditionalFormatting>
  <conditionalFormatting sqref="M33">
    <cfRule type="notContainsBlanks" dxfId="272" priority="76">
      <formula>LEN(TRIM(M33))&gt;0</formula>
    </cfRule>
  </conditionalFormatting>
  <conditionalFormatting sqref="S33">
    <cfRule type="notContainsBlanks" dxfId="271" priority="74">
      <formula>LEN(TRIM(S33))&gt;0</formula>
    </cfRule>
  </conditionalFormatting>
  <conditionalFormatting sqref="E46">
    <cfRule type="containsText" dxfId="270" priority="73" text="変更なし">
      <formula>NOT(ISERROR(SEARCH("変更なし",E46)))</formula>
    </cfRule>
  </conditionalFormatting>
  <conditionalFormatting sqref="I42">
    <cfRule type="notContainsBlanks" dxfId="269" priority="70">
      <formula>LEN(TRIM(I42))&gt;0</formula>
    </cfRule>
  </conditionalFormatting>
  <conditionalFormatting sqref="E42">
    <cfRule type="notContainsBlanks" dxfId="268" priority="71">
      <formula>LEN(TRIM(E42))&gt;0</formula>
    </cfRule>
  </conditionalFormatting>
  <conditionalFormatting sqref="E47">
    <cfRule type="notContainsBlanks" dxfId="267" priority="69">
      <formula>LEN(TRIM(E47))&gt;0</formula>
    </cfRule>
  </conditionalFormatting>
  <conditionalFormatting sqref="I47">
    <cfRule type="notContainsBlanks" dxfId="266" priority="68">
      <formula>LEN(TRIM(I47))&gt;0</formula>
    </cfRule>
  </conditionalFormatting>
  <conditionalFormatting sqref="G42">
    <cfRule type="notContainsBlanks" dxfId="265" priority="66">
      <formula>LEN(TRIM(G42))&gt;0</formula>
    </cfRule>
  </conditionalFormatting>
  <conditionalFormatting sqref="G47">
    <cfRule type="notContainsBlanks" dxfId="264" priority="65">
      <formula>LEN(TRIM(G47))&gt;0</formula>
    </cfRule>
  </conditionalFormatting>
  <conditionalFormatting sqref="E60">
    <cfRule type="containsText" dxfId="263" priority="64" text="変更なし">
      <formula>NOT(ISERROR(SEARCH("変更なし",E60)))</formula>
    </cfRule>
  </conditionalFormatting>
  <conditionalFormatting sqref="I56">
    <cfRule type="notContainsBlanks" dxfId="262" priority="61">
      <formula>LEN(TRIM(I56))&gt;0</formula>
    </cfRule>
  </conditionalFormatting>
  <conditionalFormatting sqref="E56">
    <cfRule type="notContainsBlanks" dxfId="261" priority="62">
      <formula>LEN(TRIM(E56))&gt;0</formula>
    </cfRule>
  </conditionalFormatting>
  <conditionalFormatting sqref="E61">
    <cfRule type="notContainsBlanks" dxfId="260" priority="60">
      <formula>LEN(TRIM(E61))&gt;0</formula>
    </cfRule>
  </conditionalFormatting>
  <conditionalFormatting sqref="I61">
    <cfRule type="notContainsBlanks" dxfId="259" priority="59">
      <formula>LEN(TRIM(I61))&gt;0</formula>
    </cfRule>
  </conditionalFormatting>
  <conditionalFormatting sqref="G56">
    <cfRule type="notContainsBlanks" dxfId="258" priority="57">
      <formula>LEN(TRIM(G56))&gt;0</formula>
    </cfRule>
  </conditionalFormatting>
  <conditionalFormatting sqref="G61">
    <cfRule type="notContainsBlanks" dxfId="257" priority="56">
      <formula>LEN(TRIM(G61))&gt;0</formula>
    </cfRule>
  </conditionalFormatting>
  <conditionalFormatting sqref="K46">
    <cfRule type="containsText" dxfId="256" priority="55" text="変更なし">
      <formula>NOT(ISERROR(SEARCH("変更なし",K46)))</formula>
    </cfRule>
  </conditionalFormatting>
  <conditionalFormatting sqref="K42">
    <cfRule type="notContainsBlanks" dxfId="255" priority="54">
      <formula>LEN(TRIM(K42))&gt;0</formula>
    </cfRule>
  </conditionalFormatting>
  <conditionalFormatting sqref="K47">
    <cfRule type="notContainsBlanks" dxfId="254" priority="50">
      <formula>LEN(TRIM(K47))&gt;0</formula>
    </cfRule>
  </conditionalFormatting>
  <conditionalFormatting sqref="O47">
    <cfRule type="notContainsBlanks" dxfId="253" priority="51">
      <formula>LEN(TRIM(O47))&gt;0</formula>
    </cfRule>
    <cfRule type="notContainsBlanks" dxfId="252" priority="52">
      <formula>LEN(TRIM(O47))&gt;0</formula>
    </cfRule>
  </conditionalFormatting>
  <conditionalFormatting sqref="O42">
    <cfRule type="notContainsBlanks" dxfId="251" priority="48">
      <formula>LEN(TRIM(O42))&gt;0</formula>
    </cfRule>
    <cfRule type="notContainsBlanks" dxfId="250" priority="49">
      <formula>LEN(TRIM(O42))&gt;0</formula>
    </cfRule>
  </conditionalFormatting>
  <conditionalFormatting sqref="M42">
    <cfRule type="notContainsBlanks" dxfId="249" priority="46">
      <formula>LEN(TRIM(M42))&gt;0</formula>
    </cfRule>
  </conditionalFormatting>
  <conditionalFormatting sqref="M47">
    <cfRule type="notContainsBlanks" dxfId="248" priority="45">
      <formula>LEN(TRIM(M47))&gt;0</formula>
    </cfRule>
  </conditionalFormatting>
  <conditionalFormatting sqref="K60">
    <cfRule type="containsText" dxfId="247" priority="44" text="変更なし">
      <formula>NOT(ISERROR(SEARCH("変更なし",K60)))</formula>
    </cfRule>
  </conditionalFormatting>
  <conditionalFormatting sqref="K56">
    <cfRule type="notContainsBlanks" dxfId="246" priority="43">
      <formula>LEN(TRIM(K56))&gt;0</formula>
    </cfRule>
  </conditionalFormatting>
  <conditionalFormatting sqref="K61">
    <cfRule type="notContainsBlanks" dxfId="245" priority="39">
      <formula>LEN(TRIM(K61))&gt;0</formula>
    </cfRule>
  </conditionalFormatting>
  <conditionalFormatting sqref="O61">
    <cfRule type="notContainsBlanks" dxfId="244" priority="40">
      <formula>LEN(TRIM(O61))&gt;0</formula>
    </cfRule>
    <cfRule type="notContainsBlanks" dxfId="243" priority="41">
      <formula>LEN(TRIM(O61))&gt;0</formula>
    </cfRule>
  </conditionalFormatting>
  <conditionalFormatting sqref="O56">
    <cfRule type="notContainsBlanks" dxfId="242" priority="37">
      <formula>LEN(TRIM(O56))&gt;0</formula>
    </cfRule>
    <cfRule type="notContainsBlanks" dxfId="241" priority="38">
      <formula>LEN(TRIM(O56))&gt;0</formula>
    </cfRule>
  </conditionalFormatting>
  <conditionalFormatting sqref="M56">
    <cfRule type="notContainsBlanks" dxfId="240" priority="35">
      <formula>LEN(TRIM(M56))&gt;0</formula>
    </cfRule>
  </conditionalFormatting>
  <conditionalFormatting sqref="M61">
    <cfRule type="notContainsBlanks" dxfId="239" priority="34">
      <formula>LEN(TRIM(M61))&gt;0</formula>
    </cfRule>
  </conditionalFormatting>
  <conditionalFormatting sqref="Q46">
    <cfRule type="containsText" dxfId="238" priority="32" text="変更なし">
      <formula>NOT(ISERROR(SEARCH("変更なし",Q46)))</formula>
    </cfRule>
  </conditionalFormatting>
  <conditionalFormatting sqref="Q42">
    <cfRule type="notContainsBlanks" dxfId="237" priority="30">
      <formula>LEN(TRIM(Q42))&gt;0</formula>
    </cfRule>
  </conditionalFormatting>
  <conditionalFormatting sqref="Q47">
    <cfRule type="notContainsBlanks" dxfId="236" priority="28">
      <formula>LEN(TRIM(Q47))&gt;0</formula>
    </cfRule>
  </conditionalFormatting>
  <conditionalFormatting sqref="U47">
    <cfRule type="notContainsBlanks" dxfId="235" priority="29">
      <formula>LEN(TRIM(U47))&gt;0</formula>
    </cfRule>
  </conditionalFormatting>
  <conditionalFormatting sqref="U42">
    <cfRule type="notContainsBlanks" dxfId="234" priority="25">
      <formula>LEN(TRIM(U42))&gt;0</formula>
    </cfRule>
    <cfRule type="notContainsBlanks" dxfId="233" priority="26">
      <formula>LEN(TRIM(U42))&gt;0</formula>
    </cfRule>
  </conditionalFormatting>
  <conditionalFormatting sqref="S42">
    <cfRule type="notContainsBlanks" dxfId="232" priority="24">
      <formula>LEN(TRIM(S42))&gt;0</formula>
    </cfRule>
  </conditionalFormatting>
  <conditionalFormatting sqref="S47">
    <cfRule type="notContainsBlanks" dxfId="231" priority="23">
      <formula>LEN(TRIM(S47))&gt;0</formula>
    </cfRule>
  </conditionalFormatting>
  <conditionalFormatting sqref="Q60">
    <cfRule type="containsText" dxfId="230" priority="21" text="変更なし">
      <formula>NOT(ISERROR(SEARCH("変更なし",Q60)))</formula>
    </cfRule>
  </conditionalFormatting>
  <conditionalFormatting sqref="Q56">
    <cfRule type="notContainsBlanks" dxfId="229" priority="19">
      <formula>LEN(TRIM(Q56))&gt;0</formula>
    </cfRule>
  </conditionalFormatting>
  <conditionalFormatting sqref="Q61">
    <cfRule type="notContainsBlanks" dxfId="228" priority="17">
      <formula>LEN(TRIM(Q61))&gt;0</formula>
    </cfRule>
  </conditionalFormatting>
  <conditionalFormatting sqref="U61">
    <cfRule type="notContainsBlanks" dxfId="227" priority="18">
      <formula>LEN(TRIM(U61))&gt;0</formula>
    </cfRule>
  </conditionalFormatting>
  <conditionalFormatting sqref="U56">
    <cfRule type="notContainsBlanks" dxfId="226" priority="14">
      <formula>LEN(TRIM(U56))&gt;0</formula>
    </cfRule>
    <cfRule type="notContainsBlanks" dxfId="225" priority="15">
      <formula>LEN(TRIM(U56))&gt;0</formula>
    </cfRule>
  </conditionalFormatting>
  <conditionalFormatting sqref="S56">
    <cfRule type="notContainsBlanks" dxfId="224" priority="13">
      <formula>LEN(TRIM(S56))&gt;0</formula>
    </cfRule>
  </conditionalFormatting>
  <conditionalFormatting sqref="S61">
    <cfRule type="notContainsBlanks" dxfId="223" priority="12">
      <formula>LEN(TRIM(S61))&gt;0</formula>
    </cfRule>
  </conditionalFormatting>
  <dataValidations count="7">
    <dataValidation type="list" allowBlank="1" showDropDown="0" showInputMessage="1" showErrorMessage="1" sqref="K28 Q28 E28 E33 K33 Q42 E47 K61 Q19 E42 E61 K47 Q47 K14 Q14 K56 E56 K42 Q33 K19 Q56 Q61">
      <formula1>"一般食,増量食"</formula1>
    </dataValidation>
    <dataValidation type="whole" allowBlank="1" showDropDown="0" showInputMessage="1" showErrorMessage="1" errorTitle="9人以上" error="9人以上の班編成はできません。" prompt="8人以下の入力にしてください。" sqref="AK14:AK17 AK19:AK22 AK61:AK64 AK33:AK36 AK42:AK45 AK47:AK50 AK56:AK59 AK28:AK31">
      <formula1>1</formula1>
      <formula2>8</formula2>
    </dataValidation>
    <dataValidation type="list" allowBlank="1" showDropDown="0" showInputMessage="1" showErrorMessage="1" sqref="I28 I42 I47 I33 I56 I61">
      <formula1>"ホットドッグ"</formula1>
    </dataValidation>
    <dataValidation type="list" allowBlank="1" showDropDown="0" showInputMessage="1" showErrorMessage="1" promptTitle="注文について" prompt="麦茶PET：麦茶PET飲料_x000a_水PET：水PET飲料_x000a_スポPET：スポーツドリンクPET飲料_x000a_" sqref="W28:W31 Z14:Z17 W14:W17 AC14:AC17 AF14:AF17 W19:W22 Z19:Z22 AC19:AC22 AF19:AF22 Z28:Z31 AC28:AC31 AF28:AF31 W47:W50 AF42:AF45 W61:W64 AC47:AC50 W42:W45 Z42:Z45 AC42:AC45 Z47:Z50 AF47:AF50 Z56:Z59 AC56:AC59 AF56:AF59 W56:W59 Z61:Z64 AC61:AC64 AF61:AF64 W33:W36 Z33:Z36 AC33:AC36 AF33:AF36">
      <formula1>"麦茶PET,水PET,スポPET"</formula1>
    </dataValidation>
    <dataValidation type="list" allowBlank="1" showDropDown="0" showInputMessage="1" showErrorMessage="1" promptTitle="受取時間について" prompt="午前(9:30-11:30) _x000a_午後(11:30-16:00)_x000a_夜(17:00-19:30) " sqref="X28:X31 AA14:AA17 X14:X17 AD14:AD17 AG14:AG17 X19:X22 AA19:AA22 AD19:AD22 AG19:AG22 AA28:AA31 AD28:AD31 AG28:AG31 X47:X50 AG42:AG45 X61:X64 AD47:AD50 X42:X45 AA42:AA45 AD42:AD45 AA47:AA50 AG47:AG50 AA56:AA59 AD56:AD59 AG56:AG59 X56:X59 AA61:AA64 AD61:AD64 AG61:AG64 X33:X36 AA33:AA36 AD33:AD36 AG33:AG36">
      <formula1>"午前,午後,夜"</formula1>
    </dataValidation>
    <dataValidation type="list" allowBlank="1" showDropDown="0" showInputMessage="1" showErrorMessage="1" sqref="S28:S31 M28:M31 G28:G31 M14:M17 M19:M22 S14:S17 S19:S22 G33:G36 M33:M36 S33:S36 G42:G45 G47:G50 G56:G59 G61:G64 M42:M45 M47:M50 M56:M59 M61:M64 S42:S45 S47:S50 S56:S59 S61:S64">
      <formula1>"幼児定食"</formula1>
    </dataValidation>
    <dataValidation type="list" allowBlank="1" showDropDown="0" showInputMessage="1" showErrorMessage="1" sqref="O28 U28">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49" fitToWidth="1" fitToHeight="1" orientation="landscape" usePrinterDefaults="1" r:id="rId1"/>
  <drawing r:id="rId2"/>
  <legacyDrawing r:id="rId3"/>
  <mc:AlternateContent>
    <mc:Choice xmlns:x14="http://schemas.microsoft.com/office/spreadsheetml/2009/9/main" Requires="x14">
      <controls>
        <mc:AlternateContent>
          <mc:Choice Requires="x14">
            <control shapeId="28673" r:id="rId4" name="チェック 1">
              <controlPr defaultSize="0" autoFill="0" autoLine="0" autoPict="0">
                <anchor moveWithCells="1" sizeWithCells="1">
                  <from xmlns:xdr="http://schemas.openxmlformats.org/drawingml/2006/spreadsheetDrawing">
                    <xdr:col>1</xdr:col>
                    <xdr:colOff>57150</xdr:colOff>
                    <xdr:row>10</xdr:row>
                    <xdr:rowOff>38100</xdr:rowOff>
                  </from>
                  <to xmlns:xdr="http://schemas.openxmlformats.org/drawingml/2006/spreadsheetDrawing">
                    <xdr:col>2</xdr:col>
                    <xdr:colOff>0</xdr:colOff>
                    <xdr:row>11</xdr:row>
                    <xdr:rowOff>0</xdr:rowOff>
                  </to>
                </anchor>
              </controlPr>
            </control>
          </mc:Choice>
        </mc:AlternateContent>
        <mc:AlternateContent>
          <mc:Choice Requires="x14">
            <control shapeId="28674" r:id="rId5" name="チェック 2">
              <controlPr defaultSize="0" autoFill="0" autoLine="0" autoPict="0">
                <anchor moveWithCells="1" sizeWithCells="1">
                  <from xmlns:xdr="http://schemas.openxmlformats.org/drawingml/2006/spreadsheetDrawing">
                    <xdr:col>1</xdr:col>
                    <xdr:colOff>57150</xdr:colOff>
                    <xdr:row>11</xdr:row>
                    <xdr:rowOff>38100</xdr:rowOff>
                  </from>
                  <to xmlns:xdr="http://schemas.openxmlformats.org/drawingml/2006/spreadsheetDrawing">
                    <xdr:col>2</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炊さんメニュー!$B$2:$B$9</xm:f>
          </x14:formula1>
          <xm:sqref>U61 U56 O42 O19 U33 O56 O47 U47 U14 O61 U19 O14 U42 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AM70"/>
  <sheetViews>
    <sheetView zoomScale="70" zoomScaleNormal="70" workbookViewId="0">
      <selection activeCell="H79" sqref="H79"/>
    </sheetView>
  </sheetViews>
  <sheetFormatPr defaultColWidth="7.7265625" defaultRowHeight="14.25"/>
  <cols>
    <col min="1" max="2" width="4.453125" style="103" customWidth="1"/>
    <col min="3" max="3" width="26.453125" style="103" customWidth="1"/>
    <col min="4" max="39" width="5.453125" style="103" customWidth="1"/>
    <col min="40" max="16384" width="7.7265625" style="103"/>
  </cols>
  <sheetData>
    <row r="1" spans="1:39" s="103" customFormat="1" ht="28.5">
      <c r="A1" s="105" t="str">
        <f>IF(食数等変更依頼書!A1="","",食数等変更依頼書!A1)</f>
        <v>食　数　等　変　更　依　頼　書</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row>
    <row r="2" spans="1:39" s="104" customFormat="1" ht="4.1500000000000004" customHeight="1">
      <c r="A2" s="346" t="str">
        <f>IF(食数等変更依頼書!A2="","",食数等変更依頼書!A2)</f>
        <v/>
      </c>
      <c r="B2" s="346" t="str">
        <f>IF(食数等変更依頼書!B2="","",食数等変更依頼書!B2)</f>
        <v/>
      </c>
      <c r="C2" s="346" t="str">
        <f>IF(食数等変更依頼書!C2="","",食数等変更依頼書!C2)</f>
        <v/>
      </c>
      <c r="D2" s="346" t="str">
        <f>IF(食数等変更依頼書!D2="","",食数等変更依頼書!D2)</f>
        <v/>
      </c>
      <c r="E2" s="157" t="str">
        <f>IF(食数等変更依頼書!E2="","",食数等変更依頼書!E2)</f>
        <v/>
      </c>
      <c r="F2" s="157" t="str">
        <f>IF(食数等変更依頼書!F2="","",食数等変更依頼書!F2)</f>
        <v/>
      </c>
      <c r="G2" s="157" t="str">
        <f>IF(食数等変更依頼書!G2="","",食数等変更依頼書!G2)</f>
        <v/>
      </c>
      <c r="H2" s="157" t="str">
        <f>IF(食数等変更依頼書!H2="","",食数等変更依頼書!H2)</f>
        <v/>
      </c>
      <c r="I2" s="157" t="str">
        <f>IF(食数等変更依頼書!I2="","",食数等変更依頼書!I2)</f>
        <v/>
      </c>
      <c r="J2" s="157" t="str">
        <f>IF(食数等変更依頼書!J2="","",食数等変更依頼書!J2)</f>
        <v/>
      </c>
      <c r="K2" s="157" t="str">
        <f>IF(食数等変更依頼書!K2="","",食数等変更依頼書!K2)</f>
        <v/>
      </c>
      <c r="L2" s="157" t="str">
        <f>IF(食数等変更依頼書!L2="","",食数等変更依頼書!L2)</f>
        <v/>
      </c>
      <c r="M2" s="157" t="str">
        <f>IF(食数等変更依頼書!M2="","",食数等変更依頼書!M2)</f>
        <v/>
      </c>
      <c r="N2" s="157" t="str">
        <f>IF(食数等変更依頼書!N2="","",食数等変更依頼書!N2)</f>
        <v/>
      </c>
      <c r="O2" s="157" t="str">
        <f>IF(食数等変更依頼書!O2="","",食数等変更依頼書!O2)</f>
        <v/>
      </c>
      <c r="P2" s="157" t="str">
        <f>IF(食数等変更依頼書!P2="","",食数等変更依頼書!P2)</f>
        <v/>
      </c>
      <c r="Q2" s="157" t="str">
        <f>IF(食数等変更依頼書!Q2="","",食数等変更依頼書!Q2)</f>
        <v/>
      </c>
      <c r="R2" s="157" t="str">
        <f>IF(食数等変更依頼書!R2="","",食数等変更依頼書!R2)</f>
        <v/>
      </c>
      <c r="S2" s="157" t="str">
        <f>IF(食数等変更依頼書!S2="","",食数等変更依頼書!S2)</f>
        <v/>
      </c>
      <c r="T2" s="157" t="str">
        <f>IF(食数等変更依頼書!T2="","",食数等変更依頼書!T2)</f>
        <v/>
      </c>
      <c r="U2" s="157" t="str">
        <f>IF(食数等変更依頼書!U2="","",食数等変更依頼書!U2)</f>
        <v/>
      </c>
      <c r="V2" s="157" t="str">
        <f>IF(食数等変更依頼書!V2="","",食数等変更依頼書!V2)</f>
        <v/>
      </c>
      <c r="W2" s="157" t="str">
        <f>IF(食数等変更依頼書!W2="","",食数等変更依頼書!W2)</f>
        <v/>
      </c>
      <c r="X2" s="157" t="str">
        <f>IF(食数等変更依頼書!X2="","",食数等変更依頼書!X2)</f>
        <v/>
      </c>
      <c r="Y2" s="157" t="str">
        <f>IF(食数等変更依頼書!Y2="","",食数等変更依頼書!Y2)</f>
        <v/>
      </c>
      <c r="Z2" s="157" t="str">
        <f>IF(食数等変更依頼書!Z2="","",食数等変更依頼書!Z2)</f>
        <v/>
      </c>
      <c r="AA2" s="157" t="str">
        <f>IF(食数等変更依頼書!AA2="","",食数等変更依頼書!AA2)</f>
        <v/>
      </c>
      <c r="AB2" s="157" t="str">
        <f>IF(食数等変更依頼書!AB2="","",食数等変更依頼書!AB2)</f>
        <v/>
      </c>
      <c r="AC2" s="157" t="str">
        <f>IF(食数等変更依頼書!AC2="","",食数等変更依頼書!AC2)</f>
        <v/>
      </c>
      <c r="AD2" s="157" t="str">
        <f>IF(食数等変更依頼書!AD2="","",食数等変更依頼書!AD2)</f>
        <v/>
      </c>
      <c r="AE2" s="157" t="str">
        <f>IF(食数等変更依頼書!AE2="","",食数等変更依頼書!AE2)</f>
        <v/>
      </c>
      <c r="AF2" s="157" t="str">
        <f>IF(食数等変更依頼書!AF2="","",食数等変更依頼書!AF2)</f>
        <v/>
      </c>
      <c r="AG2" s="157" t="str">
        <f>IF(食数等変更依頼書!AG2="","",食数等変更依頼書!AG2)</f>
        <v/>
      </c>
      <c r="AH2" s="157" t="str">
        <f>IF(食数等変更依頼書!AH2="","",食数等変更依頼書!AH2)</f>
        <v/>
      </c>
      <c r="AI2" s="157" t="str">
        <f>IF(食数等変更依頼書!AI2="","",食数等変更依頼書!AI2)</f>
        <v/>
      </c>
      <c r="AJ2" s="157" t="str">
        <f>IF(食数等変更依頼書!AJ2="","",食数等変更依頼書!AJ2)</f>
        <v/>
      </c>
      <c r="AK2" s="157" t="str">
        <f>IF(食数等変更依頼書!AK2="","",食数等変更依頼書!AK2)</f>
        <v/>
      </c>
      <c r="AL2" s="157" t="str">
        <f>IF(食数等変更依頼書!AL2="","",食数等変更依頼書!AL2)</f>
        <v/>
      </c>
      <c r="AM2" s="157" t="str">
        <f>IF(食数等変更依頼書!AM2="","",食数等変更依頼書!AM2)</f>
        <v/>
      </c>
    </row>
    <row r="3" spans="1:39" s="101" customFormat="1" ht="32.65" customHeight="1">
      <c r="A3" s="106" t="str">
        <f>IF(食数等変更依頼書!A3="","",食数等変更依頼書!A3)</f>
        <v>【団体名】</v>
      </c>
      <c r="B3" s="121" t="str">
        <f>IF(食数等変更依頼書!B3="","",食数等変更依頼書!B3)</f>
        <v/>
      </c>
      <c r="C3" s="121" t="str">
        <f>IF(食数等変更依頼書!C3="","",食数等変更依頼書!C3)</f>
        <v/>
      </c>
      <c r="D3" s="121" t="str">
        <f>IF(食数等変更依頼書!D3="","",食数等変更依頼書!D3)</f>
        <v/>
      </c>
      <c r="E3" s="158">
        <f>IF(食数等変更依頼書!E3="","",食数等変更依頼書!E3)</f>
        <v>0</v>
      </c>
      <c r="F3" s="181" t="str">
        <f>IF(食数等変更依頼書!F3="","",食数等変更依頼書!F3)</f>
        <v/>
      </c>
      <c r="G3" s="181" t="str">
        <f>IF(食数等変更依頼書!G3="","",食数等変更依頼書!G3)</f>
        <v/>
      </c>
      <c r="H3" s="181" t="str">
        <f>IF(食数等変更依頼書!H3="","",食数等変更依頼書!H3)</f>
        <v/>
      </c>
      <c r="I3" s="181" t="str">
        <f>IF(食数等変更依頼書!I3="","",食数等変更依頼書!I3)</f>
        <v/>
      </c>
      <c r="J3" s="181" t="str">
        <f>IF(食数等変更依頼書!J3="","",食数等変更依頼書!J3)</f>
        <v/>
      </c>
      <c r="K3" s="181" t="str">
        <f>IF(食数等変更依頼書!K3="","",食数等変更依頼書!K3)</f>
        <v/>
      </c>
      <c r="L3" s="181" t="str">
        <f>IF(食数等変更依頼書!L3="","",食数等変更依頼書!L3)</f>
        <v/>
      </c>
      <c r="M3" s="181" t="str">
        <f>IF(食数等変更依頼書!M3="","",食数等変更依頼書!M3)</f>
        <v/>
      </c>
      <c r="N3" s="181" t="str">
        <f>IF(食数等変更依頼書!N3="","",食数等変更依頼書!N3)</f>
        <v/>
      </c>
      <c r="O3" s="181" t="str">
        <f>IF(食数等変更依頼書!O3="","",食数等変更依頼書!O3)</f>
        <v/>
      </c>
      <c r="P3" s="181" t="str">
        <f>IF(食数等変更依頼書!P3="","",食数等変更依頼書!P3)</f>
        <v/>
      </c>
      <c r="Q3" s="234" t="str">
        <f>IF(食数等変更依頼書!Q3="","",食数等変更依頼書!Q3)</f>
        <v>【利用日】</v>
      </c>
      <c r="R3" s="235" t="str">
        <f>IF(食数等変更依頼書!R3="","",食数等変更依頼書!R3)</f>
        <v/>
      </c>
      <c r="S3" s="236" t="str">
        <f>IF(食数等変更依頼書!S3="","",食数等変更依頼書!S3)</f>
        <v/>
      </c>
      <c r="T3" s="237" t="str">
        <f>IF(食数等変更依頼書!T3="","",食数等変更依頼書!T3)</f>
        <v/>
      </c>
      <c r="U3" s="238" t="str">
        <f>IF(食数等変更依頼書!U3="","",食数等変更依頼書!U3)</f>
        <v/>
      </c>
      <c r="V3" s="238" t="str">
        <f>IF(食数等変更依頼書!V3="","",食数等変更依頼書!V3)</f>
        <v/>
      </c>
      <c r="W3" s="238" t="str">
        <f>IF(食数等変更依頼書!W3="","",食数等変更依頼書!W3)</f>
        <v/>
      </c>
      <c r="X3" s="249">
        <f>IF(食数等変更依頼書!X3="","",食数等変更依頼書!X3)</f>
        <v>0</v>
      </c>
      <c r="Y3" s="257" t="str">
        <f>IF(食数等変更依頼書!Y3="","",食数等変更依頼書!Y3)</f>
        <v>時</v>
      </c>
      <c r="Z3" s="249">
        <f>IF(食数等変更依頼書!Z3="","",食数等変更依頼書!Z3)</f>
        <v>0</v>
      </c>
      <c r="AA3" s="270" t="str">
        <f>IF(食数等変更依頼書!AA3="","",食数等変更依頼書!AA3)</f>
        <v>分～</v>
      </c>
      <c r="AB3" s="238" t="str">
        <f>IF(食数等変更依頼書!AB3="","",食数等変更依頼書!AB3)</f>
        <v/>
      </c>
      <c r="AC3" s="238" t="str">
        <f>IF(食数等変更依頼書!AC3="","",食数等変更依頼書!AC3)</f>
        <v/>
      </c>
      <c r="AD3" s="238" t="str">
        <f>IF(食数等変更依頼書!AD3="","",食数等変更依頼書!AD3)</f>
        <v/>
      </c>
      <c r="AE3" s="238" t="str">
        <f>IF(食数等変更依頼書!AE3="","",食数等変更依頼書!AE3)</f>
        <v/>
      </c>
      <c r="AF3" s="238" t="str">
        <f>IF(食数等変更依頼書!AF3="","",食数等変更依頼書!AF3)</f>
        <v/>
      </c>
      <c r="AG3" s="249">
        <f>IF(食数等変更依頼書!AG3="","",食数等変更依頼書!AG3)</f>
        <v>0</v>
      </c>
      <c r="AH3" s="257" t="str">
        <f>IF(食数等変更依頼書!AH3="","",食数等変更依頼書!AH3)</f>
        <v>時</v>
      </c>
      <c r="AI3" s="249">
        <f>IF(食数等変更依頼書!AI3="","",食数等変更依頼書!AI3)</f>
        <v>0</v>
      </c>
      <c r="AJ3" s="270" t="str">
        <f>IF(食数等変更依頼書!AJ3="","",食数等変更依頼書!AJ3)</f>
        <v>分</v>
      </c>
      <c r="AK3" s="257" t="str">
        <f>IF(食数等変更依頼書!AK3="","",食数等変更依頼書!AK3)</f>
        <v>＜0泊0日＞</v>
      </c>
      <c r="AL3" s="257" t="str">
        <f>IF(食数等変更依頼書!AL3="","",食数等変更依頼書!AL3)</f>
        <v/>
      </c>
      <c r="AM3" s="316" t="str">
        <f>IF(食数等変更依頼書!AM3="","",食数等変更依頼書!AM3)</f>
        <v/>
      </c>
    </row>
    <row r="4" spans="1:39" s="104" customFormat="1" ht="4.9000000000000004" customHeight="1">
      <c r="A4" s="107" t="str">
        <f>IF(食数等変更依頼書!A4="","",食数等変更依頼書!A4)</f>
        <v/>
      </c>
      <c r="B4" s="107" t="str">
        <f>IF(食数等変更依頼書!B4="","",食数等変更依頼書!B4)</f>
        <v/>
      </c>
      <c r="C4" s="107" t="str">
        <f>IF(食数等変更依頼書!C4="","",食数等変更依頼書!C4)</f>
        <v/>
      </c>
      <c r="D4" s="107" t="str">
        <f>IF(食数等変更依頼書!D4="","",食数等変更依頼書!D4)</f>
        <v/>
      </c>
      <c r="E4" s="157" t="str">
        <f>IF(食数等変更依頼書!E4="","",食数等変更依頼書!E4)</f>
        <v/>
      </c>
      <c r="F4" s="157" t="str">
        <f>IF(食数等変更依頼書!F4="","",食数等変更依頼書!F4)</f>
        <v/>
      </c>
      <c r="G4" s="157" t="str">
        <f>IF(食数等変更依頼書!G4="","",食数等変更依頼書!G4)</f>
        <v/>
      </c>
      <c r="H4" s="157" t="str">
        <f>IF(食数等変更依頼書!H4="","",食数等変更依頼書!H4)</f>
        <v/>
      </c>
      <c r="I4" s="157" t="str">
        <f>IF(食数等変更依頼書!I4="","",食数等変更依頼書!I4)</f>
        <v/>
      </c>
      <c r="J4" s="157" t="str">
        <f>IF(食数等変更依頼書!J4="","",食数等変更依頼書!J4)</f>
        <v/>
      </c>
      <c r="K4" s="157" t="str">
        <f>IF(食数等変更依頼書!K4="","",食数等変更依頼書!K4)</f>
        <v/>
      </c>
      <c r="L4" s="157" t="str">
        <f>IF(食数等変更依頼書!L4="","",食数等変更依頼書!L4)</f>
        <v/>
      </c>
      <c r="M4" s="157" t="str">
        <f>IF(食数等変更依頼書!M4="","",食数等変更依頼書!M4)</f>
        <v/>
      </c>
      <c r="N4" s="157" t="str">
        <f>IF(食数等変更依頼書!N4="","",食数等変更依頼書!N4)</f>
        <v/>
      </c>
      <c r="O4" s="157" t="str">
        <f>IF(食数等変更依頼書!O4="","",食数等変更依頼書!O4)</f>
        <v/>
      </c>
      <c r="P4" s="157" t="str">
        <f>IF(食数等変更依頼書!P4="","",食数等変更依頼書!P4)</f>
        <v/>
      </c>
      <c r="Q4" s="157" t="str">
        <f>IF(食数等変更依頼書!Q4="","",食数等変更依頼書!Q4)</f>
        <v/>
      </c>
      <c r="R4" s="157" t="str">
        <f>IF(食数等変更依頼書!R4="","",食数等変更依頼書!R4)</f>
        <v/>
      </c>
      <c r="S4" s="157" t="str">
        <f>IF(食数等変更依頼書!S4="","",食数等変更依頼書!S4)</f>
        <v/>
      </c>
      <c r="T4" s="157" t="str">
        <f>IF(食数等変更依頼書!T4="","",食数等変更依頼書!T4)</f>
        <v/>
      </c>
      <c r="U4" s="157" t="str">
        <f>IF(食数等変更依頼書!U4="","",食数等変更依頼書!U4)</f>
        <v/>
      </c>
      <c r="V4" s="157" t="str">
        <f>IF(食数等変更依頼書!V4="","",食数等変更依頼書!V4)</f>
        <v/>
      </c>
      <c r="W4" s="157" t="str">
        <f>IF(食数等変更依頼書!W4="","",食数等変更依頼書!W4)</f>
        <v/>
      </c>
      <c r="X4" s="157" t="str">
        <f>IF(食数等変更依頼書!X4="","",食数等変更依頼書!X4)</f>
        <v/>
      </c>
      <c r="Y4" s="157" t="str">
        <f>IF(食数等変更依頼書!Y4="","",食数等変更依頼書!Y4)</f>
        <v/>
      </c>
      <c r="Z4" s="157" t="str">
        <f>IF(食数等変更依頼書!Z4="","",食数等変更依頼書!Z4)</f>
        <v/>
      </c>
      <c r="AA4" s="157" t="str">
        <f>IF(食数等変更依頼書!AA4="","",食数等変更依頼書!AA4)</f>
        <v/>
      </c>
      <c r="AB4" s="157" t="str">
        <f>IF(食数等変更依頼書!AB4="","",食数等変更依頼書!AB4)</f>
        <v/>
      </c>
      <c r="AC4" s="157" t="str">
        <f>IF(食数等変更依頼書!AC4="","",食数等変更依頼書!AC4)</f>
        <v/>
      </c>
      <c r="AD4" s="157" t="str">
        <f>IF(食数等変更依頼書!AD4="","",食数等変更依頼書!AD4)</f>
        <v/>
      </c>
      <c r="AE4" s="157" t="str">
        <f>IF(食数等変更依頼書!AE4="","",食数等変更依頼書!AE4)</f>
        <v/>
      </c>
      <c r="AF4" s="157" t="str">
        <f>IF(食数等変更依頼書!AF4="","",食数等変更依頼書!AF4)</f>
        <v/>
      </c>
      <c r="AG4" s="157" t="str">
        <f>IF(食数等変更依頼書!AG4="","",食数等変更依頼書!AG4)</f>
        <v/>
      </c>
      <c r="AH4" s="157" t="str">
        <f>IF(食数等変更依頼書!AH4="","",食数等変更依頼書!AH4)</f>
        <v/>
      </c>
      <c r="AI4" s="157" t="str">
        <f>IF(食数等変更依頼書!AI4="","",食数等変更依頼書!AI4)</f>
        <v/>
      </c>
      <c r="AJ4" s="157" t="str">
        <f>IF(食数等変更依頼書!AJ4="","",食数等変更依頼書!AJ4)</f>
        <v/>
      </c>
      <c r="AK4" s="157" t="str">
        <f>IF(食数等変更依頼書!AK4="","",食数等変更依頼書!AK4)</f>
        <v/>
      </c>
      <c r="AL4" s="157" t="str">
        <f>IF(食数等変更依頼書!AL4="","",食数等変更依頼書!AL4)</f>
        <v/>
      </c>
      <c r="AM4" s="157" t="str">
        <f>IF(食数等変更依頼書!AM4="","",食数等変更依頼書!AM4)</f>
        <v/>
      </c>
    </row>
    <row r="5" spans="1:39" s="101" customFormat="1" ht="32.65" customHeight="1">
      <c r="A5" s="108" t="str">
        <f>IF(食数等変更依頼書!A5="","",食数等変更依頼書!A5)</f>
        <v>変更申し込み</v>
      </c>
      <c r="B5" s="122" t="str">
        <f>IF(食数等変更依頼書!B5="","",食数等変更依頼書!B5)</f>
        <v/>
      </c>
      <c r="C5" s="122" t="str">
        <f>IF(食数等変更依頼書!C5="","",食数等変更依頼書!C5)</f>
        <v/>
      </c>
      <c r="D5" s="142" t="str">
        <f>IF(食数等変更依頼書!D5="","",食数等変更依頼書!D5)</f>
        <v/>
      </c>
      <c r="E5" s="159" t="str">
        <f>IF(食数等変更依頼書!E5="","",食数等変更依頼書!E5)</f>
        <v/>
      </c>
      <c r="F5" s="182" t="str">
        <f>IF(食数等変更依頼書!F5="","",食数等変更依頼書!F5)</f>
        <v/>
      </c>
      <c r="G5" s="182" t="str">
        <f>IF(食数等変更依頼書!G5="","",食数等変更依頼書!G5)</f>
        <v/>
      </c>
      <c r="H5" s="182" t="str">
        <f>IF(食数等変更依頼書!H5="","",食数等変更依頼書!H5)</f>
        <v/>
      </c>
      <c r="I5" s="182" t="str">
        <f>IF(食数等変更依頼書!I5="","",食数等変更依頼書!I5)</f>
        <v/>
      </c>
      <c r="J5" s="219" t="str">
        <f>IF(食数等変更依頼書!J5="","",食数等変更依頼書!J5)</f>
        <v/>
      </c>
      <c r="K5" s="221" t="str">
        <f>IF(食数等変更依頼書!K5="","",食数等変更依頼書!K5)</f>
        <v>【担当者（窓口）】</v>
      </c>
      <c r="L5" s="226" t="str">
        <f>IF(食数等変更依頼書!L5="","",食数等変更依頼書!L5)</f>
        <v/>
      </c>
      <c r="M5" s="226" t="str">
        <f>IF(食数等変更依頼書!M5="","",食数等変更依頼書!M5)</f>
        <v/>
      </c>
      <c r="N5" s="226" t="str">
        <f>IF(食数等変更依頼書!N5="","",食数等変更依頼書!N5)</f>
        <v/>
      </c>
      <c r="O5" s="226" t="str">
        <f>IF(食数等変更依頼書!O5="","",食数等変更依頼書!O5)</f>
        <v/>
      </c>
      <c r="P5" s="232">
        <f>IF(食数等変更依頼書!P5="","",食数等変更依頼書!P5)</f>
        <v>0</v>
      </c>
      <c r="Q5" s="232" t="str">
        <f>IF(食数等変更依頼書!Q5="","",食数等変更依頼書!Q5)</f>
        <v/>
      </c>
      <c r="R5" s="232" t="str">
        <f>IF(食数等変更依頼書!R5="","",食数等変更依頼書!R5)</f>
        <v/>
      </c>
      <c r="S5" s="226" t="str">
        <f>IF(食数等変更依頼書!S5="","",食数等変更依頼書!S5)</f>
        <v>連絡先1</v>
      </c>
      <c r="T5" s="226" t="str">
        <f>IF(食数等変更依頼書!T5="","",食数等変更依頼書!T5)</f>
        <v/>
      </c>
      <c r="U5" s="232">
        <f>IF(食数等変更依頼書!U5="","",食数等変更依頼書!U5)</f>
        <v>0</v>
      </c>
      <c r="V5" s="232" t="str">
        <f>IF(食数等変更依頼書!V5="","",食数等変更依頼書!V5)</f>
        <v/>
      </c>
      <c r="W5" s="232" t="str">
        <f>IF(食数等変更依頼書!W5="","",食数等変更依頼書!W5)</f>
        <v/>
      </c>
      <c r="X5" s="226" t="str">
        <f>IF(食数等変更依頼書!X5="","",食数等変更依頼書!X5)</f>
        <v>連絡先2</v>
      </c>
      <c r="Y5" s="226" t="str">
        <f>IF(食数等変更依頼書!Y5="","",食数等変更依頼書!Y5)</f>
        <v/>
      </c>
      <c r="Z5" s="232" t="str">
        <f>IF(食数等変更依頼書!Z5="","",食数等変更依頼書!Z5)</f>
        <v/>
      </c>
      <c r="AA5" s="232" t="str">
        <f>IF(食数等変更依頼書!AA5="","",食数等変更依頼書!AA5)</f>
        <v/>
      </c>
      <c r="AB5" s="232" t="str">
        <f>IF(食数等変更依頼書!AB5="","",食数等変更依頼書!AB5)</f>
        <v/>
      </c>
      <c r="AC5" s="232" t="str">
        <f>IF(食数等変更依頼書!AC5="","",食数等変更依頼書!AC5)</f>
        <v/>
      </c>
      <c r="AD5" s="226" t="str">
        <f>IF(食数等変更依頼書!AD5="","",食数等変更依頼書!AD5)</f>
        <v>FAX</v>
      </c>
      <c r="AE5" s="226" t="str">
        <f>IF(食数等変更依頼書!AE5="","",食数等変更依頼書!AE5)</f>
        <v/>
      </c>
      <c r="AF5" s="232" t="str">
        <f>IF(食数等変更依頼書!AF5="","",食数等変更依頼書!AF5)</f>
        <v/>
      </c>
      <c r="AG5" s="232" t="str">
        <f>IF(食数等変更依頼書!AG5="","",食数等変更依頼書!AG5)</f>
        <v/>
      </c>
      <c r="AH5" s="232" t="str">
        <f>IF(食数等変更依頼書!AH5="","",食数等変更依頼書!AH5)</f>
        <v/>
      </c>
      <c r="AI5" s="277" t="str">
        <f>IF(食数等変更依頼書!AI5="","",食数等変更依頼書!AI5)</f>
        <v/>
      </c>
      <c r="AJ5" s="215" t="str">
        <f>IF(食数等変更依頼書!AJ5="","",食数等変更依頼書!AJ5)</f>
        <v/>
      </c>
      <c r="AK5" s="215" t="str">
        <f>IF(食数等変更依頼書!AK5="","",食数等変更依頼書!AK5)</f>
        <v/>
      </c>
      <c r="AL5" s="215" t="str">
        <f>IF(食数等変更依頼書!AL5="","",食数等変更依頼書!AL5)</f>
        <v/>
      </c>
      <c r="AM5" s="215" t="str">
        <f>IF(食数等変更依頼書!AM5="","",食数等変更依頼書!AM5)</f>
        <v/>
      </c>
    </row>
    <row r="6" spans="1:39" s="101" customFormat="1" ht="32.65" customHeight="1">
      <c r="A6" s="109" t="str">
        <f>IF(食数等変更依頼書!A6="","",食数等変更依頼書!A6)</f>
        <v>食費請求書分割作成依頼</v>
      </c>
      <c r="B6" s="123" t="str">
        <f>IF(食数等変更依頼書!B6="","",食数等変更依頼書!B6)</f>
        <v/>
      </c>
      <c r="C6" s="123" t="str">
        <f>IF(食数等変更依頼書!C6="","",食数等変更依頼書!C6)</f>
        <v/>
      </c>
      <c r="D6" s="143" t="str">
        <f>IF(食数等変更依頼書!D6="","",食数等変更依頼書!D6)</f>
        <v/>
      </c>
      <c r="E6" s="160" t="str">
        <f>IF(食数等変更依頼書!E6="","",食数等変更依頼書!E6)</f>
        <v>不必要</v>
      </c>
      <c r="F6" s="160" t="str">
        <f>IF(食数等変更依頼書!F6="","",食数等変更依頼書!F6)</f>
        <v/>
      </c>
      <c r="G6" s="203" t="str">
        <f>IF(食数等変更依頼書!G6="","",食数等変更依頼書!G6)</f>
        <v/>
      </c>
      <c r="H6" s="214" t="str">
        <f>IF(食数等変更依頼書!H6="","",食数等変更依頼書!H6)</f>
        <v/>
      </c>
      <c r="I6" s="215" t="str">
        <f>IF(食数等変更依頼書!I6="","",食数等変更依頼書!I6)</f>
        <v/>
      </c>
      <c r="J6" s="215" t="str">
        <f>IF(食数等変更依頼書!J6="","",食数等変更依頼書!J6)</f>
        <v/>
      </c>
      <c r="K6" s="222" t="str">
        <f>IF(食数等変更依頼書!K6="","",食数等変更依頼書!K6)</f>
        <v/>
      </c>
      <c r="L6" s="227" t="str">
        <f>IF(食数等変更依頼書!L6="","",食数等変更依頼書!L6)</f>
        <v/>
      </c>
      <c r="M6" s="227" t="str">
        <f>IF(食数等変更依頼書!M6="","",食数等変更依頼書!M6)</f>
        <v/>
      </c>
      <c r="N6" s="227" t="str">
        <f>IF(食数等変更依頼書!N6="","",食数等変更依頼書!N6)</f>
        <v/>
      </c>
      <c r="O6" s="227" t="str">
        <f>IF(食数等変更依頼書!O6="","",食数等変更依頼書!O6)</f>
        <v/>
      </c>
      <c r="P6" s="233" t="str">
        <f>IF(食数等変更依頼書!P6="","",食数等変更依頼書!P6)</f>
        <v/>
      </c>
      <c r="Q6" s="233" t="str">
        <f>IF(食数等変更依頼書!Q6="","",食数等変更依頼書!Q6)</f>
        <v/>
      </c>
      <c r="R6" s="233" t="str">
        <f>IF(食数等変更依頼書!R6="","",食数等変更依頼書!R6)</f>
        <v/>
      </c>
      <c r="S6" s="227" t="str">
        <f>IF(食数等変更依頼書!S6="","",食数等変更依頼書!S6)</f>
        <v>Mail</v>
      </c>
      <c r="T6" s="227" t="str">
        <f>IF(食数等変更依頼書!T6="","",食数等変更依頼書!T6)</f>
        <v/>
      </c>
      <c r="U6" s="233">
        <f>IF(食数等変更依頼書!U6="","",食数等変更依頼書!U6)</f>
        <v>0</v>
      </c>
      <c r="V6" s="233" t="str">
        <f>IF(食数等変更依頼書!V6="","",食数等変更依頼書!V6)</f>
        <v/>
      </c>
      <c r="W6" s="233" t="str">
        <f>IF(食数等変更依頼書!W6="","",食数等変更依頼書!W6)</f>
        <v/>
      </c>
      <c r="X6" s="233" t="str">
        <f>IF(食数等変更依頼書!X6="","",食数等変更依頼書!X6)</f>
        <v/>
      </c>
      <c r="Y6" s="233" t="str">
        <f>IF(食数等変更依頼書!Y6="","",食数等変更依頼書!Y6)</f>
        <v/>
      </c>
      <c r="Z6" s="233" t="str">
        <f>IF(食数等変更依頼書!Z6="","",食数等変更依頼書!Z6)</f>
        <v/>
      </c>
      <c r="AA6" s="233" t="str">
        <f>IF(食数等変更依頼書!AA6="","",食数等変更依頼書!AA6)</f>
        <v/>
      </c>
      <c r="AB6" s="233" t="str">
        <f>IF(食数等変更依頼書!AB6="","",食数等変更依頼書!AB6)</f>
        <v/>
      </c>
      <c r="AC6" s="233" t="str">
        <f>IF(食数等変更依頼書!AC6="","",食数等変更依頼書!AC6)</f>
        <v/>
      </c>
      <c r="AD6" s="233" t="str">
        <f>IF(食数等変更依頼書!AD6="","",食数等変更依頼書!AD6)</f>
        <v/>
      </c>
      <c r="AE6" s="233" t="str">
        <f>IF(食数等変更依頼書!AE6="","",食数等変更依頼書!AE6)</f>
        <v/>
      </c>
      <c r="AF6" s="233" t="str">
        <f>IF(食数等変更依頼書!AF6="","",食数等変更依頼書!AF6)</f>
        <v/>
      </c>
      <c r="AG6" s="233" t="str">
        <f>IF(食数等変更依頼書!AG6="","",食数等変更依頼書!AG6)</f>
        <v/>
      </c>
      <c r="AH6" s="233" t="str">
        <f>IF(食数等変更依頼書!AH6="","",食数等変更依頼書!AH6)</f>
        <v/>
      </c>
      <c r="AI6" s="278" t="str">
        <f>IF(食数等変更依頼書!AI6="","",食数等変更依頼書!AI6)</f>
        <v/>
      </c>
      <c r="AJ6" s="215" t="str">
        <f>IF(食数等変更依頼書!AJ6="","",食数等変更依頼書!AJ6)</f>
        <v/>
      </c>
      <c r="AK6" s="215" t="str">
        <f>IF(食数等変更依頼書!AK6="","",食数等変更依頼書!AK6)</f>
        <v/>
      </c>
      <c r="AL6" s="215" t="str">
        <f>IF(食数等変更依頼書!AL6="","",食数等変更依頼書!AL6)</f>
        <v/>
      </c>
      <c r="AM6" s="215" t="str">
        <f>IF(食数等変更依頼書!AM6="","",食数等変更依頼書!AM6)</f>
        <v/>
      </c>
    </row>
    <row r="7" spans="1:39" s="104" customFormat="1" ht="4.1500000000000004" customHeight="1">
      <c r="A7" s="107" t="str">
        <f>IF(食数等変更依頼書!A7="","",食数等変更依頼書!A7)</f>
        <v/>
      </c>
      <c r="B7" s="107" t="str">
        <f>IF(食数等変更依頼書!B7="","",食数等変更依頼書!B7)</f>
        <v/>
      </c>
      <c r="C7" s="107" t="str">
        <f>IF(食数等変更依頼書!C7="","",食数等変更依頼書!C7)</f>
        <v/>
      </c>
      <c r="D7" s="107" t="str">
        <f>IF(食数等変更依頼書!D7="","",食数等変更依頼書!D7)</f>
        <v/>
      </c>
      <c r="E7" s="157" t="str">
        <f>IF(食数等変更依頼書!E7="","",食数等変更依頼書!E7)</f>
        <v/>
      </c>
      <c r="F7" s="157" t="str">
        <f>IF(食数等変更依頼書!F7="","",食数等変更依頼書!F7)</f>
        <v/>
      </c>
      <c r="G7" s="157" t="str">
        <f>IF(食数等変更依頼書!G7="","",食数等変更依頼書!G7)</f>
        <v/>
      </c>
      <c r="H7" s="157" t="str">
        <f>IF(食数等変更依頼書!H7="","",食数等変更依頼書!H7)</f>
        <v/>
      </c>
      <c r="I7" s="157" t="str">
        <f>IF(食数等変更依頼書!I7="","",食数等変更依頼書!I7)</f>
        <v/>
      </c>
      <c r="J7" s="157" t="str">
        <f>IF(食数等変更依頼書!J7="","",食数等変更依頼書!J7)</f>
        <v/>
      </c>
      <c r="K7" s="157" t="str">
        <f>IF(食数等変更依頼書!K7="","",食数等変更依頼書!K7)</f>
        <v/>
      </c>
      <c r="L7" s="157" t="str">
        <f>IF(食数等変更依頼書!L7="","",食数等変更依頼書!L7)</f>
        <v/>
      </c>
      <c r="M7" s="157" t="str">
        <f>IF(食数等変更依頼書!M7="","",食数等変更依頼書!M7)</f>
        <v/>
      </c>
      <c r="N7" s="157" t="str">
        <f>IF(食数等変更依頼書!N7="","",食数等変更依頼書!N7)</f>
        <v/>
      </c>
      <c r="O7" s="157" t="str">
        <f>IF(食数等変更依頼書!O7="","",食数等変更依頼書!O7)</f>
        <v/>
      </c>
      <c r="P7" s="157" t="str">
        <f>IF(食数等変更依頼書!P7="","",食数等変更依頼書!P7)</f>
        <v/>
      </c>
      <c r="Q7" s="157" t="str">
        <f>IF(食数等変更依頼書!Q7="","",食数等変更依頼書!Q7)</f>
        <v/>
      </c>
      <c r="R7" s="157" t="str">
        <f>IF(食数等変更依頼書!R7="","",食数等変更依頼書!R7)</f>
        <v/>
      </c>
      <c r="S7" s="157" t="str">
        <f>IF(食数等変更依頼書!S7="","",食数等変更依頼書!S7)</f>
        <v/>
      </c>
      <c r="T7" s="157" t="str">
        <f>IF(食数等変更依頼書!T7="","",食数等変更依頼書!T7)</f>
        <v/>
      </c>
      <c r="U7" s="157" t="str">
        <f>IF(食数等変更依頼書!U7="","",食数等変更依頼書!U7)</f>
        <v/>
      </c>
      <c r="V7" s="157" t="str">
        <f>IF(食数等変更依頼書!V7="","",食数等変更依頼書!V7)</f>
        <v/>
      </c>
      <c r="W7" s="157" t="str">
        <f>IF(食数等変更依頼書!W7="","",食数等変更依頼書!W7)</f>
        <v/>
      </c>
      <c r="X7" s="157" t="str">
        <f>IF(食数等変更依頼書!X7="","",食数等変更依頼書!X7)</f>
        <v/>
      </c>
      <c r="Y7" s="157" t="str">
        <f>IF(食数等変更依頼書!Y7="","",食数等変更依頼書!Y7)</f>
        <v/>
      </c>
      <c r="Z7" s="157" t="str">
        <f>IF(食数等変更依頼書!Z7="","",食数等変更依頼書!Z7)</f>
        <v/>
      </c>
      <c r="AA7" s="157" t="str">
        <f>IF(食数等変更依頼書!AA7="","",食数等変更依頼書!AA7)</f>
        <v/>
      </c>
      <c r="AB7" s="157" t="str">
        <f>IF(食数等変更依頼書!AB7="","",食数等変更依頼書!AB7)</f>
        <v/>
      </c>
      <c r="AC7" s="157" t="str">
        <f>IF(食数等変更依頼書!AC7="","",食数等変更依頼書!AC7)</f>
        <v/>
      </c>
      <c r="AD7" s="157" t="str">
        <f>IF(食数等変更依頼書!AD7="","",食数等変更依頼書!AD7)</f>
        <v/>
      </c>
      <c r="AE7" s="157" t="str">
        <f>IF(食数等変更依頼書!AE7="","",食数等変更依頼書!AE7)</f>
        <v/>
      </c>
      <c r="AF7" s="157" t="str">
        <f>IF(食数等変更依頼書!AF7="","",食数等変更依頼書!AF7)</f>
        <v/>
      </c>
      <c r="AG7" s="157" t="str">
        <f>IF(食数等変更依頼書!AG7="","",食数等変更依頼書!AG7)</f>
        <v/>
      </c>
      <c r="AH7" s="157" t="str">
        <f>IF(食数等変更依頼書!AH7="","",食数等変更依頼書!AH7)</f>
        <v/>
      </c>
      <c r="AI7" s="157" t="str">
        <f>IF(食数等変更依頼書!AI7="","",食数等変更依頼書!AI7)</f>
        <v/>
      </c>
      <c r="AJ7" s="157" t="str">
        <f>IF(食数等変更依頼書!AJ7="","",食数等変更依頼書!AJ7)</f>
        <v/>
      </c>
      <c r="AK7" s="157" t="str">
        <f>IF(食数等変更依頼書!AK7="","",食数等変更依頼書!AK7)</f>
        <v/>
      </c>
      <c r="AL7" s="157" t="str">
        <f>IF(食数等変更依頼書!AL7="","",食数等変更依頼書!AL7)</f>
        <v/>
      </c>
      <c r="AM7" s="157" t="str">
        <f>IF(食数等変更依頼書!AM7="","",食数等変更依頼書!AM7)</f>
        <v/>
      </c>
    </row>
    <row r="8" spans="1:39" s="104" customFormat="1" ht="21" customHeight="1">
      <c r="A8" s="110" t="str">
        <f>IF(食数等変更依頼書!A8="","",食数等変更依頼書!A8)</f>
        <v>アレルギー等の対応</v>
      </c>
      <c r="B8" s="124" t="str">
        <f>IF(食数等変更依頼書!B8="","",食数等変更依頼書!B8)</f>
        <v/>
      </c>
      <c r="C8" s="124" t="str">
        <f>IF(食数等変更依頼書!C8="","",食数等変更依頼書!C8)</f>
        <v/>
      </c>
      <c r="D8" s="144" t="str">
        <f>IF(食数等変更依頼書!D8="","",食数等変更依頼書!D8)</f>
        <v/>
      </c>
      <c r="E8" s="161" t="str">
        <f>IF(食数等変更依頼書!E8="","",食数等変更依頼書!E8)</f>
        <v>朝食の注文</v>
      </c>
      <c r="F8" s="183"/>
      <c r="G8" s="183"/>
      <c r="H8" s="183"/>
      <c r="I8" s="183"/>
      <c r="J8" s="220"/>
      <c r="K8" s="161" t="str">
        <f>IF(食数等変更依頼書!K8="","",食数等変更依頼書!K8)</f>
        <v>昼食の注文</v>
      </c>
      <c r="L8" s="183"/>
      <c r="M8" s="183"/>
      <c r="N8" s="183"/>
      <c r="O8" s="183"/>
      <c r="P8" s="220"/>
      <c r="Q8" s="161" t="str">
        <f>IF(食数等変更依頼書!Q8="","",食数等変更依頼書!Q8)</f>
        <v>夕食の注文</v>
      </c>
      <c r="R8" s="183"/>
      <c r="S8" s="183"/>
      <c r="T8" s="183"/>
      <c r="U8" s="183"/>
      <c r="V8" s="220"/>
      <c r="W8" s="161" t="str">
        <f>IF(食数等変更依頼書!W8="","",食数等変更依頼書!W8)</f>
        <v>飲料の注文</v>
      </c>
      <c r="X8" s="183" t="str">
        <f>IF(食数等変更依頼書!X8="","",食数等変更依頼書!X8)</f>
        <v/>
      </c>
      <c r="Y8" s="183" t="str">
        <f>IF(食数等変更依頼書!Y8="","",食数等変更依頼書!Y8)</f>
        <v/>
      </c>
      <c r="Z8" s="183" t="str">
        <f>IF(食数等変更依頼書!Z8="","",食数等変更依頼書!Z8)</f>
        <v/>
      </c>
      <c r="AA8" s="183" t="str">
        <f>IF(食数等変更依頼書!AA8="","",食数等変更依頼書!AA8)</f>
        <v/>
      </c>
      <c r="AB8" s="183" t="str">
        <f>IF(食数等変更依頼書!AB8="","",食数等変更依頼書!AB8)</f>
        <v/>
      </c>
      <c r="AC8" s="183" t="str">
        <f>IF(食数等変更依頼書!AC8="","",食数等変更依頼書!AC8)</f>
        <v/>
      </c>
      <c r="AD8" s="183" t="str">
        <f>IF(食数等変更依頼書!AD8="","",食数等変更依頼書!AD8)</f>
        <v/>
      </c>
      <c r="AE8" s="183" t="str">
        <f>IF(食数等変更依頼書!AE8="","",食数等変更依頼書!AE8)</f>
        <v/>
      </c>
      <c r="AF8" s="183" t="str">
        <f>IF(食数等変更依頼書!AF8="","",食数等変更依頼書!AF8)</f>
        <v/>
      </c>
      <c r="AG8" s="183" t="str">
        <f>IF(食数等変更依頼書!AG8="","",食数等変更依頼書!AG8)</f>
        <v/>
      </c>
      <c r="AH8" s="220" t="str">
        <f>IF(食数等変更依頼書!AH8="","",食数等変更依頼書!AH8)</f>
        <v/>
      </c>
      <c r="AI8" s="279" t="str">
        <f>IF(食数等変更依頼書!AI8="","",食数等変更依頼書!AI8)</f>
        <v>炊さんの班分け</v>
      </c>
      <c r="AJ8" s="290" t="str">
        <f>IF(食数等変更依頼書!AJ8="","",食数等変更依頼書!AJ8)</f>
        <v/>
      </c>
      <c r="AK8" s="290" t="str">
        <f>IF(食数等変更依頼書!AK8="","",食数等変更依頼書!AK8)</f>
        <v/>
      </c>
      <c r="AL8" s="290" t="str">
        <f>IF(食数等変更依頼書!AL8="","",食数等変更依頼書!AL8)</f>
        <v/>
      </c>
      <c r="AM8" s="317" t="str">
        <f>IF(食数等変更依頼書!AM8="","",食数等変更依頼書!AM8)</f>
        <v/>
      </c>
    </row>
    <row r="9" spans="1:39" s="104" customFormat="1" ht="58.9" customHeight="1">
      <c r="A9" s="111" t="str">
        <f>IF(食数等変更依頼書!A9="","",食数等変更依頼書!A9)</f>
        <v/>
      </c>
      <c r="B9" s="346" t="str">
        <f>IF(食数等変更依頼書!B9="","",食数等変更依頼書!B9)</f>
        <v/>
      </c>
      <c r="C9" s="130" t="str">
        <f>IF(食数等変更依頼書!C9="","",食数等変更依頼書!C9)</f>
        <v>不必要</v>
      </c>
      <c r="D9" s="145" t="str">
        <f>IF(食数等変更依頼書!D9="","",食数等変更依頼書!D9)</f>
        <v/>
      </c>
      <c r="E9" s="162" t="str">
        <f>IF(食数等変更依頼書!E9="","",食数等変更依頼書!E9)</f>
        <v>一般食/増量食</v>
      </c>
      <c r="F9" s="184" t="str">
        <f>IF(食数等変更依頼書!F9="","",食数等変更依頼書!F9)</f>
        <v>注文食数</v>
      </c>
      <c r="G9" s="204" t="str">
        <f>IF(食数等変更依頼書!G9="","",食数等変更依頼書!G9)</f>
        <v>幼児定食</v>
      </c>
      <c r="H9" s="204" t="str">
        <f>IF(食数等変更依頼書!H9="","",食数等変更依頼書!H9)</f>
        <v>注文食数</v>
      </c>
      <c r="I9" s="216" t="str">
        <f>IF(食数等変更依頼書!I9="","",食数等変更依頼書!I9)</f>
        <v>炊さんメニュー</v>
      </c>
      <c r="J9" s="216" t="str">
        <f>IF(食数等変更依頼書!J9="","",食数等変更依頼書!J9)</f>
        <v>注文食数</v>
      </c>
      <c r="K9" s="223" t="str">
        <f>IF(食数等変更依頼書!K9="","",食数等変更依頼書!K9)</f>
        <v>一般食/増量食</v>
      </c>
      <c r="L9" s="184" t="str">
        <f>IF(食数等変更依頼書!L9="","",食数等変更依頼書!L9)</f>
        <v>注文食数</v>
      </c>
      <c r="M9" s="204" t="str">
        <f>IF(食数等変更依頼書!M9="","",食数等変更依頼書!M9)</f>
        <v>幼児定食</v>
      </c>
      <c r="N9" s="204" t="str">
        <f>IF(食数等変更依頼書!N9="","",食数等変更依頼書!N9)</f>
        <v>注文食数</v>
      </c>
      <c r="O9" s="216" t="str">
        <f>IF(食数等変更依頼書!O9="","",食数等変更依頼書!O9)</f>
        <v>炊さんメニュー</v>
      </c>
      <c r="P9" s="216" t="str">
        <f>IF(食数等変更依頼書!P9="","",食数等変更依頼書!P9)</f>
        <v>注文食数</v>
      </c>
      <c r="Q9" s="223" t="str">
        <f>IF(食数等変更依頼書!Q9="","",食数等変更依頼書!Q9)</f>
        <v>一般食/増量食</v>
      </c>
      <c r="R9" s="184" t="str">
        <f>IF(食数等変更依頼書!R9="","",食数等変更依頼書!R9)</f>
        <v>注文食数</v>
      </c>
      <c r="S9" s="204" t="str">
        <f>IF(食数等変更依頼書!S9="","",食数等変更依頼書!S9)</f>
        <v>幼児定食</v>
      </c>
      <c r="T9" s="204" t="str">
        <f>IF(食数等変更依頼書!T9="","",食数等変更依頼書!T9)</f>
        <v>注文食数</v>
      </c>
      <c r="U9" s="216" t="str">
        <f>IF(食数等変更依頼書!U9="","",食数等変更依頼書!U9)</f>
        <v>炊さんメニュー</v>
      </c>
      <c r="V9" s="216" t="str">
        <f>IF(食数等変更依頼書!V9="","",食数等変更依頼書!V9)</f>
        <v>注文食数</v>
      </c>
      <c r="W9" s="239" t="s">
        <v>93</v>
      </c>
      <c r="X9" s="250"/>
      <c r="Y9" s="250"/>
      <c r="Z9" s="250"/>
      <c r="AA9" s="250"/>
      <c r="AB9" s="250"/>
      <c r="AC9" s="250"/>
      <c r="AD9" s="367" t="s">
        <v>90</v>
      </c>
      <c r="AE9" s="272" t="s">
        <v>91</v>
      </c>
      <c r="AF9" s="273"/>
      <c r="AG9" s="273"/>
      <c r="AH9" s="273"/>
      <c r="AI9" s="280" t="str">
        <f>IF(食数等変更依頼書!AI9="","",食数等変更依頼書!AI9)</f>
        <v/>
      </c>
      <c r="AJ9" s="291" t="str">
        <f>IF(食数等変更依頼書!AJ9="","",食数等変更依頼書!AJ9)</f>
        <v/>
      </c>
      <c r="AK9" s="291" t="str">
        <f>IF(食数等変更依頼書!AK9="","",食数等変更依頼書!AK9)</f>
        <v/>
      </c>
      <c r="AL9" s="291" t="str">
        <f>IF(食数等変更依頼書!AL9="","",食数等変更依頼書!AL9)</f>
        <v/>
      </c>
      <c r="AM9" s="318" t="str">
        <f>IF(食数等変更依頼書!AM9="","",食数等変更依頼書!AM9)</f>
        <v/>
      </c>
    </row>
    <row r="10" spans="1:39" s="104" customFormat="1" ht="22.15" customHeight="1">
      <c r="A10" s="110" t="str">
        <f>IF(食数等変更依頼書!A10="","",食数等変更依頼書!A10)</f>
        <v>アレルギー等対応が必要な人の食数変更</v>
      </c>
      <c r="B10" s="124" t="str">
        <f>IF(食数等変更依頼書!B10="","",食数等変更依頼書!B10)</f>
        <v/>
      </c>
      <c r="C10" s="124" t="str">
        <f>IF(食数等変更依頼書!C10="","",食数等変更依頼書!C10)</f>
        <v/>
      </c>
      <c r="D10" s="144" t="str">
        <f>IF(食数等変更依頼書!D10="","",食数等変更依頼書!D10)</f>
        <v/>
      </c>
      <c r="E10" s="163" t="str">
        <f>IF(食数等変更依頼書!E10="","",食数等変更依頼書!E10)</f>
        <v/>
      </c>
      <c r="F10" s="185" t="str">
        <f>IF(食数等変更依頼書!F10="","",食数等変更依頼書!F10)</f>
        <v/>
      </c>
      <c r="G10" s="205" t="str">
        <f>IF(食数等変更依頼書!G10="","",食数等変更依頼書!G10)</f>
        <v/>
      </c>
      <c r="H10" s="205" t="str">
        <f>IF(食数等変更依頼書!H10="","",食数等変更依頼書!H10)</f>
        <v/>
      </c>
      <c r="I10" s="217" t="str">
        <f>IF(食数等変更依頼書!I10="","",食数等変更依頼書!I10)</f>
        <v/>
      </c>
      <c r="J10" s="217" t="str">
        <f>IF(食数等変更依頼書!J10="","",食数等変更依頼書!J10)</f>
        <v/>
      </c>
      <c r="K10" s="224" t="str">
        <f>IF(食数等変更依頼書!K10="","",食数等変更依頼書!K10)</f>
        <v/>
      </c>
      <c r="L10" s="185" t="str">
        <f>IF(食数等変更依頼書!L10="","",食数等変更依頼書!L10)</f>
        <v/>
      </c>
      <c r="M10" s="205" t="str">
        <f>IF(食数等変更依頼書!M10="","",食数等変更依頼書!M10)</f>
        <v/>
      </c>
      <c r="N10" s="205" t="str">
        <f>IF(食数等変更依頼書!N10="","",食数等変更依頼書!N10)</f>
        <v/>
      </c>
      <c r="O10" s="217" t="str">
        <f>IF(食数等変更依頼書!O10="","",食数等変更依頼書!O10)</f>
        <v/>
      </c>
      <c r="P10" s="217" t="str">
        <f>IF(食数等変更依頼書!P10="","",食数等変更依頼書!P10)</f>
        <v/>
      </c>
      <c r="Q10" s="224" t="str">
        <f>IF(食数等変更依頼書!Q10="","",食数等変更依頼書!Q10)</f>
        <v/>
      </c>
      <c r="R10" s="185" t="str">
        <f>IF(食数等変更依頼書!R10="","",食数等変更依頼書!R10)</f>
        <v/>
      </c>
      <c r="S10" s="205" t="str">
        <f>IF(食数等変更依頼書!S10="","",食数等変更依頼書!S10)</f>
        <v/>
      </c>
      <c r="T10" s="205" t="str">
        <f>IF(食数等変更依頼書!T10="","",食数等変更依頼書!T10)</f>
        <v/>
      </c>
      <c r="U10" s="217" t="str">
        <f>IF(食数等変更依頼書!U10="","",食数等変更依頼書!U10)</f>
        <v/>
      </c>
      <c r="V10" s="217" t="str">
        <f>IF(食数等変更依頼書!V10="","",食数等変更依頼書!V10)</f>
        <v/>
      </c>
      <c r="W10" s="240" t="str">
        <f>IF(食数等変更依頼書!W10="","",食数等変更依頼書!W10)</f>
        <v>メニュー</v>
      </c>
      <c r="X10" s="251" t="str">
        <f>IF(食数等変更依頼書!X10="","",食数等変更依頼書!X10)</f>
        <v>受取時間</v>
      </c>
      <c r="Y10" s="258" t="str">
        <f>IF(食数等変更依頼書!Y10="","",食数等変更依頼書!Y10)</f>
        <v>注文数</v>
      </c>
      <c r="Z10" s="240" t="str">
        <f>IF(食数等変更依頼書!Z10="","",食数等変更依頼書!Z10)</f>
        <v>メニュー</v>
      </c>
      <c r="AA10" s="251" t="str">
        <f>IF(食数等変更依頼書!AA10="","",食数等変更依頼書!AA10)</f>
        <v>受取時間</v>
      </c>
      <c r="AB10" s="258" t="str">
        <f>IF(食数等変更依頼書!AB10="","",食数等変更依頼書!AB10)</f>
        <v>注文数</v>
      </c>
      <c r="AC10" s="240" t="str">
        <f>IF(食数等変更依頼書!AC10="","",食数等変更依頼書!AC10)</f>
        <v>メニュー</v>
      </c>
      <c r="AD10" s="251" t="str">
        <f>IF(食数等変更依頼書!AD10="","",食数等変更依頼書!AD10)</f>
        <v>受取時間</v>
      </c>
      <c r="AE10" s="258" t="str">
        <f>IF(食数等変更依頼書!AE10="","",食数等変更依頼書!AE10)</f>
        <v>注文数</v>
      </c>
      <c r="AF10" s="240" t="str">
        <f>IF(食数等変更依頼書!AF10="","",食数等変更依頼書!AF10)</f>
        <v>メニュー</v>
      </c>
      <c r="AG10" s="251" t="str">
        <f>IF(食数等変更依頼書!AG10="","",食数等変更依頼書!AG10)</f>
        <v>受取時間</v>
      </c>
      <c r="AH10" s="274" t="str">
        <f>IF(食数等変更依頼書!AH10="","",食数等変更依頼書!AH10)</f>
        <v>注文数</v>
      </c>
      <c r="AI10" s="281" t="str">
        <f>IF(食数等変更依頼書!AI10="","",食数等変更依頼書!AI10)</f>
        <v>メニュー</v>
      </c>
      <c r="AJ10" s="292" t="str">
        <f>IF(食数等変更依頼書!AJ10="","",食数等変更依頼書!AJ10)</f>
        <v/>
      </c>
      <c r="AK10" s="301" t="str">
        <f>IF(食数等変更依頼書!AK10="","",食数等変更依頼書!AK10)</f>
        <v>班の人数</v>
      </c>
      <c r="AL10" s="301" t="str">
        <f>IF(食数等変更依頼書!AL10="","",食数等変更依頼書!AL10)</f>
        <v>班の数</v>
      </c>
      <c r="AM10" s="319" t="str">
        <f>IF(食数等変更依頼書!AM10="","",食数等変更依頼書!AM10)</f>
        <v>合計食数</v>
      </c>
    </row>
    <row r="11" spans="1:39" s="104" customFormat="1" ht="24" customHeight="1">
      <c r="A11" s="112" t="str">
        <f>IF(食数等変更依頼書!A11="","",食数等変更依頼書!A11)</f>
        <v/>
      </c>
      <c r="B11" s="43" t="str">
        <f>IF(食数等変更依頼書!B11="","",食数等変更依頼書!B11)</f>
        <v/>
      </c>
      <c r="C11" s="53" t="str">
        <f>IF(食数等変更依頼書!C11="","",食数等変更依頼書!C11)</f>
        <v>あり</v>
      </c>
      <c r="D11" s="146" t="b">
        <f>IF(食数等変更依頼書!D11="","",食数等変更依頼書!D11)</f>
        <v>0</v>
      </c>
      <c r="E11" s="163" t="str">
        <f>IF(食数等変更依頼書!E11="","",食数等変更依頼書!E11)</f>
        <v/>
      </c>
      <c r="F11" s="185" t="str">
        <f>IF(食数等変更依頼書!F11="","",食数等変更依頼書!F11)</f>
        <v/>
      </c>
      <c r="G11" s="205" t="str">
        <f>IF(食数等変更依頼書!G11="","",食数等変更依頼書!G11)</f>
        <v/>
      </c>
      <c r="H11" s="205" t="str">
        <f>IF(食数等変更依頼書!H11="","",食数等変更依頼書!H11)</f>
        <v/>
      </c>
      <c r="I11" s="217" t="str">
        <f>IF(食数等変更依頼書!I11="","",食数等変更依頼書!I11)</f>
        <v/>
      </c>
      <c r="J11" s="217" t="str">
        <f>IF(食数等変更依頼書!J11="","",食数等変更依頼書!J11)</f>
        <v/>
      </c>
      <c r="K11" s="224" t="str">
        <f>IF(食数等変更依頼書!K11="","",食数等変更依頼書!K11)</f>
        <v/>
      </c>
      <c r="L11" s="185" t="str">
        <f>IF(食数等変更依頼書!L11="","",食数等変更依頼書!L11)</f>
        <v/>
      </c>
      <c r="M11" s="205" t="str">
        <f>IF(食数等変更依頼書!M11="","",食数等変更依頼書!M11)</f>
        <v/>
      </c>
      <c r="N11" s="205" t="str">
        <f>IF(食数等変更依頼書!N11="","",食数等変更依頼書!N11)</f>
        <v/>
      </c>
      <c r="O11" s="217" t="str">
        <f>IF(食数等変更依頼書!O11="","",食数等変更依頼書!O11)</f>
        <v/>
      </c>
      <c r="P11" s="217" t="str">
        <f>IF(食数等変更依頼書!P11="","",食数等変更依頼書!P11)</f>
        <v/>
      </c>
      <c r="Q11" s="224" t="str">
        <f>IF(食数等変更依頼書!Q11="","",食数等変更依頼書!Q11)</f>
        <v/>
      </c>
      <c r="R11" s="185" t="str">
        <f>IF(食数等変更依頼書!R11="","",食数等変更依頼書!R11)</f>
        <v/>
      </c>
      <c r="S11" s="205" t="str">
        <f>IF(食数等変更依頼書!S11="","",食数等変更依頼書!S11)</f>
        <v/>
      </c>
      <c r="T11" s="205" t="str">
        <f>IF(食数等変更依頼書!T11="","",食数等変更依頼書!T11)</f>
        <v/>
      </c>
      <c r="U11" s="217" t="str">
        <f>IF(食数等変更依頼書!U11="","",食数等変更依頼書!U11)</f>
        <v/>
      </c>
      <c r="V11" s="217" t="str">
        <f>IF(食数等変更依頼書!V11="","",食数等変更依頼書!V11)</f>
        <v/>
      </c>
      <c r="W11" s="241" t="str">
        <f>IF(食数等変更依頼書!W11="","",食数等変更依頼書!W11)</f>
        <v/>
      </c>
      <c r="X11" s="252" t="str">
        <f>IF(食数等変更依頼書!X11="","",食数等変更依頼書!X11)</f>
        <v/>
      </c>
      <c r="Y11" s="259" t="str">
        <f>IF(食数等変更依頼書!Y11="","",食数等変更依頼書!Y11)</f>
        <v/>
      </c>
      <c r="Z11" s="241" t="str">
        <f>IF(食数等変更依頼書!Z11="","",食数等変更依頼書!Z11)</f>
        <v/>
      </c>
      <c r="AA11" s="252" t="str">
        <f>IF(食数等変更依頼書!AA11="","",食数等変更依頼書!AA11)</f>
        <v/>
      </c>
      <c r="AB11" s="259" t="str">
        <f>IF(食数等変更依頼書!AB11="","",食数等変更依頼書!AB11)</f>
        <v/>
      </c>
      <c r="AC11" s="241" t="str">
        <f>IF(食数等変更依頼書!AC11="","",食数等変更依頼書!AC11)</f>
        <v/>
      </c>
      <c r="AD11" s="252" t="str">
        <f>IF(食数等変更依頼書!AD11="","",食数等変更依頼書!AD11)</f>
        <v/>
      </c>
      <c r="AE11" s="259" t="str">
        <f>IF(食数等変更依頼書!AE11="","",食数等変更依頼書!AE11)</f>
        <v/>
      </c>
      <c r="AF11" s="241" t="str">
        <f>IF(食数等変更依頼書!AF11="","",食数等変更依頼書!AF11)</f>
        <v/>
      </c>
      <c r="AG11" s="252" t="str">
        <f>IF(食数等変更依頼書!AG11="","",食数等変更依頼書!AG11)</f>
        <v/>
      </c>
      <c r="AH11" s="275" t="str">
        <f>IF(食数等変更依頼書!AH11="","",食数等変更依頼書!AH11)</f>
        <v/>
      </c>
      <c r="AI11" s="282" t="str">
        <f>IF(食数等変更依頼書!AI11="","",食数等変更依頼書!AI11)</f>
        <v/>
      </c>
      <c r="AJ11" s="293" t="str">
        <f>IF(食数等変更依頼書!AJ11="","",食数等変更依頼書!AJ11)</f>
        <v/>
      </c>
      <c r="AK11" s="302" t="str">
        <f>IF(食数等変更依頼書!AK11="","",食数等変更依頼書!AK11)</f>
        <v/>
      </c>
      <c r="AL11" s="302" t="str">
        <f>IF(食数等変更依頼書!AL11="","",食数等変更依頼書!AL11)</f>
        <v/>
      </c>
      <c r="AM11" s="320" t="str">
        <f>IF(食数等変更依頼書!AM11="","",食数等変更依頼書!AM11)</f>
        <v/>
      </c>
    </row>
    <row r="12" spans="1:39" s="104" customFormat="1" ht="24" customHeight="1">
      <c r="A12" s="112" t="str">
        <f>IF(食数等変更依頼書!A12="","",食数等変更依頼書!A12)</f>
        <v/>
      </c>
      <c r="B12" s="43" t="str">
        <f>IF(食数等変更依頼書!B12="","",食数等変更依頼書!B12)</f>
        <v/>
      </c>
      <c r="C12" s="53" t="str">
        <f>IF(食数等変更依頼書!C12="","",食数等変更依頼書!C12)</f>
        <v>なし</v>
      </c>
      <c r="D12" s="146" t="b">
        <f>IF(食数等変更依頼書!D12="","",食数等変更依頼書!D12)</f>
        <v>0</v>
      </c>
      <c r="E12" s="163" t="str">
        <f>IF(食数等変更依頼書!E12="","",食数等変更依頼書!E12)</f>
        <v/>
      </c>
      <c r="F12" s="185" t="str">
        <f>IF(食数等変更依頼書!F12="","",食数等変更依頼書!F12)</f>
        <v/>
      </c>
      <c r="G12" s="205" t="str">
        <f>IF(食数等変更依頼書!G12="","",食数等変更依頼書!G12)</f>
        <v/>
      </c>
      <c r="H12" s="205" t="str">
        <f>IF(食数等変更依頼書!H12="","",食数等変更依頼書!H12)</f>
        <v/>
      </c>
      <c r="I12" s="217" t="str">
        <f>IF(食数等変更依頼書!I12="","",食数等変更依頼書!I12)</f>
        <v/>
      </c>
      <c r="J12" s="217" t="str">
        <f>IF(食数等変更依頼書!J12="","",食数等変更依頼書!J12)</f>
        <v/>
      </c>
      <c r="K12" s="224" t="str">
        <f>IF(食数等変更依頼書!K12="","",食数等変更依頼書!K12)</f>
        <v/>
      </c>
      <c r="L12" s="185" t="str">
        <f>IF(食数等変更依頼書!L12="","",食数等変更依頼書!L12)</f>
        <v/>
      </c>
      <c r="M12" s="205" t="str">
        <f>IF(食数等変更依頼書!M12="","",食数等変更依頼書!M12)</f>
        <v/>
      </c>
      <c r="N12" s="205" t="str">
        <f>IF(食数等変更依頼書!N12="","",食数等変更依頼書!N12)</f>
        <v/>
      </c>
      <c r="O12" s="217" t="str">
        <f>IF(食数等変更依頼書!O12="","",食数等変更依頼書!O12)</f>
        <v/>
      </c>
      <c r="P12" s="217" t="str">
        <f>IF(食数等変更依頼書!P12="","",食数等変更依頼書!P12)</f>
        <v/>
      </c>
      <c r="Q12" s="224" t="str">
        <f>IF(食数等変更依頼書!Q12="","",食数等変更依頼書!Q12)</f>
        <v/>
      </c>
      <c r="R12" s="185" t="str">
        <f>IF(食数等変更依頼書!R12="","",食数等変更依頼書!R12)</f>
        <v/>
      </c>
      <c r="S12" s="205" t="str">
        <f>IF(食数等変更依頼書!S12="","",食数等変更依頼書!S12)</f>
        <v/>
      </c>
      <c r="T12" s="205" t="str">
        <f>IF(食数等変更依頼書!T12="","",食数等変更依頼書!T12)</f>
        <v/>
      </c>
      <c r="U12" s="217" t="str">
        <f>IF(食数等変更依頼書!U12="","",食数等変更依頼書!U12)</f>
        <v/>
      </c>
      <c r="V12" s="217" t="str">
        <f>IF(食数等変更依頼書!V12="","",食数等変更依頼書!V12)</f>
        <v/>
      </c>
      <c r="W12" s="241" t="str">
        <f>IF(食数等変更依頼書!W12="","",食数等変更依頼書!W12)</f>
        <v/>
      </c>
      <c r="X12" s="252" t="str">
        <f>IF(食数等変更依頼書!X12="","",食数等変更依頼書!X12)</f>
        <v/>
      </c>
      <c r="Y12" s="259" t="str">
        <f>IF(食数等変更依頼書!Y12="","",食数等変更依頼書!Y12)</f>
        <v/>
      </c>
      <c r="Z12" s="241" t="str">
        <f>IF(食数等変更依頼書!Z12="","",食数等変更依頼書!Z12)</f>
        <v/>
      </c>
      <c r="AA12" s="252" t="str">
        <f>IF(食数等変更依頼書!AA12="","",食数等変更依頼書!AA12)</f>
        <v/>
      </c>
      <c r="AB12" s="259" t="str">
        <f>IF(食数等変更依頼書!AB12="","",食数等変更依頼書!AB12)</f>
        <v/>
      </c>
      <c r="AC12" s="241" t="str">
        <f>IF(食数等変更依頼書!AC12="","",食数等変更依頼書!AC12)</f>
        <v/>
      </c>
      <c r="AD12" s="252" t="str">
        <f>IF(食数等変更依頼書!AD12="","",食数等変更依頼書!AD12)</f>
        <v/>
      </c>
      <c r="AE12" s="259" t="str">
        <f>IF(食数等変更依頼書!AE12="","",食数等変更依頼書!AE12)</f>
        <v/>
      </c>
      <c r="AF12" s="241" t="str">
        <f>IF(食数等変更依頼書!AF12="","",食数等変更依頼書!AF12)</f>
        <v/>
      </c>
      <c r="AG12" s="252" t="str">
        <f>IF(食数等変更依頼書!AG12="","",食数等変更依頼書!AG12)</f>
        <v/>
      </c>
      <c r="AH12" s="275" t="str">
        <f>IF(食数等変更依頼書!AH12="","",食数等変更依頼書!AH12)</f>
        <v/>
      </c>
      <c r="AI12" s="282" t="str">
        <f>IF(食数等変更依頼書!AI12="","",食数等変更依頼書!AI12)</f>
        <v/>
      </c>
      <c r="AJ12" s="293" t="str">
        <f>IF(食数等変更依頼書!AJ12="","",食数等変更依頼書!AJ12)</f>
        <v/>
      </c>
      <c r="AK12" s="302" t="str">
        <f>IF(食数等変更依頼書!AK12="","",食数等変更依頼書!AK12)</f>
        <v/>
      </c>
      <c r="AL12" s="302" t="str">
        <f>IF(食数等変更依頼書!AL12="","",食数等変更依頼書!AL12)</f>
        <v/>
      </c>
      <c r="AM12" s="320" t="str">
        <f>IF(食数等変更依頼書!AM12="","",食数等変更依頼書!AM12)</f>
        <v/>
      </c>
    </row>
    <row r="13" spans="1:39" s="104" customFormat="1" ht="7.15" customHeight="1">
      <c r="A13" s="113" t="str">
        <f>IF(食数等変更依頼書!A13="","",食数等変更依頼書!A13)</f>
        <v/>
      </c>
      <c r="B13" s="125" t="str">
        <f>IF(食数等変更依頼書!B13="","",食数等変更依頼書!B13)</f>
        <v/>
      </c>
      <c r="C13" s="132" t="str">
        <f>IF(食数等変更依頼書!C13="","",食数等変更依頼書!C13)</f>
        <v/>
      </c>
      <c r="D13" s="147" t="str">
        <f>IF(食数等変更依頼書!D13="","",食数等変更依頼書!D13)</f>
        <v/>
      </c>
      <c r="E13" s="164" t="str">
        <f>IF(食数等変更依頼書!E13="","",食数等変更依頼書!E13)</f>
        <v/>
      </c>
      <c r="F13" s="186" t="str">
        <f>IF(食数等変更依頼書!F13="","",食数等変更依頼書!F13)</f>
        <v/>
      </c>
      <c r="G13" s="206" t="str">
        <f>IF(食数等変更依頼書!G13="","",食数等変更依頼書!G13)</f>
        <v/>
      </c>
      <c r="H13" s="206" t="str">
        <f>IF(食数等変更依頼書!H13="","",食数等変更依頼書!H13)</f>
        <v/>
      </c>
      <c r="I13" s="218" t="str">
        <f>IF(食数等変更依頼書!I13="","",食数等変更依頼書!I13)</f>
        <v/>
      </c>
      <c r="J13" s="218" t="str">
        <f>IF(食数等変更依頼書!J13="","",食数等変更依頼書!J13)</f>
        <v/>
      </c>
      <c r="K13" s="225" t="str">
        <f>IF(食数等変更依頼書!K13="","",食数等変更依頼書!K13)</f>
        <v/>
      </c>
      <c r="L13" s="186" t="str">
        <f>IF(食数等変更依頼書!L13="","",食数等変更依頼書!L13)</f>
        <v/>
      </c>
      <c r="M13" s="206" t="str">
        <f>IF(食数等変更依頼書!M13="","",食数等変更依頼書!M13)</f>
        <v/>
      </c>
      <c r="N13" s="206" t="str">
        <f>IF(食数等変更依頼書!N13="","",食数等変更依頼書!N13)</f>
        <v/>
      </c>
      <c r="O13" s="218" t="str">
        <f>IF(食数等変更依頼書!O13="","",食数等変更依頼書!O13)</f>
        <v/>
      </c>
      <c r="P13" s="218" t="str">
        <f>IF(食数等変更依頼書!P13="","",食数等変更依頼書!P13)</f>
        <v/>
      </c>
      <c r="Q13" s="225" t="str">
        <f>IF(食数等変更依頼書!Q13="","",食数等変更依頼書!Q13)</f>
        <v/>
      </c>
      <c r="R13" s="186" t="str">
        <f>IF(食数等変更依頼書!R13="","",食数等変更依頼書!R13)</f>
        <v/>
      </c>
      <c r="S13" s="206" t="str">
        <f>IF(食数等変更依頼書!S13="","",食数等変更依頼書!S13)</f>
        <v/>
      </c>
      <c r="T13" s="206" t="str">
        <f>IF(食数等変更依頼書!T13="","",食数等変更依頼書!T13)</f>
        <v/>
      </c>
      <c r="U13" s="218" t="str">
        <f>IF(食数等変更依頼書!U13="","",食数等変更依頼書!U13)</f>
        <v/>
      </c>
      <c r="V13" s="218" t="str">
        <f>IF(食数等変更依頼書!V13="","",食数等変更依頼書!V13)</f>
        <v/>
      </c>
      <c r="W13" s="242" t="str">
        <f>IF(食数等変更依頼書!W13="","",食数等変更依頼書!W13)</f>
        <v/>
      </c>
      <c r="X13" s="253" t="str">
        <f>IF(食数等変更依頼書!X13="","",食数等変更依頼書!X13)</f>
        <v/>
      </c>
      <c r="Y13" s="260" t="str">
        <f>IF(食数等変更依頼書!Y13="","",食数等変更依頼書!Y13)</f>
        <v/>
      </c>
      <c r="Z13" s="242" t="str">
        <f>IF(食数等変更依頼書!Z13="","",食数等変更依頼書!Z13)</f>
        <v/>
      </c>
      <c r="AA13" s="253" t="str">
        <f>IF(食数等変更依頼書!AA13="","",食数等変更依頼書!AA13)</f>
        <v/>
      </c>
      <c r="AB13" s="260" t="str">
        <f>IF(食数等変更依頼書!AB13="","",食数等変更依頼書!AB13)</f>
        <v/>
      </c>
      <c r="AC13" s="242" t="str">
        <f>IF(食数等変更依頼書!AC13="","",食数等変更依頼書!AC13)</f>
        <v/>
      </c>
      <c r="AD13" s="253" t="str">
        <f>IF(食数等変更依頼書!AD13="","",食数等変更依頼書!AD13)</f>
        <v/>
      </c>
      <c r="AE13" s="260" t="str">
        <f>IF(食数等変更依頼書!AE13="","",食数等変更依頼書!AE13)</f>
        <v/>
      </c>
      <c r="AF13" s="242" t="str">
        <f>IF(食数等変更依頼書!AF13="","",食数等変更依頼書!AF13)</f>
        <v/>
      </c>
      <c r="AG13" s="253" t="str">
        <f>IF(食数等変更依頼書!AG13="","",食数等変更依頼書!AG13)</f>
        <v/>
      </c>
      <c r="AH13" s="276" t="str">
        <f>IF(食数等変更依頼書!AH13="","",食数等変更依頼書!AH13)</f>
        <v/>
      </c>
      <c r="AI13" s="283" t="str">
        <f>IF(食数等変更依頼書!AI13="","",食数等変更依頼書!AI13)</f>
        <v/>
      </c>
      <c r="AJ13" s="294" t="str">
        <f>IF(食数等変更依頼書!AJ13="","",食数等変更依頼書!AJ13)</f>
        <v/>
      </c>
      <c r="AK13" s="303" t="str">
        <f>IF(食数等変更依頼書!AK13="","",食数等変更依頼書!AK13)</f>
        <v/>
      </c>
      <c r="AL13" s="303" t="str">
        <f>IF(食数等変更依頼書!AL13="","",食数等変更依頼書!AL13)</f>
        <v/>
      </c>
      <c r="AM13" s="321" t="str">
        <f>IF(食数等変更依頼書!AM13="","",食数等変更依頼書!AM13)</f>
        <v/>
      </c>
    </row>
    <row r="14" spans="1:39" s="104" customFormat="1" ht="18" hidden="1" customHeight="1">
      <c r="A14" s="114" t="str">
        <f>IF(食数等変更依頼書!A14="","",食数等変更依頼書!A14)</f>
        <v>1日目</v>
      </c>
      <c r="B14" s="126" t="str">
        <f>IF(食数等変更依頼書!B14="","",食数等変更依頼書!B14)</f>
        <v/>
      </c>
      <c r="C14" s="136">
        <f>IF(食数等変更依頼書!C14="","",食数等変更依頼書!C14)</f>
        <v>0</v>
      </c>
      <c r="D14" s="149" t="str">
        <f>IF(食数等変更依頼書!D14="","",食数等変更依頼書!D14)</f>
        <v>現在の申込数</v>
      </c>
      <c r="E14" s="352" t="str">
        <f>IF(食数等変更依頼書!E14="","",食数等変更依頼書!E14)</f>
        <v/>
      </c>
      <c r="F14" s="358" t="str">
        <f>IF(食数等変更依頼書!F14="","",食数等変更依頼書!F14)</f>
        <v/>
      </c>
      <c r="G14" s="358" t="str">
        <f>IF(食数等変更依頼書!G14="","",食数等変更依頼書!G14)</f>
        <v/>
      </c>
      <c r="H14" s="358" t="str">
        <f>IF(食数等変更依頼書!H14="","",食数等変更依頼書!H14)</f>
        <v/>
      </c>
      <c r="I14" s="358" t="str">
        <f>IF(食数等変更依頼書!I14="","",食数等変更依頼書!I14)</f>
        <v/>
      </c>
      <c r="J14" s="358" t="str">
        <f>IF(食数等変更依頼書!J14="","",食数等変更依頼書!J14)</f>
        <v/>
      </c>
      <c r="K14" s="362" t="str">
        <f>IF(食数等変更依頼書!K14="","",食数等変更依頼書!K14)</f>
        <v/>
      </c>
      <c r="L14" s="195" t="str">
        <f>IF(食数等変更依頼書!L14="","",食数等変更依頼書!L14)</f>
        <v/>
      </c>
      <c r="M14" s="228" t="str">
        <f>IF(食数等変更依頼書!M14="","",食数等変更依頼書!M14)</f>
        <v/>
      </c>
      <c r="N14" s="195" t="str">
        <f>IF(食数等変更依頼書!N14="","",食数等変更依頼書!N14)</f>
        <v/>
      </c>
      <c r="O14" s="228" t="str">
        <f>IF(食数等変更依頼書!O14="","",食数等変更依頼書!O14)</f>
        <v/>
      </c>
      <c r="P14" s="195" t="str">
        <f>IF(食数等変更依頼書!P14="","",食数等変更依頼書!P14)</f>
        <v/>
      </c>
      <c r="Q14" s="362" t="str">
        <f>IF(食数等変更依頼書!Q14="","",食数等変更依頼書!Q14)</f>
        <v/>
      </c>
      <c r="R14" s="195" t="str">
        <f>IF(食数等変更依頼書!R14="","",食数等変更依頼書!R14)</f>
        <v/>
      </c>
      <c r="S14" s="228" t="str">
        <f>IF(食数等変更依頼書!S14="","",食数等変更依頼書!S14)</f>
        <v/>
      </c>
      <c r="T14" s="195" t="str">
        <f>IF(食数等変更依頼書!T14="","",食数等変更依頼書!T14)</f>
        <v/>
      </c>
      <c r="U14" s="228" t="str">
        <f>IF(食数等変更依頼書!U14="","",食数等変更依頼書!U14)</f>
        <v/>
      </c>
      <c r="V14" s="195" t="str">
        <f>IF(食数等変更依頼書!V14="","",食数等変更依頼書!V14)</f>
        <v/>
      </c>
      <c r="W14" s="363" t="str">
        <f>IF(食数等変更依頼書!W14="","",食数等変更依頼書!W14)</f>
        <v/>
      </c>
      <c r="X14" s="228" t="str">
        <f>IF(食数等変更依頼書!X14="","",食数等変更依頼書!X14)</f>
        <v/>
      </c>
      <c r="Y14" s="261" t="str">
        <f>IF(食数等変更依頼書!Y14="","",食数等変更依頼書!Y14)</f>
        <v/>
      </c>
      <c r="Z14" s="363" t="str">
        <f>IF(食数等変更依頼書!Z14="","",食数等変更依頼書!Z14)</f>
        <v/>
      </c>
      <c r="AA14" s="228" t="str">
        <f>IF(食数等変更依頼書!AA14="","",食数等変更依頼書!AA14)</f>
        <v/>
      </c>
      <c r="AB14" s="261" t="str">
        <f>IF(食数等変更依頼書!AB14="","",食数等変更依頼書!AB14)</f>
        <v/>
      </c>
      <c r="AC14" s="363" t="str">
        <f>IF(食数等変更依頼書!AC14="","",食数等変更依頼書!AC14)</f>
        <v/>
      </c>
      <c r="AD14" s="228" t="str">
        <f>IF(食数等変更依頼書!AD14="","",食数等変更依頼書!AD14)</f>
        <v/>
      </c>
      <c r="AE14" s="261" t="str">
        <f>IF(食数等変更依頼書!AE14="","",食数等変更依頼書!AE14)</f>
        <v/>
      </c>
      <c r="AF14" s="363" t="str">
        <f>IF(食数等変更依頼書!AF14="","",食数等変更依頼書!AF14)</f>
        <v/>
      </c>
      <c r="AG14" s="228" t="str">
        <f>IF(食数等変更依頼書!AG14="","",食数等変更依頼書!AG14)</f>
        <v/>
      </c>
      <c r="AH14" s="261" t="str">
        <f>IF(食数等変更依頼書!AH14="","",食数等変更依頼書!AH14)</f>
        <v/>
      </c>
      <c r="AI14" s="284" t="str">
        <f>IF(食数等変更依頼書!AI14="","",食数等変更依頼書!AI14)</f>
        <v/>
      </c>
      <c r="AJ14" s="295" t="str">
        <f>IF(食数等変更依頼書!AJ14="","",食数等変更依頼書!AJ14)</f>
        <v/>
      </c>
      <c r="AK14" s="304" t="str">
        <f>IF(食数等変更依頼書!AK14="","",食数等変更依頼書!AK14)</f>
        <v/>
      </c>
      <c r="AL14" s="310" t="str">
        <f>IF(食数等変更依頼書!AL14="","",食数等変更依頼書!AL14)</f>
        <v/>
      </c>
      <c r="AM14" s="322" t="str">
        <f>IF(食数等変更依頼書!AM14="","",食数等変更依頼書!AM14)</f>
        <v/>
      </c>
    </row>
    <row r="15" spans="1:39" s="104" customFormat="1" ht="18" hidden="1" customHeight="1">
      <c r="A15" s="115" t="str">
        <f>IF(食数等変更依頼書!A15="","",食数等変更依頼書!A15)</f>
        <v/>
      </c>
      <c r="B15" s="127" t="str">
        <f>IF(食数等変更依頼書!B15="","",食数等変更依頼書!B15)</f>
        <v/>
      </c>
      <c r="C15" s="137" t="str">
        <f>IF(食数等変更依頼書!C15="","",食数等変更依頼書!C15)</f>
        <v>-</v>
      </c>
      <c r="D15" s="149" t="str">
        <f>IF(食数等変更依頼書!D15="","",食数等変更依頼書!D15)</f>
        <v/>
      </c>
      <c r="E15" s="353" t="str">
        <f>IF(食数等変更依頼書!E15="","",食数等変更依頼書!E15)</f>
        <v/>
      </c>
      <c r="F15" s="359" t="str">
        <f>IF(食数等変更依頼書!F15="","",食数等変更依頼書!F15)</f>
        <v/>
      </c>
      <c r="G15" s="359" t="str">
        <f>IF(食数等変更依頼書!G15="","",食数等変更依頼書!G15)</f>
        <v/>
      </c>
      <c r="H15" s="359" t="str">
        <f>IF(食数等変更依頼書!H15="","",食数等変更依頼書!H15)</f>
        <v/>
      </c>
      <c r="I15" s="359" t="str">
        <f>IF(食数等変更依頼書!I15="","",食数等変更依頼書!I15)</f>
        <v/>
      </c>
      <c r="J15" s="359" t="str">
        <f>IF(食数等変更依頼書!J15="","",食数等変更依頼書!J15)</f>
        <v/>
      </c>
      <c r="K15" s="355" t="str">
        <f>IF(食数等変更依頼書!K15="","",食数等変更依頼書!K15)</f>
        <v/>
      </c>
      <c r="L15" s="196" t="str">
        <f>IF(食数等変更依頼書!L15="","",食数等変更依頼書!L15)</f>
        <v/>
      </c>
      <c r="M15" s="229" t="str">
        <f>IF(食数等変更依頼書!M15="","",食数等変更依頼書!M15)</f>
        <v/>
      </c>
      <c r="N15" s="196" t="str">
        <f>IF(食数等変更依頼書!N15="","",食数等変更依頼書!N15)</f>
        <v/>
      </c>
      <c r="O15" s="229" t="str">
        <f>IF(食数等変更依頼書!O15="","",食数等変更依頼書!O15)</f>
        <v/>
      </c>
      <c r="P15" s="196" t="str">
        <f>IF(食数等変更依頼書!P15="","",食数等変更依頼書!P15)</f>
        <v/>
      </c>
      <c r="Q15" s="355" t="str">
        <f>IF(食数等変更依頼書!Q15="","",食数等変更依頼書!Q15)</f>
        <v/>
      </c>
      <c r="R15" s="196" t="str">
        <f>IF(食数等変更依頼書!R15="","",食数等変更依頼書!R15)</f>
        <v/>
      </c>
      <c r="S15" s="229" t="str">
        <f>IF(食数等変更依頼書!S15="","",食数等変更依頼書!S15)</f>
        <v/>
      </c>
      <c r="T15" s="196" t="str">
        <f>IF(食数等変更依頼書!T15="","",食数等変更依頼書!T15)</f>
        <v/>
      </c>
      <c r="U15" s="229" t="str">
        <f>IF(食数等変更依頼書!U15="","",食数等変更依頼書!U15)</f>
        <v/>
      </c>
      <c r="V15" s="196" t="str">
        <f>IF(食数等変更依頼書!V15="","",食数等変更依頼書!V15)</f>
        <v/>
      </c>
      <c r="W15" s="364" t="str">
        <f>IF(食数等変更依頼書!W15="","",食数等変更依頼書!W15)</f>
        <v/>
      </c>
      <c r="X15" s="229" t="str">
        <f>IF(食数等変更依頼書!X15="","",食数等変更依頼書!X15)</f>
        <v/>
      </c>
      <c r="Y15" s="262" t="str">
        <f>IF(食数等変更依頼書!Y15="","",食数等変更依頼書!Y15)</f>
        <v/>
      </c>
      <c r="Z15" s="364" t="str">
        <f>IF(食数等変更依頼書!Z15="","",食数等変更依頼書!Z15)</f>
        <v/>
      </c>
      <c r="AA15" s="229" t="str">
        <f>IF(食数等変更依頼書!AA15="","",食数等変更依頼書!AA15)</f>
        <v/>
      </c>
      <c r="AB15" s="262" t="str">
        <f>IF(食数等変更依頼書!AB15="","",食数等変更依頼書!AB15)</f>
        <v/>
      </c>
      <c r="AC15" s="364" t="str">
        <f>IF(食数等変更依頼書!AC15="","",食数等変更依頼書!AC15)</f>
        <v/>
      </c>
      <c r="AD15" s="229" t="str">
        <f>IF(食数等変更依頼書!AD15="","",食数等変更依頼書!AD15)</f>
        <v/>
      </c>
      <c r="AE15" s="262" t="str">
        <f>IF(食数等変更依頼書!AE15="","",食数等変更依頼書!AE15)</f>
        <v/>
      </c>
      <c r="AF15" s="364" t="str">
        <f>IF(食数等変更依頼書!AF15="","",食数等変更依頼書!AF15)</f>
        <v/>
      </c>
      <c r="AG15" s="229" t="str">
        <f>IF(食数等変更依頼書!AG15="","",食数等変更依頼書!AG15)</f>
        <v/>
      </c>
      <c r="AH15" s="262" t="str">
        <f>IF(食数等変更依頼書!AH15="","",食数等変更依頼書!AH15)</f>
        <v/>
      </c>
      <c r="AI15" s="285" t="str">
        <f>IF(食数等変更依頼書!AI15="","",食数等変更依頼書!AI15)</f>
        <v/>
      </c>
      <c r="AJ15" s="296" t="str">
        <f>IF(食数等変更依頼書!AJ15="","",食数等変更依頼書!AJ15)</f>
        <v/>
      </c>
      <c r="AK15" s="305" t="str">
        <f>IF(食数等変更依頼書!AK15="","",食数等変更依頼書!AK15)</f>
        <v/>
      </c>
      <c r="AL15" s="311" t="str">
        <f>IF(食数等変更依頼書!AL15="","",食数等変更依頼書!AL15)</f>
        <v/>
      </c>
      <c r="AM15" s="323" t="str">
        <f>IF(食数等変更依頼書!AM15="","",食数等変更依頼書!AM15)</f>
        <v/>
      </c>
    </row>
    <row r="16" spans="1:39" s="104" customFormat="1" ht="18" hidden="1" customHeight="1">
      <c r="A16" s="115" t="str">
        <f>IF(食数等変更依頼書!A16="","",食数等変更依頼書!A16)</f>
        <v/>
      </c>
      <c r="B16" s="127" t="str">
        <f>IF(食数等変更依頼書!B16="","",食数等変更依頼書!B16)</f>
        <v/>
      </c>
      <c r="C16" s="137" t="str">
        <f>IF(食数等変更依頼書!C16="","",食数等変更依頼書!C16)</f>
        <v>-</v>
      </c>
      <c r="D16" s="149" t="str">
        <f>IF(食数等変更依頼書!D16="","",食数等変更依頼書!D16)</f>
        <v/>
      </c>
      <c r="E16" s="353" t="str">
        <f>IF(食数等変更依頼書!E16="","",食数等変更依頼書!E16)</f>
        <v/>
      </c>
      <c r="F16" s="359" t="str">
        <f>IF(食数等変更依頼書!F16="","",食数等変更依頼書!F16)</f>
        <v/>
      </c>
      <c r="G16" s="359" t="str">
        <f>IF(食数等変更依頼書!G16="","",食数等変更依頼書!G16)</f>
        <v/>
      </c>
      <c r="H16" s="359" t="str">
        <f>IF(食数等変更依頼書!H16="","",食数等変更依頼書!H16)</f>
        <v/>
      </c>
      <c r="I16" s="359" t="str">
        <f>IF(食数等変更依頼書!I16="","",食数等変更依頼書!I16)</f>
        <v/>
      </c>
      <c r="J16" s="359" t="str">
        <f>IF(食数等変更依頼書!J16="","",食数等変更依頼書!J16)</f>
        <v/>
      </c>
      <c r="K16" s="355" t="str">
        <f>IF(食数等変更依頼書!K16="","",食数等変更依頼書!K16)</f>
        <v/>
      </c>
      <c r="L16" s="196" t="str">
        <f>IF(食数等変更依頼書!L16="","",食数等変更依頼書!L16)</f>
        <v/>
      </c>
      <c r="M16" s="229" t="str">
        <f>IF(食数等変更依頼書!M16="","",食数等変更依頼書!M16)</f>
        <v/>
      </c>
      <c r="N16" s="196" t="str">
        <f>IF(食数等変更依頼書!N16="","",食数等変更依頼書!N16)</f>
        <v/>
      </c>
      <c r="O16" s="229" t="str">
        <f>IF(食数等変更依頼書!O16="","",食数等変更依頼書!O16)</f>
        <v/>
      </c>
      <c r="P16" s="196" t="str">
        <f>IF(食数等変更依頼書!P16="","",食数等変更依頼書!P16)</f>
        <v/>
      </c>
      <c r="Q16" s="355" t="str">
        <f>IF(食数等変更依頼書!Q16="","",食数等変更依頼書!Q16)</f>
        <v/>
      </c>
      <c r="R16" s="196" t="str">
        <f>IF(食数等変更依頼書!R16="","",食数等変更依頼書!R16)</f>
        <v/>
      </c>
      <c r="S16" s="229" t="str">
        <f>IF(食数等変更依頼書!S16="","",食数等変更依頼書!S16)</f>
        <v/>
      </c>
      <c r="T16" s="196" t="str">
        <f>IF(食数等変更依頼書!T16="","",食数等変更依頼書!T16)</f>
        <v/>
      </c>
      <c r="U16" s="229" t="str">
        <f>IF(食数等変更依頼書!U16="","",食数等変更依頼書!U16)</f>
        <v/>
      </c>
      <c r="V16" s="196" t="str">
        <f>IF(食数等変更依頼書!V16="","",食数等変更依頼書!V16)</f>
        <v/>
      </c>
      <c r="W16" s="364" t="str">
        <f>IF(食数等変更依頼書!W16="","",食数等変更依頼書!W16)</f>
        <v/>
      </c>
      <c r="X16" s="229" t="str">
        <f>IF(食数等変更依頼書!X16="","",食数等変更依頼書!X16)</f>
        <v/>
      </c>
      <c r="Y16" s="262" t="str">
        <f>IF(食数等変更依頼書!Y16="","",食数等変更依頼書!Y16)</f>
        <v/>
      </c>
      <c r="Z16" s="364" t="str">
        <f>IF(食数等変更依頼書!Z16="","",食数等変更依頼書!Z16)</f>
        <v/>
      </c>
      <c r="AA16" s="229" t="str">
        <f>IF(食数等変更依頼書!AA16="","",食数等変更依頼書!AA16)</f>
        <v/>
      </c>
      <c r="AB16" s="262" t="str">
        <f>IF(食数等変更依頼書!AB16="","",食数等変更依頼書!AB16)</f>
        <v/>
      </c>
      <c r="AC16" s="364" t="str">
        <f>IF(食数等変更依頼書!AC16="","",食数等変更依頼書!AC16)</f>
        <v/>
      </c>
      <c r="AD16" s="229" t="str">
        <f>IF(食数等変更依頼書!AD16="","",食数等変更依頼書!AD16)</f>
        <v/>
      </c>
      <c r="AE16" s="262" t="str">
        <f>IF(食数等変更依頼書!AE16="","",食数等変更依頼書!AE16)</f>
        <v/>
      </c>
      <c r="AF16" s="364" t="str">
        <f>IF(食数等変更依頼書!AF16="","",食数等変更依頼書!AF16)</f>
        <v/>
      </c>
      <c r="AG16" s="229" t="str">
        <f>IF(食数等変更依頼書!AG16="","",食数等変更依頼書!AG16)</f>
        <v/>
      </c>
      <c r="AH16" s="262" t="str">
        <f>IF(食数等変更依頼書!AH16="","",食数等変更依頼書!AH16)</f>
        <v/>
      </c>
      <c r="AI16" s="285" t="str">
        <f>IF(食数等変更依頼書!AI16="","",食数等変更依頼書!AI16)</f>
        <v/>
      </c>
      <c r="AJ16" s="296" t="str">
        <f>IF(食数等変更依頼書!AJ16="","",食数等変更依頼書!AJ16)</f>
        <v/>
      </c>
      <c r="AK16" s="305" t="str">
        <f>IF(食数等変更依頼書!AK16="","",食数等変更依頼書!AK16)</f>
        <v/>
      </c>
      <c r="AL16" s="311" t="str">
        <f>IF(食数等変更依頼書!AL16="","",食数等変更依頼書!AL16)</f>
        <v/>
      </c>
      <c r="AM16" s="323" t="str">
        <f>IF(食数等変更依頼書!AM16="","",食数等変更依頼書!AM16)</f>
        <v/>
      </c>
    </row>
    <row r="17" spans="1:39" s="104" customFormat="1" ht="18" hidden="1" customHeight="1">
      <c r="A17" s="115" t="str">
        <f>IF(食数等変更依頼書!A17="","",食数等変更依頼書!A17)</f>
        <v/>
      </c>
      <c r="B17" s="127" t="str">
        <f>IF(食数等変更依頼書!B17="","",食数等変更依頼書!B17)</f>
        <v/>
      </c>
      <c r="C17" s="138" t="str">
        <f>IF(食数等変更依頼書!C17="","",食数等変更依頼書!C17)</f>
        <v>-</v>
      </c>
      <c r="D17" s="349" t="str">
        <f>IF(食数等変更依頼書!D17="","",食数等変更依頼書!D17)</f>
        <v/>
      </c>
      <c r="E17" s="354" t="str">
        <f>IF(食数等変更依頼書!E17="","",食数等変更依頼書!E17)</f>
        <v/>
      </c>
      <c r="F17" s="360" t="str">
        <f>IF(食数等変更依頼書!F17="","",食数等変更依頼書!F17)</f>
        <v/>
      </c>
      <c r="G17" s="360" t="str">
        <f>IF(食数等変更依頼書!G17="","",食数等変更依頼書!G17)</f>
        <v/>
      </c>
      <c r="H17" s="360" t="str">
        <f>IF(食数等変更依頼書!H17="","",食数等変更依頼書!H17)</f>
        <v/>
      </c>
      <c r="I17" s="360" t="str">
        <f>IF(食数等変更依頼書!I17="","",食数等変更依頼書!I17)</f>
        <v/>
      </c>
      <c r="J17" s="360" t="str">
        <f>IF(食数等変更依頼書!J17="","",食数等変更依頼書!J17)</f>
        <v/>
      </c>
      <c r="K17" s="356" t="str">
        <f>IF(食数等変更依頼書!K17="","",食数等変更依頼書!K17)</f>
        <v/>
      </c>
      <c r="L17" s="199" t="str">
        <f>IF(食数等変更依頼書!L17="","",食数等変更依頼書!L17)</f>
        <v/>
      </c>
      <c r="M17" s="231" t="str">
        <f>IF(食数等変更依頼書!M17="","",食数等変更依頼書!M17)</f>
        <v/>
      </c>
      <c r="N17" s="199" t="str">
        <f>IF(食数等変更依頼書!N17="","",食数等変更依頼書!N17)</f>
        <v/>
      </c>
      <c r="O17" s="231" t="str">
        <f>IF(食数等変更依頼書!O17="","",食数等変更依頼書!O17)</f>
        <v/>
      </c>
      <c r="P17" s="199" t="str">
        <f>IF(食数等変更依頼書!P17="","",食数等変更依頼書!P17)</f>
        <v/>
      </c>
      <c r="Q17" s="356" t="str">
        <f>IF(食数等変更依頼書!Q17="","",食数等変更依頼書!Q17)</f>
        <v/>
      </c>
      <c r="R17" s="199" t="str">
        <f>IF(食数等変更依頼書!R17="","",食数等変更依頼書!R17)</f>
        <v/>
      </c>
      <c r="S17" s="231" t="str">
        <f>IF(食数等変更依頼書!S17="","",食数等変更依頼書!S17)</f>
        <v/>
      </c>
      <c r="T17" s="199" t="str">
        <f>IF(食数等変更依頼書!T17="","",食数等変更依頼書!T17)</f>
        <v/>
      </c>
      <c r="U17" s="231" t="str">
        <f>IF(食数等変更依頼書!U17="","",食数等変更依頼書!U17)</f>
        <v/>
      </c>
      <c r="V17" s="199" t="str">
        <f>IF(食数等変更依頼書!V17="","",食数等変更依頼書!V17)</f>
        <v/>
      </c>
      <c r="W17" s="365" t="str">
        <f>IF(食数等変更依頼書!W17="","",食数等変更依頼書!W17)</f>
        <v/>
      </c>
      <c r="X17" s="231" t="str">
        <f>IF(食数等変更依頼書!X17="","",食数等変更依頼書!X17)</f>
        <v/>
      </c>
      <c r="Y17" s="264" t="str">
        <f>IF(食数等変更依頼書!Y17="","",食数等変更依頼書!Y17)</f>
        <v/>
      </c>
      <c r="Z17" s="365" t="str">
        <f>IF(食数等変更依頼書!Z17="","",食数等変更依頼書!Z17)</f>
        <v/>
      </c>
      <c r="AA17" s="231" t="str">
        <f>IF(食数等変更依頼書!AA17="","",食数等変更依頼書!AA17)</f>
        <v/>
      </c>
      <c r="AB17" s="264" t="str">
        <f>IF(食数等変更依頼書!AB17="","",食数等変更依頼書!AB17)</f>
        <v/>
      </c>
      <c r="AC17" s="365" t="str">
        <f>IF(食数等変更依頼書!AC17="","",食数等変更依頼書!AC17)</f>
        <v/>
      </c>
      <c r="AD17" s="231" t="str">
        <f>IF(食数等変更依頼書!AD17="","",食数等変更依頼書!AD17)</f>
        <v/>
      </c>
      <c r="AE17" s="264" t="str">
        <f>IF(食数等変更依頼書!AE17="","",食数等変更依頼書!AE17)</f>
        <v/>
      </c>
      <c r="AF17" s="365" t="str">
        <f>IF(食数等変更依頼書!AF17="","",食数等変更依頼書!AF17)</f>
        <v/>
      </c>
      <c r="AG17" s="231" t="str">
        <f>IF(食数等変更依頼書!AG17="","",食数等変更依頼書!AG17)</f>
        <v/>
      </c>
      <c r="AH17" s="264" t="str">
        <f>IF(食数等変更依頼書!AH17="","",食数等変更依頼書!AH17)</f>
        <v/>
      </c>
      <c r="AI17" s="285" t="str">
        <f>IF(食数等変更依頼書!AI17="","",食数等変更依頼書!AI17)</f>
        <v/>
      </c>
      <c r="AJ17" s="296" t="str">
        <f>IF(食数等変更依頼書!AJ17="","",食数等変更依頼書!AJ17)</f>
        <v/>
      </c>
      <c r="AK17" s="305" t="str">
        <f>IF(食数等変更依頼書!AK17="","",食数等変更依頼書!AK17)</f>
        <v/>
      </c>
      <c r="AL17" s="311" t="str">
        <f>IF(食数等変更依頼書!AL17="","",食数等変更依頼書!AL17)</f>
        <v/>
      </c>
      <c r="AM17" s="323" t="str">
        <f>IF(食数等変更依頼書!AM17="","",食数等変更依頼書!AM17)</f>
        <v/>
      </c>
    </row>
    <row r="18" spans="1:39" ht="18" hidden="1" customHeight="1">
      <c r="A18" s="115" t="str">
        <f>IF(食数等変更依頼書!A18="","",食数等変更依頼書!A18)</f>
        <v/>
      </c>
      <c r="B18" s="127" t="str">
        <f>IF(食数等変更依頼書!B18="","",食数等変更依頼書!B18)</f>
        <v/>
      </c>
      <c r="C18" s="347" t="str">
        <f>IF(食数等変更依頼書!C18="","",食数等変更依頼書!C18)</f>
        <v>変更あり/変更なし</v>
      </c>
      <c r="D18" s="350" t="str">
        <f>IF(食数等変更依頼書!D18="","",食数等変更依頼書!D18)</f>
        <v/>
      </c>
      <c r="E18" s="352" t="str">
        <f>IF(食数等変更依頼書!E18="","",食数等変更依頼書!E18)</f>
        <v/>
      </c>
      <c r="F18" s="358" t="str">
        <f>IF(食数等変更依頼書!F18="","",食数等変更依頼書!F18)</f>
        <v/>
      </c>
      <c r="G18" s="358" t="str">
        <f>IF(食数等変更依頼書!G18="","",食数等変更依頼書!G18)</f>
        <v/>
      </c>
      <c r="H18" s="358" t="str">
        <f>IF(食数等変更依頼書!H18="","",食数等変更依頼書!H18)</f>
        <v/>
      </c>
      <c r="I18" s="358" t="str">
        <f>IF(食数等変更依頼書!I18="","",食数等変更依頼書!I18)</f>
        <v/>
      </c>
      <c r="J18" s="358" t="str">
        <f>IF(食数等変更依頼書!J18="","",食数等変更依頼書!J18)</f>
        <v/>
      </c>
      <c r="K18" s="357" t="str">
        <f>IF(食数等変更依頼書!K18="","",食数等変更依頼書!K18)</f>
        <v>変更なし</v>
      </c>
      <c r="L18" s="361" t="str">
        <f>IF(食数等変更依頼書!L18="","",食数等変更依頼書!L18)</f>
        <v/>
      </c>
      <c r="M18" s="361" t="str">
        <f>IF(食数等変更依頼書!M18="","",食数等変更依頼書!M18)</f>
        <v/>
      </c>
      <c r="N18" s="361" t="str">
        <f>IF(食数等変更依頼書!N18="","",食数等変更依頼書!N18)</f>
        <v/>
      </c>
      <c r="O18" s="361" t="str">
        <f>IF(食数等変更依頼書!O18="","",食数等変更依頼書!O18)</f>
        <v/>
      </c>
      <c r="P18" s="361" t="str">
        <f>IF(食数等変更依頼書!P18="","",食数等変更依頼書!P18)</f>
        <v/>
      </c>
      <c r="Q18" s="357" t="str">
        <f>IF(食数等変更依頼書!Q18="","",食数等変更依頼書!Q18)</f>
        <v>変更なし</v>
      </c>
      <c r="R18" s="361" t="str">
        <f>IF(食数等変更依頼書!R18="","",食数等変更依頼書!R18)</f>
        <v/>
      </c>
      <c r="S18" s="361" t="str">
        <f>IF(食数等変更依頼書!S18="","",食数等変更依頼書!S18)</f>
        <v/>
      </c>
      <c r="T18" s="361" t="str">
        <f>IF(食数等変更依頼書!T18="","",食数等変更依頼書!T18)</f>
        <v/>
      </c>
      <c r="U18" s="361" t="str">
        <f>IF(食数等変更依頼書!U18="","",食数等変更依頼書!U18)</f>
        <v/>
      </c>
      <c r="V18" s="361" t="str">
        <f>IF(食数等変更依頼書!V18="","",食数等変更依頼書!V18)</f>
        <v/>
      </c>
      <c r="W18" s="357" t="str">
        <f>IF(食数等変更依頼書!W18="","",食数等変更依頼書!W18)</f>
        <v>変更なし</v>
      </c>
      <c r="X18" s="361" t="str">
        <f>IF(食数等変更依頼書!X18="","",食数等変更依頼書!X18)</f>
        <v/>
      </c>
      <c r="Y18" s="366" t="str">
        <f>IF(食数等変更依頼書!Y18="","",食数等変更依頼書!Y18)</f>
        <v/>
      </c>
      <c r="Z18" s="357" t="str">
        <f>IF(食数等変更依頼書!Z18="","",食数等変更依頼書!Z18)</f>
        <v>変更なし</v>
      </c>
      <c r="AA18" s="361" t="str">
        <f>IF(食数等変更依頼書!AA18="","",食数等変更依頼書!AA18)</f>
        <v/>
      </c>
      <c r="AB18" s="366" t="str">
        <f>IF(食数等変更依頼書!AB18="","",食数等変更依頼書!AB18)</f>
        <v/>
      </c>
      <c r="AC18" s="357" t="str">
        <f>IF(食数等変更依頼書!AC18="","",食数等変更依頼書!AC18)</f>
        <v>変更なし</v>
      </c>
      <c r="AD18" s="361" t="str">
        <f>IF(食数等変更依頼書!AD18="","",食数等変更依頼書!AD18)</f>
        <v/>
      </c>
      <c r="AE18" s="366" t="str">
        <f>IF(食数等変更依頼書!AE18="","",食数等変更依頼書!AE18)</f>
        <v/>
      </c>
      <c r="AF18" s="357" t="str">
        <f>IF(食数等変更依頼書!AF18="","",食数等変更依頼書!AF18)</f>
        <v>変更なし</v>
      </c>
      <c r="AG18" s="361" t="str">
        <f>IF(食数等変更依頼書!AG18="","",食数等変更依頼書!AG18)</f>
        <v/>
      </c>
      <c r="AH18" s="366" t="str">
        <f>IF(食数等変更依頼書!AH18="","",食数等変更依頼書!AH18)</f>
        <v/>
      </c>
      <c r="AI18" s="368" t="str">
        <f>IF(食数等変更依頼書!AI18="","",食数等変更依頼書!AI18)</f>
        <v/>
      </c>
      <c r="AJ18" s="369" t="str">
        <f>IF(食数等変更依頼書!AJ18="","",食数等変更依頼書!AJ18)</f>
        <v/>
      </c>
      <c r="AK18" s="357" t="str">
        <f>IF(食数等変更依頼書!AK18="","",食数等変更依頼書!AK18)</f>
        <v>変更なし</v>
      </c>
      <c r="AL18" s="361" t="str">
        <f>IF(食数等変更依頼書!AL18="","",食数等変更依頼書!AL18)</f>
        <v/>
      </c>
      <c r="AM18" s="366" t="str">
        <f>IF(食数等変更依頼書!AM18="","",食数等変更依頼書!AM18)</f>
        <v/>
      </c>
    </row>
    <row r="19" spans="1:39" s="104" customFormat="1" ht="18" hidden="1" customHeight="1">
      <c r="A19" s="115" t="str">
        <f>IF(食数等変更依頼書!A19="","",食数等変更依頼書!A19)</f>
        <v/>
      </c>
      <c r="B19" s="127" t="str">
        <f>IF(食数等変更依頼書!B19="","",食数等変更依頼書!B19)</f>
        <v/>
      </c>
      <c r="C19" s="136">
        <f>IF(食数等変更依頼書!C19="","",食数等変更依頼書!C19)</f>
        <v>0</v>
      </c>
      <c r="D19" s="351" t="str">
        <f>IF(食数等変更依頼書!D19="","",食数等変更依頼書!D19)</f>
        <v>変更申込数</v>
      </c>
      <c r="E19" s="353" t="str">
        <f>IF(食数等変更依頼書!E19="","",食数等変更依頼書!E19)</f>
        <v/>
      </c>
      <c r="F19" s="359" t="str">
        <f>IF(食数等変更依頼書!F19="","",食数等変更依頼書!F19)</f>
        <v/>
      </c>
      <c r="G19" s="359" t="str">
        <f>IF(食数等変更依頼書!G19="","",食数等変更依頼書!G19)</f>
        <v/>
      </c>
      <c r="H19" s="359" t="str">
        <f>IF(食数等変更依頼書!H19="","",食数等変更依頼書!H19)</f>
        <v/>
      </c>
      <c r="I19" s="359" t="str">
        <f>IF(食数等変更依頼書!I19="","",食数等変更依頼書!I19)</f>
        <v/>
      </c>
      <c r="J19" s="359" t="str">
        <f>IF(食数等変更依頼書!J19="","",食数等変更依頼書!J19)</f>
        <v/>
      </c>
      <c r="K19" s="362" t="str">
        <f>IF(食数等変更依頼書!K19="","",食数等変更依頼書!K19)</f>
        <v/>
      </c>
      <c r="L19" s="195" t="str">
        <f>IF(食数等変更依頼書!L19="","",食数等変更依頼書!L19)</f>
        <v/>
      </c>
      <c r="M19" s="228" t="str">
        <f>IF(食数等変更依頼書!M19="","",食数等変更依頼書!M19)</f>
        <v/>
      </c>
      <c r="N19" s="195" t="str">
        <f>IF(食数等変更依頼書!N19="","",食数等変更依頼書!N19)</f>
        <v/>
      </c>
      <c r="O19" s="228" t="str">
        <f>IF(食数等変更依頼書!O19="","",食数等変更依頼書!O19)</f>
        <v/>
      </c>
      <c r="P19" s="195" t="str">
        <f>IF(食数等変更依頼書!P19="","",食数等変更依頼書!P19)</f>
        <v/>
      </c>
      <c r="Q19" s="362" t="str">
        <f>IF(食数等変更依頼書!Q19="","",食数等変更依頼書!Q19)</f>
        <v/>
      </c>
      <c r="R19" s="195" t="str">
        <f>IF(食数等変更依頼書!R19="","",食数等変更依頼書!R19)</f>
        <v/>
      </c>
      <c r="S19" s="228" t="str">
        <f>IF(食数等変更依頼書!S19="","",食数等変更依頼書!S19)</f>
        <v/>
      </c>
      <c r="T19" s="195" t="str">
        <f>IF(食数等変更依頼書!T19="","",食数等変更依頼書!T19)</f>
        <v/>
      </c>
      <c r="U19" s="228" t="str">
        <f>IF(食数等変更依頼書!U19="","",食数等変更依頼書!U19)</f>
        <v/>
      </c>
      <c r="V19" s="195" t="str">
        <f>IF(食数等変更依頼書!V19="","",食数等変更依頼書!V19)</f>
        <v/>
      </c>
      <c r="W19" s="363" t="str">
        <f>IF(食数等変更依頼書!W19="","",食数等変更依頼書!W19)</f>
        <v/>
      </c>
      <c r="X19" s="228" t="str">
        <f>IF(食数等変更依頼書!X19="","",食数等変更依頼書!X19)</f>
        <v/>
      </c>
      <c r="Y19" s="261" t="str">
        <f>IF(食数等変更依頼書!Y19="","",食数等変更依頼書!Y19)</f>
        <v/>
      </c>
      <c r="Z19" s="363" t="str">
        <f>IF(食数等変更依頼書!Z19="","",食数等変更依頼書!Z19)</f>
        <v/>
      </c>
      <c r="AA19" s="228" t="str">
        <f>IF(食数等変更依頼書!AA19="","",食数等変更依頼書!AA19)</f>
        <v/>
      </c>
      <c r="AB19" s="261" t="str">
        <f>IF(食数等変更依頼書!AB19="","",食数等変更依頼書!AB19)</f>
        <v/>
      </c>
      <c r="AC19" s="363" t="str">
        <f>IF(食数等変更依頼書!AC19="","",食数等変更依頼書!AC19)</f>
        <v/>
      </c>
      <c r="AD19" s="228" t="str">
        <f>IF(食数等変更依頼書!AD19="","",食数等変更依頼書!AD19)</f>
        <v/>
      </c>
      <c r="AE19" s="261" t="str">
        <f>IF(食数等変更依頼書!AE19="","",食数等変更依頼書!AE19)</f>
        <v/>
      </c>
      <c r="AF19" s="363" t="str">
        <f>IF(食数等変更依頼書!AF19="","",食数等変更依頼書!AF19)</f>
        <v/>
      </c>
      <c r="AG19" s="228" t="str">
        <f>IF(食数等変更依頼書!AG19="","",食数等変更依頼書!AG19)</f>
        <v/>
      </c>
      <c r="AH19" s="261" t="str">
        <f>IF(食数等変更依頼書!AH19="","",食数等変更依頼書!AH19)</f>
        <v/>
      </c>
      <c r="AI19" s="284" t="str">
        <f>IF(食数等変更依頼書!AI19="","",食数等変更依頼書!AI19)</f>
        <v/>
      </c>
      <c r="AJ19" s="295" t="str">
        <f>IF(食数等変更依頼書!AJ19="","",食数等変更依頼書!AJ19)</f>
        <v/>
      </c>
      <c r="AK19" s="304" t="str">
        <f>IF(食数等変更依頼書!AK19="","",食数等変更依頼書!AK19)</f>
        <v/>
      </c>
      <c r="AL19" s="310" t="str">
        <f>IF(食数等変更依頼書!AL19="","",食数等変更依頼書!AL19)</f>
        <v/>
      </c>
      <c r="AM19" s="322" t="str">
        <f>IF(食数等変更依頼書!AM19="","",食数等変更依頼書!AM19)</f>
        <v/>
      </c>
    </row>
    <row r="20" spans="1:39" s="104" customFormat="1" ht="18" hidden="1" customHeight="1">
      <c r="A20" s="115" t="str">
        <f>IF(食数等変更依頼書!A20="","",食数等変更依頼書!A20)</f>
        <v/>
      </c>
      <c r="B20" s="127" t="str">
        <f>IF(食数等変更依頼書!B20="","",食数等変更依頼書!B20)</f>
        <v/>
      </c>
      <c r="C20" s="137" t="str">
        <f>IF(食数等変更依頼書!C20="","",食数等変更依頼書!C20)</f>
        <v>-</v>
      </c>
      <c r="D20" s="152" t="str">
        <f>IF(食数等変更依頼書!D20="","",食数等変更依頼書!D20)</f>
        <v/>
      </c>
      <c r="E20" s="353" t="str">
        <f>IF(食数等変更依頼書!E20="","",食数等変更依頼書!E20)</f>
        <v/>
      </c>
      <c r="F20" s="359" t="str">
        <f>IF(食数等変更依頼書!F20="","",食数等変更依頼書!F20)</f>
        <v/>
      </c>
      <c r="G20" s="359" t="str">
        <f>IF(食数等変更依頼書!G20="","",食数等変更依頼書!G20)</f>
        <v/>
      </c>
      <c r="H20" s="359" t="str">
        <f>IF(食数等変更依頼書!H20="","",食数等変更依頼書!H20)</f>
        <v/>
      </c>
      <c r="I20" s="359" t="str">
        <f>IF(食数等変更依頼書!I20="","",食数等変更依頼書!I20)</f>
        <v/>
      </c>
      <c r="J20" s="359" t="str">
        <f>IF(食数等変更依頼書!J20="","",食数等変更依頼書!J20)</f>
        <v/>
      </c>
      <c r="K20" s="355" t="str">
        <f>IF(食数等変更依頼書!K20="","",食数等変更依頼書!K20)</f>
        <v/>
      </c>
      <c r="L20" s="196" t="str">
        <f>IF(食数等変更依頼書!L20="","",食数等変更依頼書!L20)</f>
        <v/>
      </c>
      <c r="M20" s="229" t="str">
        <f>IF(食数等変更依頼書!M20="","",食数等変更依頼書!M20)</f>
        <v/>
      </c>
      <c r="N20" s="196" t="str">
        <f>IF(食数等変更依頼書!N20="","",食数等変更依頼書!N20)</f>
        <v/>
      </c>
      <c r="O20" s="229" t="str">
        <f>IF(食数等変更依頼書!O20="","",食数等変更依頼書!O20)</f>
        <v/>
      </c>
      <c r="P20" s="196" t="str">
        <f>IF(食数等変更依頼書!P20="","",食数等変更依頼書!P20)</f>
        <v/>
      </c>
      <c r="Q20" s="355" t="str">
        <f>IF(食数等変更依頼書!Q20="","",食数等変更依頼書!Q20)</f>
        <v/>
      </c>
      <c r="R20" s="196" t="str">
        <f>IF(食数等変更依頼書!R20="","",食数等変更依頼書!R20)</f>
        <v/>
      </c>
      <c r="S20" s="229" t="str">
        <f>IF(食数等変更依頼書!S20="","",食数等変更依頼書!S20)</f>
        <v/>
      </c>
      <c r="T20" s="196" t="str">
        <f>IF(食数等変更依頼書!T20="","",食数等変更依頼書!T20)</f>
        <v/>
      </c>
      <c r="U20" s="229" t="str">
        <f>IF(食数等変更依頼書!U20="","",食数等変更依頼書!U20)</f>
        <v/>
      </c>
      <c r="V20" s="196" t="str">
        <f>IF(食数等変更依頼書!V20="","",食数等変更依頼書!V20)</f>
        <v/>
      </c>
      <c r="W20" s="364" t="str">
        <f>IF(食数等変更依頼書!W20="","",食数等変更依頼書!W20)</f>
        <v/>
      </c>
      <c r="X20" s="229" t="str">
        <f>IF(食数等変更依頼書!X20="","",食数等変更依頼書!X20)</f>
        <v/>
      </c>
      <c r="Y20" s="262" t="str">
        <f>IF(食数等変更依頼書!Y20="","",食数等変更依頼書!Y20)</f>
        <v/>
      </c>
      <c r="Z20" s="364" t="str">
        <f>IF(食数等変更依頼書!Z20="","",食数等変更依頼書!Z20)</f>
        <v/>
      </c>
      <c r="AA20" s="229" t="str">
        <f>IF(食数等変更依頼書!AA20="","",食数等変更依頼書!AA20)</f>
        <v/>
      </c>
      <c r="AB20" s="262" t="str">
        <f>IF(食数等変更依頼書!AB20="","",食数等変更依頼書!AB20)</f>
        <v/>
      </c>
      <c r="AC20" s="364" t="str">
        <f>IF(食数等変更依頼書!AC20="","",食数等変更依頼書!AC20)</f>
        <v/>
      </c>
      <c r="AD20" s="229" t="str">
        <f>IF(食数等変更依頼書!AD20="","",食数等変更依頼書!AD20)</f>
        <v/>
      </c>
      <c r="AE20" s="262" t="str">
        <f>IF(食数等変更依頼書!AE20="","",食数等変更依頼書!AE20)</f>
        <v/>
      </c>
      <c r="AF20" s="364" t="str">
        <f>IF(食数等変更依頼書!AF20="","",食数等変更依頼書!AF20)</f>
        <v/>
      </c>
      <c r="AG20" s="229" t="str">
        <f>IF(食数等変更依頼書!AG20="","",食数等変更依頼書!AG20)</f>
        <v/>
      </c>
      <c r="AH20" s="262" t="str">
        <f>IF(食数等変更依頼書!AH20="","",食数等変更依頼書!AH20)</f>
        <v/>
      </c>
      <c r="AI20" s="285" t="str">
        <f>IF(食数等変更依頼書!AI20="","",食数等変更依頼書!AI20)</f>
        <v/>
      </c>
      <c r="AJ20" s="296" t="str">
        <f>IF(食数等変更依頼書!AJ20="","",食数等変更依頼書!AJ20)</f>
        <v/>
      </c>
      <c r="AK20" s="305" t="str">
        <f>IF(食数等変更依頼書!AK20="","",食数等変更依頼書!AK20)</f>
        <v/>
      </c>
      <c r="AL20" s="311" t="str">
        <f>IF(食数等変更依頼書!AL20="","",食数等変更依頼書!AL20)</f>
        <v/>
      </c>
      <c r="AM20" s="323" t="str">
        <f>IF(食数等変更依頼書!AM20="","",食数等変更依頼書!AM20)</f>
        <v/>
      </c>
    </row>
    <row r="21" spans="1:39" s="104" customFormat="1" ht="18" hidden="1" customHeight="1">
      <c r="A21" s="115" t="str">
        <f>IF(食数等変更依頼書!A21="","",食数等変更依頼書!A21)</f>
        <v/>
      </c>
      <c r="B21" s="127" t="str">
        <f>IF(食数等変更依頼書!B21="","",食数等変更依頼書!B21)</f>
        <v/>
      </c>
      <c r="C21" s="137" t="str">
        <f>IF(食数等変更依頼書!C21="","",食数等変更依頼書!C21)</f>
        <v>-</v>
      </c>
      <c r="D21" s="152" t="str">
        <f>IF(食数等変更依頼書!D21="","",食数等変更依頼書!D21)</f>
        <v/>
      </c>
      <c r="E21" s="353" t="str">
        <f>IF(食数等変更依頼書!E21="","",食数等変更依頼書!E21)</f>
        <v/>
      </c>
      <c r="F21" s="359" t="str">
        <f>IF(食数等変更依頼書!F21="","",食数等変更依頼書!F21)</f>
        <v/>
      </c>
      <c r="G21" s="359" t="str">
        <f>IF(食数等変更依頼書!G21="","",食数等変更依頼書!G21)</f>
        <v/>
      </c>
      <c r="H21" s="359" t="str">
        <f>IF(食数等変更依頼書!H21="","",食数等変更依頼書!H21)</f>
        <v/>
      </c>
      <c r="I21" s="359" t="str">
        <f>IF(食数等変更依頼書!I21="","",食数等変更依頼書!I21)</f>
        <v/>
      </c>
      <c r="J21" s="359" t="str">
        <f>IF(食数等変更依頼書!J21="","",食数等変更依頼書!J21)</f>
        <v/>
      </c>
      <c r="K21" s="355" t="str">
        <f>IF(食数等変更依頼書!K21="","",食数等変更依頼書!K21)</f>
        <v/>
      </c>
      <c r="L21" s="196" t="str">
        <f>IF(食数等変更依頼書!L21="","",食数等変更依頼書!L21)</f>
        <v/>
      </c>
      <c r="M21" s="229" t="str">
        <f>IF(食数等変更依頼書!M21="","",食数等変更依頼書!M21)</f>
        <v/>
      </c>
      <c r="N21" s="196" t="str">
        <f>IF(食数等変更依頼書!N21="","",食数等変更依頼書!N21)</f>
        <v/>
      </c>
      <c r="O21" s="229" t="str">
        <f>IF(食数等変更依頼書!O21="","",食数等変更依頼書!O21)</f>
        <v/>
      </c>
      <c r="P21" s="196" t="str">
        <f>IF(食数等変更依頼書!P21="","",食数等変更依頼書!P21)</f>
        <v/>
      </c>
      <c r="Q21" s="355" t="str">
        <f>IF(食数等変更依頼書!Q21="","",食数等変更依頼書!Q21)</f>
        <v/>
      </c>
      <c r="R21" s="196" t="str">
        <f>IF(食数等変更依頼書!R21="","",食数等変更依頼書!R21)</f>
        <v/>
      </c>
      <c r="S21" s="229" t="str">
        <f>IF(食数等変更依頼書!S21="","",食数等変更依頼書!S21)</f>
        <v/>
      </c>
      <c r="T21" s="196" t="str">
        <f>IF(食数等変更依頼書!T21="","",食数等変更依頼書!T21)</f>
        <v/>
      </c>
      <c r="U21" s="229" t="str">
        <f>IF(食数等変更依頼書!U21="","",食数等変更依頼書!U21)</f>
        <v/>
      </c>
      <c r="V21" s="196" t="str">
        <f>IF(食数等変更依頼書!V21="","",食数等変更依頼書!V21)</f>
        <v/>
      </c>
      <c r="W21" s="364" t="str">
        <f>IF(食数等変更依頼書!W21="","",食数等変更依頼書!W21)</f>
        <v/>
      </c>
      <c r="X21" s="229" t="str">
        <f>IF(食数等変更依頼書!X21="","",食数等変更依頼書!X21)</f>
        <v/>
      </c>
      <c r="Y21" s="262" t="str">
        <f>IF(食数等変更依頼書!Y21="","",食数等変更依頼書!Y21)</f>
        <v/>
      </c>
      <c r="Z21" s="364" t="str">
        <f>IF(食数等変更依頼書!Z21="","",食数等変更依頼書!Z21)</f>
        <v/>
      </c>
      <c r="AA21" s="229" t="str">
        <f>IF(食数等変更依頼書!AA21="","",食数等変更依頼書!AA21)</f>
        <v/>
      </c>
      <c r="AB21" s="262" t="str">
        <f>IF(食数等変更依頼書!AB21="","",食数等変更依頼書!AB21)</f>
        <v/>
      </c>
      <c r="AC21" s="364" t="str">
        <f>IF(食数等変更依頼書!AC21="","",食数等変更依頼書!AC21)</f>
        <v/>
      </c>
      <c r="AD21" s="229" t="str">
        <f>IF(食数等変更依頼書!AD21="","",食数等変更依頼書!AD21)</f>
        <v/>
      </c>
      <c r="AE21" s="262" t="str">
        <f>IF(食数等変更依頼書!AE21="","",食数等変更依頼書!AE21)</f>
        <v/>
      </c>
      <c r="AF21" s="364" t="str">
        <f>IF(食数等変更依頼書!AF21="","",食数等変更依頼書!AF21)</f>
        <v/>
      </c>
      <c r="AG21" s="229" t="str">
        <f>IF(食数等変更依頼書!AG21="","",食数等変更依頼書!AG21)</f>
        <v/>
      </c>
      <c r="AH21" s="262" t="str">
        <f>IF(食数等変更依頼書!AH21="","",食数等変更依頼書!AH21)</f>
        <v/>
      </c>
      <c r="AI21" s="285" t="str">
        <f>IF(食数等変更依頼書!AI21="","",食数等変更依頼書!AI21)</f>
        <v/>
      </c>
      <c r="AJ21" s="296" t="str">
        <f>IF(食数等変更依頼書!AJ21="","",食数等変更依頼書!AJ21)</f>
        <v/>
      </c>
      <c r="AK21" s="305" t="str">
        <f>IF(食数等変更依頼書!AK21="","",食数等変更依頼書!AK21)</f>
        <v/>
      </c>
      <c r="AL21" s="311" t="str">
        <f>IF(食数等変更依頼書!AL21="","",食数等変更依頼書!AL21)</f>
        <v/>
      </c>
      <c r="AM21" s="323" t="str">
        <f>IF(食数等変更依頼書!AM21="","",食数等変更依頼書!AM21)</f>
        <v/>
      </c>
    </row>
    <row r="22" spans="1:39" s="104" customFormat="1" ht="18" hidden="1" customHeight="1">
      <c r="A22" s="115" t="str">
        <f>IF(食数等変更依頼書!A22="","",食数等変更依頼書!A22)</f>
        <v/>
      </c>
      <c r="B22" s="127" t="str">
        <f>IF(食数等変更依頼書!B22="","",食数等変更依頼書!B22)</f>
        <v/>
      </c>
      <c r="C22" s="138" t="str">
        <f>IF(食数等変更依頼書!C22="","",食数等変更依頼書!C22)</f>
        <v>-</v>
      </c>
      <c r="D22" s="153" t="str">
        <f>IF(食数等変更依頼書!D22="","",食数等変更依頼書!D22)</f>
        <v/>
      </c>
      <c r="E22" s="354" t="str">
        <f>IF(食数等変更依頼書!E22="","",食数等変更依頼書!E22)</f>
        <v/>
      </c>
      <c r="F22" s="360" t="str">
        <f>IF(食数等変更依頼書!F22="","",食数等変更依頼書!F22)</f>
        <v/>
      </c>
      <c r="G22" s="360" t="str">
        <f>IF(食数等変更依頼書!G22="","",食数等変更依頼書!G22)</f>
        <v/>
      </c>
      <c r="H22" s="360" t="str">
        <f>IF(食数等変更依頼書!H22="","",食数等変更依頼書!H22)</f>
        <v/>
      </c>
      <c r="I22" s="360" t="str">
        <f>IF(食数等変更依頼書!I22="","",食数等変更依頼書!I22)</f>
        <v/>
      </c>
      <c r="J22" s="360" t="str">
        <f>IF(食数等変更依頼書!J22="","",食数等変更依頼書!J22)</f>
        <v/>
      </c>
      <c r="K22" s="356" t="str">
        <f>IF(食数等変更依頼書!K22="","",食数等変更依頼書!K22)</f>
        <v/>
      </c>
      <c r="L22" s="199" t="str">
        <f>IF(食数等変更依頼書!L22="","",食数等変更依頼書!L22)</f>
        <v/>
      </c>
      <c r="M22" s="231" t="str">
        <f>IF(食数等変更依頼書!M22="","",食数等変更依頼書!M22)</f>
        <v/>
      </c>
      <c r="N22" s="199" t="str">
        <f>IF(食数等変更依頼書!N22="","",食数等変更依頼書!N22)</f>
        <v/>
      </c>
      <c r="O22" s="231" t="str">
        <f>IF(食数等変更依頼書!O22="","",食数等変更依頼書!O22)</f>
        <v/>
      </c>
      <c r="P22" s="199" t="str">
        <f>IF(食数等変更依頼書!P22="","",食数等変更依頼書!P22)</f>
        <v/>
      </c>
      <c r="Q22" s="356" t="str">
        <f>IF(食数等変更依頼書!Q22="","",食数等変更依頼書!Q22)</f>
        <v/>
      </c>
      <c r="R22" s="199" t="str">
        <f>IF(食数等変更依頼書!R22="","",食数等変更依頼書!R22)</f>
        <v/>
      </c>
      <c r="S22" s="231" t="str">
        <f>IF(食数等変更依頼書!S22="","",食数等変更依頼書!S22)</f>
        <v/>
      </c>
      <c r="T22" s="199" t="str">
        <f>IF(食数等変更依頼書!T22="","",食数等変更依頼書!T22)</f>
        <v/>
      </c>
      <c r="U22" s="231" t="str">
        <f>IF(食数等変更依頼書!U22="","",食数等変更依頼書!U22)</f>
        <v/>
      </c>
      <c r="V22" s="199" t="str">
        <f>IF(食数等変更依頼書!V22="","",食数等変更依頼書!V22)</f>
        <v/>
      </c>
      <c r="W22" s="365" t="str">
        <f>IF(食数等変更依頼書!W22="","",食数等変更依頼書!W22)</f>
        <v/>
      </c>
      <c r="X22" s="231" t="str">
        <f>IF(食数等変更依頼書!X22="","",食数等変更依頼書!X22)</f>
        <v/>
      </c>
      <c r="Y22" s="264" t="str">
        <f>IF(食数等変更依頼書!Y22="","",食数等変更依頼書!Y22)</f>
        <v/>
      </c>
      <c r="Z22" s="365" t="str">
        <f>IF(食数等変更依頼書!Z22="","",食数等変更依頼書!Z22)</f>
        <v/>
      </c>
      <c r="AA22" s="231" t="str">
        <f>IF(食数等変更依頼書!AA22="","",食数等変更依頼書!AA22)</f>
        <v/>
      </c>
      <c r="AB22" s="264" t="str">
        <f>IF(食数等変更依頼書!AB22="","",食数等変更依頼書!AB22)</f>
        <v/>
      </c>
      <c r="AC22" s="365" t="str">
        <f>IF(食数等変更依頼書!AC22="","",食数等変更依頼書!AC22)</f>
        <v/>
      </c>
      <c r="AD22" s="231" t="str">
        <f>IF(食数等変更依頼書!AD22="","",食数等変更依頼書!AD22)</f>
        <v/>
      </c>
      <c r="AE22" s="264" t="str">
        <f>IF(食数等変更依頼書!AE22="","",食数等変更依頼書!AE22)</f>
        <v/>
      </c>
      <c r="AF22" s="365" t="str">
        <f>IF(食数等変更依頼書!AF22="","",食数等変更依頼書!AF22)</f>
        <v/>
      </c>
      <c r="AG22" s="231" t="str">
        <f>IF(食数等変更依頼書!AG22="","",食数等変更依頼書!AG22)</f>
        <v/>
      </c>
      <c r="AH22" s="264" t="str">
        <f>IF(食数等変更依頼書!AH22="","",食数等変更依頼書!AH22)</f>
        <v/>
      </c>
      <c r="AI22" s="285" t="str">
        <f>IF(食数等変更依頼書!AI22="","",食数等変更依頼書!AI22)</f>
        <v/>
      </c>
      <c r="AJ22" s="296" t="str">
        <f>IF(食数等変更依頼書!AJ22="","",食数等変更依頼書!AJ22)</f>
        <v/>
      </c>
      <c r="AK22" s="307" t="str">
        <f>IF(食数等変更依頼書!AK22="","",食数等変更依頼書!AK22)</f>
        <v/>
      </c>
      <c r="AL22" s="313" t="str">
        <f>IF(食数等変更依頼書!AL22="","",食数等変更依頼書!AL22)</f>
        <v/>
      </c>
      <c r="AM22" s="326" t="str">
        <f>IF(食数等変更依頼書!AM22="","",食数等変更依頼書!AM22)</f>
        <v/>
      </c>
    </row>
    <row r="23" spans="1:39" s="104" customFormat="1" ht="18" customHeight="1">
      <c r="A23" s="115" t="str">
        <f>IF(食数等変更依頼書!A23="","",食数等変更依頼書!A23)</f>
        <v/>
      </c>
      <c r="B23" s="127" t="str">
        <f>IF(食数等変更依頼書!B23="","",食数等変更依頼書!B23)</f>
        <v/>
      </c>
      <c r="C23" s="133">
        <f>IF(食数等変更依頼書!C23="","",食数等変更依頼書!C23)</f>
        <v>0</v>
      </c>
      <c r="D23" s="154" t="str">
        <f>IF(食数等変更依頼書!D23="","",食数等変更依頼書!D23)</f>
        <v>最終申込数</v>
      </c>
      <c r="E23" s="352" t="str">
        <f>IF(食数等変更依頼書!E23="","",食数等変更依頼書!E23)</f>
        <v/>
      </c>
      <c r="F23" s="358" t="str">
        <f>IF(食数等変更依頼書!F23="","",食数等変更依頼書!F23)</f>
        <v/>
      </c>
      <c r="G23" s="358" t="str">
        <f>IF(食数等変更依頼書!G23="","",食数等変更依頼書!G23)</f>
        <v/>
      </c>
      <c r="H23" s="358" t="str">
        <f>IF(食数等変更依頼書!H23="","",食数等変更依頼書!H23)</f>
        <v/>
      </c>
      <c r="I23" s="358" t="str">
        <f>IF(食数等変更依頼書!I23="","",食数等変更依頼書!I23)</f>
        <v/>
      </c>
      <c r="J23" s="358" t="str">
        <f>IF(食数等変更依頼書!J23="","",食数等変更依頼書!J23)</f>
        <v/>
      </c>
      <c r="K23" s="178" t="str">
        <f>IF(食数等変更依頼書!K23="","",食数等変更依頼書!K23)</f>
        <v/>
      </c>
      <c r="L23" s="200" t="str">
        <f>IF(食数等変更依頼書!L23="","",食数等変更依頼書!L23)</f>
        <v/>
      </c>
      <c r="M23" s="211" t="str">
        <f>IF(食数等変更依頼書!M23="","",食数等変更依頼書!M23)</f>
        <v/>
      </c>
      <c r="N23" s="200" t="str">
        <f>IF(食数等変更依頼書!N23="","",食数等変更依頼書!N23)</f>
        <v/>
      </c>
      <c r="O23" s="211" t="str">
        <f>IF(食数等変更依頼書!O23="","",食数等変更依頼書!O23)</f>
        <v/>
      </c>
      <c r="P23" s="200" t="str">
        <f>IF(食数等変更依頼書!P23="","",食数等変更依頼書!P23)</f>
        <v/>
      </c>
      <c r="Q23" s="178" t="str">
        <f>IF(食数等変更依頼書!Q23="","",食数等変更依頼書!Q23)</f>
        <v/>
      </c>
      <c r="R23" s="200" t="str">
        <f>IF(食数等変更依頼書!R23="","",食数等変更依頼書!R23)</f>
        <v/>
      </c>
      <c r="S23" s="211" t="str">
        <f>IF(食数等変更依頼書!S23="","",食数等変更依頼書!S23)</f>
        <v/>
      </c>
      <c r="T23" s="200" t="str">
        <f>IF(食数等変更依頼書!T23="","",食数等変更依頼書!T23)</f>
        <v/>
      </c>
      <c r="U23" s="211" t="str">
        <f>IF(食数等変更依頼書!U23="","",食数等変更依頼書!U23)</f>
        <v/>
      </c>
      <c r="V23" s="200" t="str">
        <f>IF(食数等変更依頼書!V23="","",食数等変更依頼書!V23)</f>
        <v/>
      </c>
      <c r="W23" s="244" t="str">
        <f>IF(食数等変更依頼書!W23="","",食数等変更依頼書!W23)</f>
        <v/>
      </c>
      <c r="X23" s="211" t="str">
        <f>IF(食数等変更依頼書!X23="","",食数等変更依頼書!X23)</f>
        <v/>
      </c>
      <c r="Y23" s="265" t="str">
        <f>IF(食数等変更依頼書!Y23="","",食数等変更依頼書!Y23)</f>
        <v/>
      </c>
      <c r="Z23" s="244" t="str">
        <f>IF(食数等変更依頼書!Z23="","",食数等変更依頼書!Z23)</f>
        <v/>
      </c>
      <c r="AA23" s="211" t="str">
        <f>IF(食数等変更依頼書!AA23="","",食数等変更依頼書!AA23)</f>
        <v/>
      </c>
      <c r="AB23" s="265" t="str">
        <f>IF(食数等変更依頼書!AB23="","",食数等変更依頼書!AB23)</f>
        <v/>
      </c>
      <c r="AC23" s="244" t="str">
        <f>IF(食数等変更依頼書!AC23="","",食数等変更依頼書!AC23)</f>
        <v/>
      </c>
      <c r="AD23" s="211" t="str">
        <f>IF(食数等変更依頼書!AD23="","",食数等変更依頼書!AD23)</f>
        <v/>
      </c>
      <c r="AE23" s="265" t="str">
        <f>IF(食数等変更依頼書!AE23="","",食数等変更依頼書!AE23)</f>
        <v/>
      </c>
      <c r="AF23" s="244" t="str">
        <f>IF(食数等変更依頼書!AF23="","",食数等変更依頼書!AF23)</f>
        <v/>
      </c>
      <c r="AG23" s="211" t="str">
        <f>IF(食数等変更依頼書!AG23="","",食数等変更依頼書!AG23)</f>
        <v/>
      </c>
      <c r="AH23" s="265" t="str">
        <f>IF(食数等変更依頼書!AH23="","",食数等変更依頼書!AH23)</f>
        <v/>
      </c>
      <c r="AI23" s="244" t="str">
        <f>IF(食数等変更依頼書!AI23="","",食数等変更依頼書!AI23)</f>
        <v/>
      </c>
      <c r="AJ23" s="211" t="str">
        <f>IF(食数等変更依頼書!AJ23="","",食数等変更依頼書!AJ23)</f>
        <v/>
      </c>
      <c r="AK23" s="200" t="str">
        <f>IF(食数等変更依頼書!AK23="","",食数等変更依頼書!AK23)</f>
        <v/>
      </c>
      <c r="AL23" s="200" t="str">
        <f>IF(食数等変更依頼書!AL23="","",食数等変更依頼書!AL23)</f>
        <v/>
      </c>
      <c r="AM23" s="322" t="str">
        <f>IF(食数等変更依頼書!AM23="","",食数等変更依頼書!AM23)</f>
        <v/>
      </c>
    </row>
    <row r="24" spans="1:39" s="104" customFormat="1" ht="18" customHeight="1">
      <c r="A24" s="115" t="str">
        <f>IF(食数等変更依頼書!A24="","",食数等変更依頼書!A24)</f>
        <v/>
      </c>
      <c r="B24" s="127" t="str">
        <f>IF(食数等変更依頼書!B24="","",食数等変更依頼書!B24)</f>
        <v/>
      </c>
      <c r="C24" s="134" t="str">
        <f>IF(食数等変更依頼書!C24="","",食数等変更依頼書!C24)</f>
        <v>-</v>
      </c>
      <c r="D24" s="155" t="str">
        <f>IF(食数等変更依頼書!D24="","",食数等変更依頼書!D24)</f>
        <v/>
      </c>
      <c r="E24" s="353" t="str">
        <f>IF(食数等変更依頼書!E24="","",食数等変更依頼書!E24)</f>
        <v/>
      </c>
      <c r="F24" s="359" t="str">
        <f>IF(食数等変更依頼書!F24="","",食数等変更依頼書!F24)</f>
        <v/>
      </c>
      <c r="G24" s="359" t="str">
        <f>IF(食数等変更依頼書!G24="","",食数等変更依頼書!G24)</f>
        <v/>
      </c>
      <c r="H24" s="359" t="str">
        <f>IF(食数等変更依頼書!H24="","",食数等変更依頼書!H24)</f>
        <v/>
      </c>
      <c r="I24" s="359" t="str">
        <f>IF(食数等変更依頼書!I24="","",食数等変更依頼書!I24)</f>
        <v/>
      </c>
      <c r="J24" s="359" t="str">
        <f>IF(食数等変更依頼書!J24="","",食数等変更依頼書!J24)</f>
        <v/>
      </c>
      <c r="K24" s="179" t="str">
        <f>IF(食数等変更依頼書!K24="","",食数等変更依頼書!K24)</f>
        <v/>
      </c>
      <c r="L24" s="201" t="str">
        <f>IF(食数等変更依頼書!L24="","",食数等変更依頼書!L24)</f>
        <v/>
      </c>
      <c r="M24" s="212" t="str">
        <f>IF(食数等変更依頼書!M24="","",食数等変更依頼書!M24)</f>
        <v/>
      </c>
      <c r="N24" s="201" t="str">
        <f>IF(食数等変更依頼書!N24="","",食数等変更依頼書!N24)</f>
        <v/>
      </c>
      <c r="O24" s="212" t="str">
        <f>IF(食数等変更依頼書!O24="","",食数等変更依頼書!O24)</f>
        <v/>
      </c>
      <c r="P24" s="201" t="str">
        <f>IF(食数等変更依頼書!P24="","",食数等変更依頼書!P24)</f>
        <v/>
      </c>
      <c r="Q24" s="179" t="str">
        <f>IF(食数等変更依頼書!Q24="","",食数等変更依頼書!Q24)</f>
        <v/>
      </c>
      <c r="R24" s="201" t="str">
        <f>IF(食数等変更依頼書!R24="","",食数等変更依頼書!R24)</f>
        <v/>
      </c>
      <c r="S24" s="212" t="str">
        <f>IF(食数等変更依頼書!S24="","",食数等変更依頼書!S24)</f>
        <v/>
      </c>
      <c r="T24" s="201" t="str">
        <f>IF(食数等変更依頼書!T24="","",食数等変更依頼書!T24)</f>
        <v/>
      </c>
      <c r="U24" s="212" t="str">
        <f>IF(食数等変更依頼書!U24="","",食数等変更依頼書!U24)</f>
        <v/>
      </c>
      <c r="V24" s="201" t="str">
        <f>IF(食数等変更依頼書!V24="","",食数等変更依頼書!V24)</f>
        <v/>
      </c>
      <c r="W24" s="245" t="str">
        <f>IF(食数等変更依頼書!W24="","",食数等変更依頼書!W24)</f>
        <v/>
      </c>
      <c r="X24" s="212" t="str">
        <f>IF(食数等変更依頼書!X24="","",食数等変更依頼書!X24)</f>
        <v/>
      </c>
      <c r="Y24" s="266" t="str">
        <f>IF(食数等変更依頼書!Y24="","",食数等変更依頼書!Y24)</f>
        <v/>
      </c>
      <c r="Z24" s="245" t="str">
        <f>IF(食数等変更依頼書!Z24="","",食数等変更依頼書!Z24)</f>
        <v/>
      </c>
      <c r="AA24" s="212" t="str">
        <f>IF(食数等変更依頼書!AA24="","",食数等変更依頼書!AA24)</f>
        <v/>
      </c>
      <c r="AB24" s="266" t="str">
        <f>IF(食数等変更依頼書!AB24="","",食数等変更依頼書!AB24)</f>
        <v/>
      </c>
      <c r="AC24" s="245" t="str">
        <f>IF(食数等変更依頼書!AC24="","",食数等変更依頼書!AC24)</f>
        <v/>
      </c>
      <c r="AD24" s="212" t="str">
        <f>IF(食数等変更依頼書!AD24="","",食数等変更依頼書!AD24)</f>
        <v/>
      </c>
      <c r="AE24" s="266" t="str">
        <f>IF(食数等変更依頼書!AE24="","",食数等変更依頼書!AE24)</f>
        <v/>
      </c>
      <c r="AF24" s="245" t="str">
        <f>IF(食数等変更依頼書!AF24="","",食数等変更依頼書!AF24)</f>
        <v/>
      </c>
      <c r="AG24" s="212" t="str">
        <f>IF(食数等変更依頼書!AG24="","",食数等変更依頼書!AG24)</f>
        <v/>
      </c>
      <c r="AH24" s="266" t="str">
        <f>IF(食数等変更依頼書!AH24="","",食数等変更依頼書!AH24)</f>
        <v/>
      </c>
      <c r="AI24" s="245" t="str">
        <f>IF(食数等変更依頼書!AI24="","",食数等変更依頼書!AI24)</f>
        <v/>
      </c>
      <c r="AJ24" s="212" t="str">
        <f>IF(食数等変更依頼書!AJ24="","",食数等変更依頼書!AJ24)</f>
        <v/>
      </c>
      <c r="AK24" s="201" t="str">
        <f>IF(食数等変更依頼書!AK24="","",食数等変更依頼書!AK24)</f>
        <v/>
      </c>
      <c r="AL24" s="201" t="str">
        <f>IF(食数等変更依頼書!AL24="","",食数等変更依頼書!AL24)</f>
        <v/>
      </c>
      <c r="AM24" s="323" t="str">
        <f>IF(食数等変更依頼書!AM24="","",食数等変更依頼書!AM24)</f>
        <v/>
      </c>
    </row>
    <row r="25" spans="1:39" s="104" customFormat="1" ht="18" customHeight="1">
      <c r="A25" s="115" t="str">
        <f>IF(食数等変更依頼書!A25="","",食数等変更依頼書!A25)</f>
        <v/>
      </c>
      <c r="B25" s="127" t="str">
        <f>IF(食数等変更依頼書!B25="","",食数等変更依頼書!B25)</f>
        <v/>
      </c>
      <c r="C25" s="134" t="str">
        <f>IF(食数等変更依頼書!C25="","",食数等変更依頼書!C25)</f>
        <v>-</v>
      </c>
      <c r="D25" s="155" t="str">
        <f>IF(食数等変更依頼書!D25="","",食数等変更依頼書!D25)</f>
        <v/>
      </c>
      <c r="E25" s="353" t="str">
        <f>IF(食数等変更依頼書!E25="","",食数等変更依頼書!E25)</f>
        <v/>
      </c>
      <c r="F25" s="359" t="str">
        <f>IF(食数等変更依頼書!F25="","",食数等変更依頼書!F25)</f>
        <v/>
      </c>
      <c r="G25" s="359" t="str">
        <f>IF(食数等変更依頼書!G25="","",食数等変更依頼書!G25)</f>
        <v/>
      </c>
      <c r="H25" s="359" t="str">
        <f>IF(食数等変更依頼書!H25="","",食数等変更依頼書!H25)</f>
        <v/>
      </c>
      <c r="I25" s="359" t="str">
        <f>IF(食数等変更依頼書!I25="","",食数等変更依頼書!I25)</f>
        <v/>
      </c>
      <c r="J25" s="359" t="str">
        <f>IF(食数等変更依頼書!J25="","",食数等変更依頼書!J25)</f>
        <v/>
      </c>
      <c r="K25" s="179" t="str">
        <f>IF(食数等変更依頼書!K25="","",食数等変更依頼書!K25)</f>
        <v/>
      </c>
      <c r="L25" s="201" t="str">
        <f>IF(食数等変更依頼書!L25="","",食数等変更依頼書!L25)</f>
        <v/>
      </c>
      <c r="M25" s="212" t="str">
        <f>IF(食数等変更依頼書!M25="","",食数等変更依頼書!M25)</f>
        <v/>
      </c>
      <c r="N25" s="201" t="str">
        <f>IF(食数等変更依頼書!N25="","",食数等変更依頼書!N25)</f>
        <v/>
      </c>
      <c r="O25" s="212" t="str">
        <f>IF(食数等変更依頼書!O25="","",食数等変更依頼書!O25)</f>
        <v/>
      </c>
      <c r="P25" s="201" t="str">
        <f>IF(食数等変更依頼書!P25="","",食数等変更依頼書!P25)</f>
        <v/>
      </c>
      <c r="Q25" s="179" t="str">
        <f>IF(食数等変更依頼書!Q25="","",食数等変更依頼書!Q25)</f>
        <v/>
      </c>
      <c r="R25" s="201" t="str">
        <f>IF(食数等変更依頼書!R25="","",食数等変更依頼書!R25)</f>
        <v/>
      </c>
      <c r="S25" s="212" t="str">
        <f>IF(食数等変更依頼書!S25="","",食数等変更依頼書!S25)</f>
        <v/>
      </c>
      <c r="T25" s="201" t="str">
        <f>IF(食数等変更依頼書!T25="","",食数等変更依頼書!T25)</f>
        <v/>
      </c>
      <c r="U25" s="212" t="str">
        <f>IF(食数等変更依頼書!U25="","",食数等変更依頼書!U25)</f>
        <v/>
      </c>
      <c r="V25" s="201" t="str">
        <f>IF(食数等変更依頼書!V25="","",食数等変更依頼書!V25)</f>
        <v/>
      </c>
      <c r="W25" s="245" t="str">
        <f>IF(食数等変更依頼書!W25="","",食数等変更依頼書!W25)</f>
        <v/>
      </c>
      <c r="X25" s="212" t="str">
        <f>IF(食数等変更依頼書!X25="","",食数等変更依頼書!X25)</f>
        <v/>
      </c>
      <c r="Y25" s="266" t="str">
        <f>IF(食数等変更依頼書!Y25="","",食数等変更依頼書!Y25)</f>
        <v/>
      </c>
      <c r="Z25" s="245" t="str">
        <f>IF(食数等変更依頼書!Z25="","",食数等変更依頼書!Z25)</f>
        <v/>
      </c>
      <c r="AA25" s="212" t="str">
        <f>IF(食数等変更依頼書!AA25="","",食数等変更依頼書!AA25)</f>
        <v/>
      </c>
      <c r="AB25" s="266" t="str">
        <f>IF(食数等変更依頼書!AB25="","",食数等変更依頼書!AB25)</f>
        <v/>
      </c>
      <c r="AC25" s="245" t="str">
        <f>IF(食数等変更依頼書!AC25="","",食数等変更依頼書!AC25)</f>
        <v/>
      </c>
      <c r="AD25" s="212" t="str">
        <f>IF(食数等変更依頼書!AD25="","",食数等変更依頼書!AD25)</f>
        <v/>
      </c>
      <c r="AE25" s="266" t="str">
        <f>IF(食数等変更依頼書!AE25="","",食数等変更依頼書!AE25)</f>
        <v/>
      </c>
      <c r="AF25" s="245" t="str">
        <f>IF(食数等変更依頼書!AF25="","",食数等変更依頼書!AF25)</f>
        <v/>
      </c>
      <c r="AG25" s="212" t="str">
        <f>IF(食数等変更依頼書!AG25="","",食数等変更依頼書!AG25)</f>
        <v/>
      </c>
      <c r="AH25" s="266" t="str">
        <f>IF(食数等変更依頼書!AH25="","",食数等変更依頼書!AH25)</f>
        <v/>
      </c>
      <c r="AI25" s="245" t="str">
        <f>IF(食数等変更依頼書!AI25="","",食数等変更依頼書!AI25)</f>
        <v/>
      </c>
      <c r="AJ25" s="212" t="str">
        <f>IF(食数等変更依頼書!AJ25="","",食数等変更依頼書!AJ25)</f>
        <v/>
      </c>
      <c r="AK25" s="201" t="str">
        <f>IF(食数等変更依頼書!AK25="","",食数等変更依頼書!AK25)</f>
        <v/>
      </c>
      <c r="AL25" s="201" t="str">
        <f>IF(食数等変更依頼書!AL25="","",食数等変更依頼書!AL25)</f>
        <v/>
      </c>
      <c r="AM25" s="323" t="str">
        <f>IF(食数等変更依頼書!AM25="","",食数等変更依頼書!AM25)</f>
        <v/>
      </c>
    </row>
    <row r="26" spans="1:39" s="104" customFormat="1" ht="18" customHeight="1">
      <c r="A26" s="115" t="str">
        <f>IF(食数等変更依頼書!A26="","",食数等変更依頼書!A26)</f>
        <v/>
      </c>
      <c r="B26" s="127" t="str">
        <f>IF(食数等変更依頼書!B26="","",食数等変更依頼書!B26)</f>
        <v/>
      </c>
      <c r="C26" s="139" t="str">
        <f>IF(食数等変更依頼書!C26="","",食数等変更依頼書!C26)</f>
        <v>-</v>
      </c>
      <c r="D26" s="155" t="str">
        <f>IF(食数等変更依頼書!D26="","",食数等変更依頼書!D26)</f>
        <v/>
      </c>
      <c r="E26" s="354" t="str">
        <f>IF(食数等変更依頼書!E26="","",食数等変更依頼書!E26)</f>
        <v/>
      </c>
      <c r="F26" s="360" t="str">
        <f>IF(食数等変更依頼書!F26="","",食数等変更依頼書!F26)</f>
        <v/>
      </c>
      <c r="G26" s="360" t="str">
        <f>IF(食数等変更依頼書!G26="","",食数等変更依頼書!G26)</f>
        <v/>
      </c>
      <c r="H26" s="360" t="str">
        <f>IF(食数等変更依頼書!H26="","",食数等変更依頼書!H26)</f>
        <v/>
      </c>
      <c r="I26" s="360" t="str">
        <f>IF(食数等変更依頼書!I26="","",食数等変更依頼書!I26)</f>
        <v/>
      </c>
      <c r="J26" s="360" t="str">
        <f>IF(食数等変更依頼書!J26="","",食数等変更依頼書!J26)</f>
        <v/>
      </c>
      <c r="K26" s="180" t="str">
        <f>IF(食数等変更依頼書!K26="","",食数等変更依頼書!K26)</f>
        <v/>
      </c>
      <c r="L26" s="202" t="str">
        <f>IF(食数等変更依頼書!L26="","",食数等変更依頼書!L26)</f>
        <v/>
      </c>
      <c r="M26" s="213" t="str">
        <f>IF(食数等変更依頼書!M26="","",食数等変更依頼書!M26)</f>
        <v/>
      </c>
      <c r="N26" s="202" t="str">
        <f>IF(食数等変更依頼書!N26="","",食数等変更依頼書!N26)</f>
        <v/>
      </c>
      <c r="O26" s="213" t="str">
        <f>IF(食数等変更依頼書!O26="","",食数等変更依頼書!O26)</f>
        <v/>
      </c>
      <c r="P26" s="202" t="str">
        <f>IF(食数等変更依頼書!P26="","",食数等変更依頼書!P26)</f>
        <v/>
      </c>
      <c r="Q26" s="180" t="str">
        <f>IF(食数等変更依頼書!Q26="","",食数等変更依頼書!Q26)</f>
        <v/>
      </c>
      <c r="R26" s="202" t="str">
        <f>IF(食数等変更依頼書!R26="","",食数等変更依頼書!R26)</f>
        <v/>
      </c>
      <c r="S26" s="213" t="str">
        <f>IF(食数等変更依頼書!S26="","",食数等変更依頼書!S26)</f>
        <v/>
      </c>
      <c r="T26" s="202" t="str">
        <f>IF(食数等変更依頼書!T26="","",食数等変更依頼書!T26)</f>
        <v/>
      </c>
      <c r="U26" s="213" t="str">
        <f>IF(食数等変更依頼書!U26="","",食数等変更依頼書!U26)</f>
        <v/>
      </c>
      <c r="V26" s="202" t="str">
        <f>IF(食数等変更依頼書!V26="","",食数等変更依頼書!V26)</f>
        <v/>
      </c>
      <c r="W26" s="246" t="str">
        <f>IF(食数等変更依頼書!W26="","",食数等変更依頼書!W26)</f>
        <v/>
      </c>
      <c r="X26" s="213" t="str">
        <f>IF(食数等変更依頼書!X26="","",食数等変更依頼書!X26)</f>
        <v/>
      </c>
      <c r="Y26" s="267" t="str">
        <f>IF(食数等変更依頼書!Y26="","",食数等変更依頼書!Y26)</f>
        <v/>
      </c>
      <c r="Z26" s="246" t="str">
        <f>IF(食数等変更依頼書!Z26="","",食数等変更依頼書!Z26)</f>
        <v/>
      </c>
      <c r="AA26" s="213" t="str">
        <f>IF(食数等変更依頼書!AA26="","",食数等変更依頼書!AA26)</f>
        <v/>
      </c>
      <c r="AB26" s="267" t="str">
        <f>IF(食数等変更依頼書!AB26="","",食数等変更依頼書!AB26)</f>
        <v/>
      </c>
      <c r="AC26" s="246" t="str">
        <f>IF(食数等変更依頼書!AC26="","",食数等変更依頼書!AC26)</f>
        <v/>
      </c>
      <c r="AD26" s="213" t="str">
        <f>IF(食数等変更依頼書!AD26="","",食数等変更依頼書!AD26)</f>
        <v/>
      </c>
      <c r="AE26" s="267" t="str">
        <f>IF(食数等変更依頼書!AE26="","",食数等変更依頼書!AE26)</f>
        <v/>
      </c>
      <c r="AF26" s="246" t="str">
        <f>IF(食数等変更依頼書!AF26="","",食数等変更依頼書!AF26)</f>
        <v/>
      </c>
      <c r="AG26" s="213" t="str">
        <f>IF(食数等変更依頼書!AG26="","",食数等変更依頼書!AG26)</f>
        <v/>
      </c>
      <c r="AH26" s="267" t="str">
        <f>IF(食数等変更依頼書!AH26="","",食数等変更依頼書!AH26)</f>
        <v/>
      </c>
      <c r="AI26" s="246" t="str">
        <f>IF(食数等変更依頼書!AI26="","",食数等変更依頼書!AI26)</f>
        <v/>
      </c>
      <c r="AJ26" s="213" t="str">
        <f>IF(食数等変更依頼書!AJ26="","",食数等変更依頼書!AJ26)</f>
        <v/>
      </c>
      <c r="AK26" s="202" t="str">
        <f>IF(食数等変更依頼書!AK26="","",食数等変更依頼書!AK26)</f>
        <v/>
      </c>
      <c r="AL26" s="202" t="str">
        <f>IF(食数等変更依頼書!AL26="","",食数等変更依頼書!AL26)</f>
        <v/>
      </c>
      <c r="AM26" s="326" t="str">
        <f>IF(食数等変更依頼書!AM26="","",食数等変更依頼書!AM26)</f>
        <v/>
      </c>
    </row>
    <row r="27" spans="1:39" s="104" customFormat="1" ht="18" customHeight="1">
      <c r="A27" s="116" t="str">
        <f>IF(食数等変更依頼書!A27="","",食数等変更依頼書!A27)</f>
        <v/>
      </c>
      <c r="B27" s="128" t="str">
        <f>IF(食数等変更依頼書!B27="","",食数等変更依頼書!B27)</f>
        <v/>
      </c>
      <c r="C27" s="140" t="s">
        <v>60</v>
      </c>
      <c r="D27" s="156" t="str">
        <f>IF(食数等変更依頼書!D27="","",食数等変更依頼書!D27)</f>
        <v/>
      </c>
      <c r="E27" s="172">
        <f>IF(食数等変更依頼書!E27="","",食数等変更依頼書!E27)</f>
        <v>0</v>
      </c>
      <c r="F27" s="194" t="str">
        <f>IF(食数等変更依頼書!F27="","",食数等変更依頼書!F27)</f>
        <v/>
      </c>
      <c r="G27" s="194">
        <f>IF(食数等変更依頼書!G27="","",食数等変更依頼書!G27)</f>
        <v>0</v>
      </c>
      <c r="H27" s="194" t="str">
        <f>IF(食数等変更依頼書!H27="","",食数等変更依頼書!H27)</f>
        <v/>
      </c>
      <c r="I27" s="194">
        <f>IF(食数等変更依頼書!I27="","",食数等変更依頼書!I27)</f>
        <v>0</v>
      </c>
      <c r="J27" s="194" t="str">
        <f>IF(食数等変更依頼書!J27="","",食数等変更依頼書!J27)</f>
        <v/>
      </c>
      <c r="K27" s="172">
        <f>IF(食数等変更依頼書!K27="","",食数等変更依頼書!K27)</f>
        <v>0</v>
      </c>
      <c r="L27" s="194" t="str">
        <f>IF(食数等変更依頼書!L27="","",食数等変更依頼書!L27)</f>
        <v/>
      </c>
      <c r="M27" s="194">
        <f>IF(食数等変更依頼書!M27="","",食数等変更依頼書!M27)</f>
        <v>0</v>
      </c>
      <c r="N27" s="194" t="str">
        <f>IF(食数等変更依頼書!N27="","",食数等変更依頼書!N27)</f>
        <v/>
      </c>
      <c r="O27" s="194">
        <f>IF(食数等変更依頼書!O27="","",食数等変更依頼書!O27)</f>
        <v>0</v>
      </c>
      <c r="P27" s="194" t="str">
        <f>IF(食数等変更依頼書!P27="","",食数等変更依頼書!P27)</f>
        <v/>
      </c>
      <c r="Q27" s="172">
        <f>IF(食数等変更依頼書!Q27="","",食数等変更依頼書!Q27)</f>
        <v>0</v>
      </c>
      <c r="R27" s="194" t="str">
        <f>IF(食数等変更依頼書!R27="","",食数等変更依頼書!R27)</f>
        <v/>
      </c>
      <c r="S27" s="194">
        <f>IF(食数等変更依頼書!S27="","",食数等変更依頼書!S27)</f>
        <v>0</v>
      </c>
      <c r="T27" s="194" t="str">
        <f>IF(食数等変更依頼書!T27="","",食数等変更依頼書!T27)</f>
        <v/>
      </c>
      <c r="U27" s="194">
        <f>IF(食数等変更依頼書!U27="","",食数等変更依頼書!U27)</f>
        <v>0</v>
      </c>
      <c r="V27" s="194" t="str">
        <f>IF(食数等変更依頼書!V27="","",食数等変更依頼書!V27)</f>
        <v/>
      </c>
      <c r="W27" s="247">
        <f>IF(食数等変更依頼書!W27="","",食数等変更依頼書!W27)</f>
        <v>0</v>
      </c>
      <c r="X27" s="255" t="str">
        <f>IF(食数等変更依頼書!X27="","",食数等変更依頼書!X27)</f>
        <v/>
      </c>
      <c r="Y27" s="268" t="str">
        <f>IF(食数等変更依頼書!Y27="","",食数等変更依頼書!Y27)</f>
        <v/>
      </c>
      <c r="Z27" s="247">
        <f>IF(食数等変更依頼書!Z27="","",食数等変更依頼書!Z27)</f>
        <v>0</v>
      </c>
      <c r="AA27" s="255" t="str">
        <f>IF(食数等変更依頼書!AA27="","",食数等変更依頼書!AA27)</f>
        <v/>
      </c>
      <c r="AB27" s="268" t="str">
        <f>IF(食数等変更依頼書!AB27="","",食数等変更依頼書!AB27)</f>
        <v/>
      </c>
      <c r="AC27" s="247">
        <f>IF(食数等変更依頼書!AC27="","",食数等変更依頼書!AC27)</f>
        <v>0</v>
      </c>
      <c r="AD27" s="255" t="str">
        <f>IF(食数等変更依頼書!AD27="","",食数等変更依頼書!AD27)</f>
        <v/>
      </c>
      <c r="AE27" s="268" t="str">
        <f>IF(食数等変更依頼書!AE27="","",食数等変更依頼書!AE27)</f>
        <v/>
      </c>
      <c r="AF27" s="247">
        <f>IF(食数等変更依頼書!AF27="","",食数等変更依頼書!AF27)</f>
        <v>0</v>
      </c>
      <c r="AG27" s="255" t="str">
        <f>IF(食数等変更依頼書!AG27="","",食数等変更依頼書!AG27)</f>
        <v/>
      </c>
      <c r="AH27" s="268" t="str">
        <f>IF(食数等変更依頼書!AH27="","",食数等変更依頼書!AH27)</f>
        <v/>
      </c>
      <c r="AI27" s="248">
        <f>IF(食数等変更依頼書!AI27="","",食数等変更依頼書!AI27)</f>
        <v>0</v>
      </c>
      <c r="AJ27" s="256" t="str">
        <f>IF(食数等変更依頼書!AJ27="","",食数等変更依頼書!AJ27)</f>
        <v/>
      </c>
      <c r="AK27" s="256" t="str">
        <f>IF(食数等変更依頼書!AK27="","",食数等変更依頼書!AK27)</f>
        <v/>
      </c>
      <c r="AL27" s="256" t="str">
        <f>IF(食数等変更依頼書!AL27="","",食数等変更依頼書!AL27)</f>
        <v/>
      </c>
      <c r="AM27" s="269" t="str">
        <f>IF(食数等変更依頼書!AM27="","",食数等変更依頼書!AM27)</f>
        <v/>
      </c>
    </row>
    <row r="28" spans="1:39" ht="18" hidden="1" customHeight="1">
      <c r="A28" s="114" t="str">
        <f>IF(食数等変更依頼書!A28="","",食数等変更依頼書!A28)</f>
        <v>2日目</v>
      </c>
      <c r="B28" s="126" t="str">
        <f>IF(食数等変更依頼書!B28="","",食数等変更依頼書!B28)</f>
        <v/>
      </c>
      <c r="C28" s="141">
        <f>IF(食数等変更依頼書!C28="","",食数等変更依頼書!C28)</f>
        <v>0</v>
      </c>
      <c r="D28" s="148" t="str">
        <f>IF(食数等変更依頼書!D28="","",食数等変更依頼書!D28)</f>
        <v>現在の申込数</v>
      </c>
      <c r="E28" s="355" t="str">
        <f>IF(食数等変更依頼書!E28="","",食数等変更依頼書!E28)</f>
        <v/>
      </c>
      <c r="F28" s="198" t="str">
        <f>IF(食数等変更依頼書!F28="","",食数等変更依頼書!F28)</f>
        <v/>
      </c>
      <c r="G28" s="229" t="str">
        <f>IF(食数等変更依頼書!G28="","",食数等変更依頼書!G28)</f>
        <v/>
      </c>
      <c r="H28" s="198" t="str">
        <f>IF(食数等変更依頼書!H28="","",食数等変更依頼書!H28)</f>
        <v/>
      </c>
      <c r="I28" s="229" t="str">
        <f>IF(食数等変更依頼書!I28="","",食数等変更依頼書!I28)</f>
        <v/>
      </c>
      <c r="J28" s="198" t="str">
        <f>IF(食数等変更依頼書!J28="","",食数等変更依頼書!J28)</f>
        <v/>
      </c>
      <c r="K28" s="362" t="str">
        <f>IF(食数等変更依頼書!K28="","",食数等変更依頼書!K28)</f>
        <v/>
      </c>
      <c r="L28" s="195" t="str">
        <f>IF(食数等変更依頼書!L28="","",食数等変更依頼書!L28)</f>
        <v/>
      </c>
      <c r="M28" s="228" t="str">
        <f>IF(食数等変更依頼書!M28="","",食数等変更依頼書!M28)</f>
        <v/>
      </c>
      <c r="N28" s="195" t="str">
        <f>IF(食数等変更依頼書!N28="","",食数等変更依頼書!N28)</f>
        <v/>
      </c>
      <c r="O28" s="228" t="str">
        <f>IF(食数等変更依頼書!O28="","",食数等変更依頼書!O28)</f>
        <v/>
      </c>
      <c r="P28" s="195" t="str">
        <f>IF(食数等変更依頼書!P28="","",食数等変更依頼書!P28)</f>
        <v/>
      </c>
      <c r="Q28" s="362" t="str">
        <f>IF(食数等変更依頼書!Q28="","",食数等変更依頼書!Q28)</f>
        <v/>
      </c>
      <c r="R28" s="195" t="str">
        <f>IF(食数等変更依頼書!R28="","",食数等変更依頼書!R28)</f>
        <v/>
      </c>
      <c r="S28" s="228" t="str">
        <f>IF(食数等変更依頼書!S28="","",食数等変更依頼書!S28)</f>
        <v/>
      </c>
      <c r="T28" s="195" t="str">
        <f>IF(食数等変更依頼書!T28="","",食数等変更依頼書!T28)</f>
        <v/>
      </c>
      <c r="U28" s="228" t="str">
        <f>IF(食数等変更依頼書!U28="","",食数等変更依頼書!U28)</f>
        <v/>
      </c>
      <c r="V28" s="195" t="str">
        <f>IF(食数等変更依頼書!V28="","",食数等変更依頼書!V28)</f>
        <v/>
      </c>
      <c r="W28" s="362" t="str">
        <f>IF(食数等変更依頼書!W28="","",食数等変更依頼書!W28)</f>
        <v/>
      </c>
      <c r="X28" s="228" t="str">
        <f>IF(食数等変更依頼書!X28="","",食数等変更依頼書!X28)</f>
        <v/>
      </c>
      <c r="Y28" s="195" t="str">
        <f>IF(食数等変更依頼書!Y28="","",食数等変更依頼書!Y28)</f>
        <v/>
      </c>
      <c r="Z28" s="228" t="str">
        <f>IF(食数等変更依頼書!Z28="","",食数等変更依頼書!Z28)</f>
        <v/>
      </c>
      <c r="AA28" s="228" t="str">
        <f>IF(食数等変更依頼書!AA28="","",食数等変更依頼書!AA28)</f>
        <v/>
      </c>
      <c r="AB28" s="261" t="str">
        <f>IF(食数等変更依頼書!AB28="","",食数等変更依頼書!AB28)</f>
        <v/>
      </c>
      <c r="AC28" s="363" t="str">
        <f>IF(食数等変更依頼書!AC28="","",食数等変更依頼書!AC28)</f>
        <v/>
      </c>
      <c r="AD28" s="228" t="str">
        <f>IF(食数等変更依頼書!AD28="","",食数等変更依頼書!AD28)</f>
        <v/>
      </c>
      <c r="AE28" s="261" t="str">
        <f>IF(食数等変更依頼書!AE28="","",食数等変更依頼書!AE28)</f>
        <v/>
      </c>
      <c r="AF28" s="363" t="str">
        <f>IF(食数等変更依頼書!AF28="","",食数等変更依頼書!AF28)</f>
        <v/>
      </c>
      <c r="AG28" s="228" t="str">
        <f>IF(食数等変更依頼書!AG28="","",食数等変更依頼書!AG28)</f>
        <v/>
      </c>
      <c r="AH28" s="261" t="str">
        <f>IF(食数等変更依頼書!AH28="","",食数等変更依頼書!AH28)</f>
        <v/>
      </c>
      <c r="AI28" s="284" t="str">
        <f>IF(食数等変更依頼書!AI28="","",食数等変更依頼書!AI28)</f>
        <v/>
      </c>
      <c r="AJ28" s="295" t="str">
        <f>IF(食数等変更依頼書!AJ28="","",食数等変更依頼書!AJ28)</f>
        <v/>
      </c>
      <c r="AK28" s="304" t="str">
        <f>IF(食数等変更依頼書!AK28="","",食数等変更依頼書!AK28)</f>
        <v/>
      </c>
      <c r="AL28" s="310" t="str">
        <f>IF(食数等変更依頼書!AL28="","",食数等変更依頼書!AL28)</f>
        <v/>
      </c>
      <c r="AM28" s="322" t="str">
        <f>IF(食数等変更依頼書!AM28="","",食数等変更依頼書!AM28)</f>
        <v/>
      </c>
    </row>
    <row r="29" spans="1:39" s="104" customFormat="1" ht="18" hidden="1" customHeight="1">
      <c r="A29" s="115" t="str">
        <f>IF(食数等変更依頼書!A29="","",食数等変更依頼書!A29)</f>
        <v/>
      </c>
      <c r="B29" s="127" t="str">
        <f>IF(食数等変更依頼書!B29="","",食数等変更依頼書!B29)</f>
        <v/>
      </c>
      <c r="C29" s="137" t="str">
        <f>IF(食数等変更依頼書!C29="","",食数等変更依頼書!C29)</f>
        <v>-</v>
      </c>
      <c r="D29" s="149" t="str">
        <f>IF(食数等変更依頼書!D29="","",食数等変更依頼書!D29)</f>
        <v/>
      </c>
      <c r="E29" s="355" t="str">
        <f>IF(食数等変更依頼書!E29="","",食数等変更依頼書!E29)</f>
        <v/>
      </c>
      <c r="F29" s="196" t="str">
        <f>IF(食数等変更依頼書!F29="","",食数等変更依頼書!F29)</f>
        <v/>
      </c>
      <c r="G29" s="229" t="str">
        <f>IF(食数等変更依頼書!G29="","",食数等変更依頼書!G29)</f>
        <v/>
      </c>
      <c r="H29" s="196" t="str">
        <f>IF(食数等変更依頼書!H29="","",食数等変更依頼書!H29)</f>
        <v/>
      </c>
      <c r="I29" s="229" t="str">
        <f>IF(食数等変更依頼書!I29="","",食数等変更依頼書!I29)</f>
        <v/>
      </c>
      <c r="J29" s="196" t="str">
        <f>IF(食数等変更依頼書!J29="","",食数等変更依頼書!J29)</f>
        <v/>
      </c>
      <c r="K29" s="355" t="str">
        <f>IF(食数等変更依頼書!K29="","",食数等変更依頼書!K29)</f>
        <v/>
      </c>
      <c r="L29" s="196" t="str">
        <f>IF(食数等変更依頼書!L29="","",食数等変更依頼書!L29)</f>
        <v/>
      </c>
      <c r="M29" s="229" t="str">
        <f>IF(食数等変更依頼書!M29="","",食数等変更依頼書!M29)</f>
        <v/>
      </c>
      <c r="N29" s="196" t="str">
        <f>IF(食数等変更依頼書!N29="","",食数等変更依頼書!N29)</f>
        <v/>
      </c>
      <c r="O29" s="229" t="str">
        <f>IF(食数等変更依頼書!O29="","",食数等変更依頼書!O29)</f>
        <v/>
      </c>
      <c r="P29" s="196" t="str">
        <f>IF(食数等変更依頼書!P29="","",食数等変更依頼書!P29)</f>
        <v/>
      </c>
      <c r="Q29" s="355" t="str">
        <f>IF(食数等変更依頼書!Q29="","",食数等変更依頼書!Q29)</f>
        <v/>
      </c>
      <c r="R29" s="196" t="str">
        <f>IF(食数等変更依頼書!R29="","",食数等変更依頼書!R29)</f>
        <v/>
      </c>
      <c r="S29" s="229" t="str">
        <f>IF(食数等変更依頼書!S29="","",食数等変更依頼書!S29)</f>
        <v/>
      </c>
      <c r="T29" s="196" t="str">
        <f>IF(食数等変更依頼書!T29="","",食数等変更依頼書!T29)</f>
        <v/>
      </c>
      <c r="U29" s="229" t="str">
        <f>IF(食数等変更依頼書!U29="","",食数等変更依頼書!U29)</f>
        <v/>
      </c>
      <c r="V29" s="196" t="str">
        <f>IF(食数等変更依頼書!V29="","",食数等変更依頼書!V29)</f>
        <v/>
      </c>
      <c r="W29" s="355" t="str">
        <f>IF(食数等変更依頼書!W29="","",食数等変更依頼書!W29)</f>
        <v/>
      </c>
      <c r="X29" s="229" t="str">
        <f>IF(食数等変更依頼書!X29="","",食数等変更依頼書!X29)</f>
        <v/>
      </c>
      <c r="Y29" s="196" t="str">
        <f>IF(食数等変更依頼書!Y29="","",食数等変更依頼書!Y29)</f>
        <v/>
      </c>
      <c r="Z29" s="229" t="str">
        <f>IF(食数等変更依頼書!Z29="","",食数等変更依頼書!Z29)</f>
        <v/>
      </c>
      <c r="AA29" s="229" t="str">
        <f>IF(食数等変更依頼書!AA29="","",食数等変更依頼書!AA29)</f>
        <v/>
      </c>
      <c r="AB29" s="262" t="str">
        <f>IF(食数等変更依頼書!AB29="","",食数等変更依頼書!AB29)</f>
        <v/>
      </c>
      <c r="AC29" s="364" t="str">
        <f>IF(食数等変更依頼書!AC29="","",食数等変更依頼書!AC29)</f>
        <v/>
      </c>
      <c r="AD29" s="229" t="str">
        <f>IF(食数等変更依頼書!AD29="","",食数等変更依頼書!AD29)</f>
        <v/>
      </c>
      <c r="AE29" s="262" t="str">
        <f>IF(食数等変更依頼書!AE29="","",食数等変更依頼書!AE29)</f>
        <v/>
      </c>
      <c r="AF29" s="364" t="str">
        <f>IF(食数等変更依頼書!AF29="","",食数等変更依頼書!AF29)</f>
        <v/>
      </c>
      <c r="AG29" s="229" t="str">
        <f>IF(食数等変更依頼書!AG29="","",食数等変更依頼書!AG29)</f>
        <v/>
      </c>
      <c r="AH29" s="262" t="str">
        <f>IF(食数等変更依頼書!AH29="","",食数等変更依頼書!AH29)</f>
        <v/>
      </c>
      <c r="AI29" s="285" t="str">
        <f>IF(食数等変更依頼書!AI29="","",食数等変更依頼書!AI29)</f>
        <v/>
      </c>
      <c r="AJ29" s="296" t="str">
        <f>IF(食数等変更依頼書!AJ29="","",食数等変更依頼書!AJ29)</f>
        <v/>
      </c>
      <c r="AK29" s="305" t="str">
        <f>IF(食数等変更依頼書!AK29="","",食数等変更依頼書!AK29)</f>
        <v/>
      </c>
      <c r="AL29" s="311" t="str">
        <f>IF(食数等変更依頼書!AL29="","",食数等変更依頼書!AL29)</f>
        <v/>
      </c>
      <c r="AM29" s="323" t="str">
        <f>IF(食数等変更依頼書!AM29="","",食数等変更依頼書!AM29)</f>
        <v/>
      </c>
    </row>
    <row r="30" spans="1:39" s="104" customFormat="1" ht="18" hidden="1" customHeight="1">
      <c r="A30" s="115" t="str">
        <f>IF(食数等変更依頼書!A30="","",食数等変更依頼書!A30)</f>
        <v/>
      </c>
      <c r="B30" s="127" t="str">
        <f>IF(食数等変更依頼書!B30="","",食数等変更依頼書!B30)</f>
        <v/>
      </c>
      <c r="C30" s="137" t="str">
        <f>IF(食数等変更依頼書!C30="","",食数等変更依頼書!C30)</f>
        <v>-</v>
      </c>
      <c r="D30" s="149" t="str">
        <f>IF(食数等変更依頼書!D30="","",食数等変更依頼書!D30)</f>
        <v/>
      </c>
      <c r="E30" s="355" t="str">
        <f>IF(食数等変更依頼書!E30="","",食数等変更依頼書!E30)</f>
        <v/>
      </c>
      <c r="F30" s="196" t="str">
        <f>IF(食数等変更依頼書!F30="","",食数等変更依頼書!F30)</f>
        <v/>
      </c>
      <c r="G30" s="229" t="str">
        <f>IF(食数等変更依頼書!G30="","",食数等変更依頼書!G30)</f>
        <v/>
      </c>
      <c r="H30" s="196" t="str">
        <f>IF(食数等変更依頼書!H30="","",食数等変更依頼書!H30)</f>
        <v/>
      </c>
      <c r="I30" s="229" t="str">
        <f>IF(食数等変更依頼書!I30="","",食数等変更依頼書!I30)</f>
        <v/>
      </c>
      <c r="J30" s="196" t="str">
        <f>IF(食数等変更依頼書!J30="","",食数等変更依頼書!J30)</f>
        <v/>
      </c>
      <c r="K30" s="355" t="str">
        <f>IF(食数等変更依頼書!K30="","",食数等変更依頼書!K30)</f>
        <v/>
      </c>
      <c r="L30" s="196" t="str">
        <f>IF(食数等変更依頼書!L30="","",食数等変更依頼書!L30)</f>
        <v/>
      </c>
      <c r="M30" s="229" t="str">
        <f>IF(食数等変更依頼書!M30="","",食数等変更依頼書!M30)</f>
        <v/>
      </c>
      <c r="N30" s="196" t="str">
        <f>IF(食数等変更依頼書!N30="","",食数等変更依頼書!N30)</f>
        <v/>
      </c>
      <c r="O30" s="229" t="str">
        <f>IF(食数等変更依頼書!O30="","",食数等変更依頼書!O30)</f>
        <v/>
      </c>
      <c r="P30" s="196" t="str">
        <f>IF(食数等変更依頼書!P30="","",食数等変更依頼書!P30)</f>
        <v/>
      </c>
      <c r="Q30" s="355" t="str">
        <f>IF(食数等変更依頼書!Q30="","",食数等変更依頼書!Q30)</f>
        <v/>
      </c>
      <c r="R30" s="196" t="str">
        <f>IF(食数等変更依頼書!R30="","",食数等変更依頼書!R30)</f>
        <v/>
      </c>
      <c r="S30" s="229" t="str">
        <f>IF(食数等変更依頼書!S30="","",食数等変更依頼書!S30)</f>
        <v/>
      </c>
      <c r="T30" s="196" t="str">
        <f>IF(食数等変更依頼書!T30="","",食数等変更依頼書!T30)</f>
        <v/>
      </c>
      <c r="U30" s="229" t="str">
        <f>IF(食数等変更依頼書!U30="","",食数等変更依頼書!U30)</f>
        <v/>
      </c>
      <c r="V30" s="196" t="str">
        <f>IF(食数等変更依頼書!V30="","",食数等変更依頼書!V30)</f>
        <v/>
      </c>
      <c r="W30" s="355" t="str">
        <f>IF(食数等変更依頼書!W30="","",食数等変更依頼書!W30)</f>
        <v/>
      </c>
      <c r="X30" s="229" t="str">
        <f>IF(食数等変更依頼書!X30="","",食数等変更依頼書!X30)</f>
        <v/>
      </c>
      <c r="Y30" s="196" t="str">
        <f>IF(食数等変更依頼書!Y30="","",食数等変更依頼書!Y30)</f>
        <v/>
      </c>
      <c r="Z30" s="229" t="str">
        <f>IF(食数等変更依頼書!Z30="","",食数等変更依頼書!Z30)</f>
        <v/>
      </c>
      <c r="AA30" s="229" t="str">
        <f>IF(食数等変更依頼書!AA30="","",食数等変更依頼書!AA30)</f>
        <v/>
      </c>
      <c r="AB30" s="262" t="str">
        <f>IF(食数等変更依頼書!AB30="","",食数等変更依頼書!AB30)</f>
        <v/>
      </c>
      <c r="AC30" s="364" t="str">
        <f>IF(食数等変更依頼書!AC30="","",食数等変更依頼書!AC30)</f>
        <v/>
      </c>
      <c r="AD30" s="229" t="str">
        <f>IF(食数等変更依頼書!AD30="","",食数等変更依頼書!AD30)</f>
        <v/>
      </c>
      <c r="AE30" s="262" t="str">
        <f>IF(食数等変更依頼書!AE30="","",食数等変更依頼書!AE30)</f>
        <v/>
      </c>
      <c r="AF30" s="364" t="str">
        <f>IF(食数等変更依頼書!AF30="","",食数等変更依頼書!AF30)</f>
        <v/>
      </c>
      <c r="AG30" s="229" t="str">
        <f>IF(食数等変更依頼書!AG30="","",食数等変更依頼書!AG30)</f>
        <v/>
      </c>
      <c r="AH30" s="262" t="str">
        <f>IF(食数等変更依頼書!AH30="","",食数等変更依頼書!AH30)</f>
        <v/>
      </c>
      <c r="AI30" s="285" t="str">
        <f>IF(食数等変更依頼書!AI30="","",食数等変更依頼書!AI30)</f>
        <v/>
      </c>
      <c r="AJ30" s="296" t="str">
        <f>IF(食数等変更依頼書!AJ30="","",食数等変更依頼書!AJ30)</f>
        <v/>
      </c>
      <c r="AK30" s="305" t="str">
        <f>IF(食数等変更依頼書!AK30="","",食数等変更依頼書!AK30)</f>
        <v/>
      </c>
      <c r="AL30" s="311" t="str">
        <f>IF(食数等変更依頼書!AL30="","",食数等変更依頼書!AL30)</f>
        <v/>
      </c>
      <c r="AM30" s="323" t="str">
        <f>IF(食数等変更依頼書!AM30="","",食数等変更依頼書!AM30)</f>
        <v/>
      </c>
    </row>
    <row r="31" spans="1:39" s="104" customFormat="1" ht="18" hidden="1" customHeight="1">
      <c r="A31" s="115" t="str">
        <f>IF(食数等変更依頼書!A31="","",食数等変更依頼書!A31)</f>
        <v/>
      </c>
      <c r="B31" s="127" t="str">
        <f>IF(食数等変更依頼書!B31="","",食数等変更依頼書!B31)</f>
        <v/>
      </c>
      <c r="C31" s="138" t="str">
        <f>IF(食数等変更依頼書!C31="","",食数等変更依頼書!C31)</f>
        <v>-</v>
      </c>
      <c r="D31" s="349" t="str">
        <f>IF(食数等変更依頼書!D31="","",食数等変更依頼書!D31)</f>
        <v/>
      </c>
      <c r="E31" s="356" t="str">
        <f>IF(食数等変更依頼書!E31="","",食数等変更依頼書!E31)</f>
        <v/>
      </c>
      <c r="F31" s="199" t="str">
        <f>IF(食数等変更依頼書!F31="","",食数等変更依頼書!F31)</f>
        <v/>
      </c>
      <c r="G31" s="231" t="str">
        <f>IF(食数等変更依頼書!G31="","",食数等変更依頼書!G31)</f>
        <v/>
      </c>
      <c r="H31" s="199" t="str">
        <f>IF(食数等変更依頼書!H31="","",食数等変更依頼書!H31)</f>
        <v/>
      </c>
      <c r="I31" s="231" t="str">
        <f>IF(食数等変更依頼書!I31="","",食数等変更依頼書!I31)</f>
        <v/>
      </c>
      <c r="J31" s="199" t="str">
        <f>IF(食数等変更依頼書!J31="","",食数等変更依頼書!J31)</f>
        <v/>
      </c>
      <c r="K31" s="356" t="str">
        <f>IF(食数等変更依頼書!K31="","",食数等変更依頼書!K31)</f>
        <v/>
      </c>
      <c r="L31" s="199" t="str">
        <f>IF(食数等変更依頼書!L31="","",食数等変更依頼書!L31)</f>
        <v/>
      </c>
      <c r="M31" s="231" t="str">
        <f>IF(食数等変更依頼書!M31="","",食数等変更依頼書!M31)</f>
        <v/>
      </c>
      <c r="N31" s="199" t="str">
        <f>IF(食数等変更依頼書!N31="","",食数等変更依頼書!N31)</f>
        <v/>
      </c>
      <c r="O31" s="231" t="str">
        <f>IF(食数等変更依頼書!O31="","",食数等変更依頼書!O31)</f>
        <v/>
      </c>
      <c r="P31" s="199" t="str">
        <f>IF(食数等変更依頼書!P31="","",食数等変更依頼書!P31)</f>
        <v/>
      </c>
      <c r="Q31" s="356" t="str">
        <f>IF(食数等変更依頼書!Q31="","",食数等変更依頼書!Q31)</f>
        <v/>
      </c>
      <c r="R31" s="199" t="str">
        <f>IF(食数等変更依頼書!R31="","",食数等変更依頼書!R31)</f>
        <v/>
      </c>
      <c r="S31" s="231" t="str">
        <f>IF(食数等変更依頼書!S31="","",食数等変更依頼書!S31)</f>
        <v/>
      </c>
      <c r="T31" s="199" t="str">
        <f>IF(食数等変更依頼書!T31="","",食数等変更依頼書!T31)</f>
        <v/>
      </c>
      <c r="U31" s="231" t="str">
        <f>IF(食数等変更依頼書!U31="","",食数等変更依頼書!U31)</f>
        <v/>
      </c>
      <c r="V31" s="199" t="str">
        <f>IF(食数等変更依頼書!V31="","",食数等変更依頼書!V31)</f>
        <v/>
      </c>
      <c r="W31" s="356" t="str">
        <f>IF(食数等変更依頼書!W31="","",食数等変更依頼書!W31)</f>
        <v/>
      </c>
      <c r="X31" s="231" t="str">
        <f>IF(食数等変更依頼書!X31="","",食数等変更依頼書!X31)</f>
        <v/>
      </c>
      <c r="Y31" s="199" t="str">
        <f>IF(食数等変更依頼書!Y31="","",食数等変更依頼書!Y31)</f>
        <v/>
      </c>
      <c r="Z31" s="231" t="str">
        <f>IF(食数等変更依頼書!Z31="","",食数等変更依頼書!Z31)</f>
        <v/>
      </c>
      <c r="AA31" s="231" t="str">
        <f>IF(食数等変更依頼書!AA31="","",食数等変更依頼書!AA31)</f>
        <v/>
      </c>
      <c r="AB31" s="264" t="str">
        <f>IF(食数等変更依頼書!AB31="","",食数等変更依頼書!AB31)</f>
        <v/>
      </c>
      <c r="AC31" s="365" t="str">
        <f>IF(食数等変更依頼書!AC31="","",食数等変更依頼書!AC31)</f>
        <v/>
      </c>
      <c r="AD31" s="231" t="str">
        <f>IF(食数等変更依頼書!AD31="","",食数等変更依頼書!AD31)</f>
        <v/>
      </c>
      <c r="AE31" s="264" t="str">
        <f>IF(食数等変更依頼書!AE31="","",食数等変更依頼書!AE31)</f>
        <v/>
      </c>
      <c r="AF31" s="365" t="str">
        <f>IF(食数等変更依頼書!AF31="","",食数等変更依頼書!AF31)</f>
        <v/>
      </c>
      <c r="AG31" s="231" t="str">
        <f>IF(食数等変更依頼書!AG31="","",食数等変更依頼書!AG31)</f>
        <v/>
      </c>
      <c r="AH31" s="264" t="str">
        <f>IF(食数等変更依頼書!AH31="","",食数等変更依頼書!AH31)</f>
        <v/>
      </c>
      <c r="AI31" s="285" t="str">
        <f>IF(食数等変更依頼書!AI31="","",食数等変更依頼書!AI31)</f>
        <v/>
      </c>
      <c r="AJ31" s="296" t="str">
        <f>IF(食数等変更依頼書!AJ31="","",食数等変更依頼書!AJ31)</f>
        <v/>
      </c>
      <c r="AK31" s="305" t="str">
        <f>IF(食数等変更依頼書!AK31="","",食数等変更依頼書!AK31)</f>
        <v/>
      </c>
      <c r="AL31" s="311" t="str">
        <f>IF(食数等変更依頼書!AL31="","",食数等変更依頼書!AL31)</f>
        <v/>
      </c>
      <c r="AM31" s="323" t="str">
        <f>IF(食数等変更依頼書!AM31="","",食数等変更依頼書!AM31)</f>
        <v/>
      </c>
    </row>
    <row r="32" spans="1:39" s="104" customFormat="1" ht="18" hidden="1" customHeight="1">
      <c r="A32" s="115" t="str">
        <f>IF(食数等変更依頼書!A32="","",食数等変更依頼書!A32)</f>
        <v/>
      </c>
      <c r="B32" s="127" t="str">
        <f>IF(食数等変更依頼書!B32="","",食数等変更依頼書!B32)</f>
        <v/>
      </c>
      <c r="C32" s="347" t="str">
        <f>IF(食数等変更依頼書!C32="","",食数等変更依頼書!C32)</f>
        <v>変更あり/変更なし</v>
      </c>
      <c r="D32" s="350" t="str">
        <f>IF(食数等変更依頼書!D32="","",食数等変更依頼書!D32)</f>
        <v/>
      </c>
      <c r="E32" s="357" t="str">
        <f>IF(食数等変更依頼書!E32="","",食数等変更依頼書!E32)</f>
        <v>変更なし</v>
      </c>
      <c r="F32" s="361" t="str">
        <f>IF(食数等変更依頼書!F32="","",食数等変更依頼書!F32)</f>
        <v/>
      </c>
      <c r="G32" s="361" t="str">
        <f>IF(食数等変更依頼書!G32="","",食数等変更依頼書!G32)</f>
        <v/>
      </c>
      <c r="H32" s="361" t="str">
        <f>IF(食数等変更依頼書!H32="","",食数等変更依頼書!H32)</f>
        <v/>
      </c>
      <c r="I32" s="361" t="str">
        <f>IF(食数等変更依頼書!I32="","",食数等変更依頼書!I32)</f>
        <v/>
      </c>
      <c r="J32" s="361" t="str">
        <f>IF(食数等変更依頼書!J32="","",食数等変更依頼書!J32)</f>
        <v/>
      </c>
      <c r="K32" s="357" t="str">
        <f>IF(食数等変更依頼書!K32="","",食数等変更依頼書!K32)</f>
        <v>変更なし</v>
      </c>
      <c r="L32" s="361" t="str">
        <f>IF(食数等変更依頼書!L32="","",食数等変更依頼書!L32)</f>
        <v/>
      </c>
      <c r="M32" s="361" t="str">
        <f>IF(食数等変更依頼書!M32="","",食数等変更依頼書!M32)</f>
        <v/>
      </c>
      <c r="N32" s="361" t="str">
        <f>IF(食数等変更依頼書!N32="","",食数等変更依頼書!N32)</f>
        <v/>
      </c>
      <c r="O32" s="361" t="str">
        <f>IF(食数等変更依頼書!O32="","",食数等変更依頼書!O32)</f>
        <v/>
      </c>
      <c r="P32" s="361" t="str">
        <f>IF(食数等変更依頼書!P32="","",食数等変更依頼書!P32)</f>
        <v/>
      </c>
      <c r="Q32" s="357" t="str">
        <f>IF(食数等変更依頼書!Q32="","",食数等変更依頼書!Q32)</f>
        <v>変更なし</v>
      </c>
      <c r="R32" s="361" t="str">
        <f>IF(食数等変更依頼書!R32="","",食数等変更依頼書!R32)</f>
        <v/>
      </c>
      <c r="S32" s="361" t="str">
        <f>IF(食数等変更依頼書!S32="","",食数等変更依頼書!S32)</f>
        <v/>
      </c>
      <c r="T32" s="361" t="str">
        <f>IF(食数等変更依頼書!T32="","",食数等変更依頼書!T32)</f>
        <v/>
      </c>
      <c r="U32" s="361" t="str">
        <f>IF(食数等変更依頼書!U32="","",食数等変更依頼書!U32)</f>
        <v/>
      </c>
      <c r="V32" s="361" t="str">
        <f>IF(食数等変更依頼書!V32="","",食数等変更依頼書!V32)</f>
        <v/>
      </c>
      <c r="W32" s="357" t="str">
        <f>IF(食数等変更依頼書!W32="","",食数等変更依頼書!W32)</f>
        <v>変更なし</v>
      </c>
      <c r="X32" s="361" t="str">
        <f>IF(食数等変更依頼書!X32="","",食数等変更依頼書!X32)</f>
        <v/>
      </c>
      <c r="Y32" s="361" t="str">
        <f>IF(食数等変更依頼書!Y32="","",食数等変更依頼書!Y32)</f>
        <v/>
      </c>
      <c r="Z32" s="361" t="str">
        <f>IF(食数等変更依頼書!Z32="","",食数等変更依頼書!Z32)</f>
        <v>変更なし</v>
      </c>
      <c r="AA32" s="361" t="str">
        <f>IF(食数等変更依頼書!AA32="","",食数等変更依頼書!AA32)</f>
        <v/>
      </c>
      <c r="AB32" s="366" t="str">
        <f>IF(食数等変更依頼書!AB32="","",食数等変更依頼書!AB32)</f>
        <v/>
      </c>
      <c r="AC32" s="357" t="str">
        <f>IF(食数等変更依頼書!AC32="","",食数等変更依頼書!AC32)</f>
        <v>変更なし</v>
      </c>
      <c r="AD32" s="361" t="str">
        <f>IF(食数等変更依頼書!AD32="","",食数等変更依頼書!AD32)</f>
        <v/>
      </c>
      <c r="AE32" s="366" t="str">
        <f>IF(食数等変更依頼書!AE32="","",食数等変更依頼書!AE32)</f>
        <v/>
      </c>
      <c r="AF32" s="357" t="str">
        <f>IF(食数等変更依頼書!AF32="","",食数等変更依頼書!AF32)</f>
        <v>変更なし</v>
      </c>
      <c r="AG32" s="361" t="str">
        <f>IF(食数等変更依頼書!AG32="","",食数等変更依頼書!AG32)</f>
        <v/>
      </c>
      <c r="AH32" s="366" t="str">
        <f>IF(食数等変更依頼書!AH32="","",食数等変更依頼書!AH32)</f>
        <v/>
      </c>
      <c r="AI32" s="368" t="str">
        <f>IF(食数等変更依頼書!AI32="","",食数等変更依頼書!AI32)</f>
        <v/>
      </c>
      <c r="AJ32" s="369" t="str">
        <f>IF(食数等変更依頼書!AJ32="","",食数等変更依頼書!AJ32)</f>
        <v/>
      </c>
      <c r="AK32" s="357" t="str">
        <f>IF(食数等変更依頼書!AK32="","",食数等変更依頼書!AK32)</f>
        <v>変更なし</v>
      </c>
      <c r="AL32" s="361" t="str">
        <f>IF(食数等変更依頼書!AL32="","",食数等変更依頼書!AL32)</f>
        <v/>
      </c>
      <c r="AM32" s="366" t="str">
        <f>IF(食数等変更依頼書!AM32="","",食数等変更依頼書!AM32)</f>
        <v/>
      </c>
    </row>
    <row r="33" spans="1:39" s="104" customFormat="1" ht="18" hidden="1" customHeight="1">
      <c r="A33" s="115" t="str">
        <f>IF(食数等変更依頼書!A33="","",食数等変更依頼書!A33)</f>
        <v/>
      </c>
      <c r="B33" s="127" t="str">
        <f>IF(食数等変更依頼書!B33="","",食数等変更依頼書!B33)</f>
        <v/>
      </c>
      <c r="C33" s="136">
        <f>IF(食数等変更依頼書!C33="","",食数等変更依頼書!C33)</f>
        <v>0</v>
      </c>
      <c r="D33" s="351" t="str">
        <f>IF(食数等変更依頼書!D33="","",食数等変更依頼書!D33)</f>
        <v>変更申込数</v>
      </c>
      <c r="E33" s="355" t="str">
        <f>IF(食数等変更依頼書!E33="","",食数等変更依頼書!E33)</f>
        <v/>
      </c>
      <c r="F33" s="198" t="str">
        <f>IF(食数等変更依頼書!F33="","",食数等変更依頼書!F33)</f>
        <v/>
      </c>
      <c r="G33" s="229" t="str">
        <f>IF(食数等変更依頼書!G33="","",食数等変更依頼書!G33)</f>
        <v/>
      </c>
      <c r="H33" s="198" t="str">
        <f>IF(食数等変更依頼書!H33="","",食数等変更依頼書!H33)</f>
        <v/>
      </c>
      <c r="I33" s="229" t="str">
        <f>IF(食数等変更依頼書!I33="","",食数等変更依頼書!I33)</f>
        <v/>
      </c>
      <c r="J33" s="198" t="str">
        <f>IF(食数等変更依頼書!J33="","",食数等変更依頼書!J33)</f>
        <v/>
      </c>
      <c r="K33" s="362" t="str">
        <f>IF(食数等変更依頼書!K33="","",食数等変更依頼書!K33)</f>
        <v/>
      </c>
      <c r="L33" s="195" t="str">
        <f>IF(食数等変更依頼書!L33="","",食数等変更依頼書!L33)</f>
        <v/>
      </c>
      <c r="M33" s="228" t="str">
        <f>IF(食数等変更依頼書!M33="","",食数等変更依頼書!M33)</f>
        <v/>
      </c>
      <c r="N33" s="195" t="str">
        <f>IF(食数等変更依頼書!N33="","",食数等変更依頼書!N33)</f>
        <v/>
      </c>
      <c r="O33" s="228" t="str">
        <f>IF(食数等変更依頼書!O33="","",食数等変更依頼書!O33)</f>
        <v/>
      </c>
      <c r="P33" s="195" t="str">
        <f>IF(食数等変更依頼書!P33="","",食数等変更依頼書!P33)</f>
        <v/>
      </c>
      <c r="Q33" s="362" t="str">
        <f>IF(食数等変更依頼書!Q33="","",食数等変更依頼書!Q33)</f>
        <v/>
      </c>
      <c r="R33" s="195" t="str">
        <f>IF(食数等変更依頼書!R33="","",食数等変更依頼書!R33)</f>
        <v/>
      </c>
      <c r="S33" s="228" t="str">
        <f>IF(食数等変更依頼書!S33="","",食数等変更依頼書!S33)</f>
        <v/>
      </c>
      <c r="T33" s="195" t="str">
        <f>IF(食数等変更依頼書!T33="","",食数等変更依頼書!T33)</f>
        <v/>
      </c>
      <c r="U33" s="228" t="str">
        <f>IF(食数等変更依頼書!U33="","",食数等変更依頼書!U33)</f>
        <v/>
      </c>
      <c r="V33" s="195" t="str">
        <f>IF(食数等変更依頼書!V33="","",食数等変更依頼書!V33)</f>
        <v/>
      </c>
      <c r="W33" s="362" t="str">
        <f>IF(食数等変更依頼書!W33="","",食数等変更依頼書!W33)</f>
        <v/>
      </c>
      <c r="X33" s="228" t="str">
        <f>IF(食数等変更依頼書!X33="","",食数等変更依頼書!X33)</f>
        <v/>
      </c>
      <c r="Y33" s="195" t="str">
        <f>IF(食数等変更依頼書!Y33="","",食数等変更依頼書!Y33)</f>
        <v/>
      </c>
      <c r="Z33" s="228" t="str">
        <f>IF(食数等変更依頼書!Z33="","",食数等変更依頼書!Z33)</f>
        <v/>
      </c>
      <c r="AA33" s="228" t="str">
        <f>IF(食数等変更依頼書!AA33="","",食数等変更依頼書!AA33)</f>
        <v/>
      </c>
      <c r="AB33" s="261" t="str">
        <f>IF(食数等変更依頼書!AB33="","",食数等変更依頼書!AB33)</f>
        <v/>
      </c>
      <c r="AC33" s="363" t="str">
        <f>IF(食数等変更依頼書!AC33="","",食数等変更依頼書!AC33)</f>
        <v/>
      </c>
      <c r="AD33" s="228" t="str">
        <f>IF(食数等変更依頼書!AD33="","",食数等変更依頼書!AD33)</f>
        <v/>
      </c>
      <c r="AE33" s="261" t="str">
        <f>IF(食数等変更依頼書!AE33="","",食数等変更依頼書!AE33)</f>
        <v/>
      </c>
      <c r="AF33" s="363" t="str">
        <f>IF(食数等変更依頼書!AF33="","",食数等変更依頼書!AF33)</f>
        <v/>
      </c>
      <c r="AG33" s="228" t="str">
        <f>IF(食数等変更依頼書!AG33="","",食数等変更依頼書!AG33)</f>
        <v/>
      </c>
      <c r="AH33" s="261" t="str">
        <f>IF(食数等変更依頼書!AH33="","",食数等変更依頼書!AH33)</f>
        <v/>
      </c>
      <c r="AI33" s="284" t="str">
        <f>IF(食数等変更依頼書!AI33="","",食数等変更依頼書!AI33)</f>
        <v/>
      </c>
      <c r="AJ33" s="295" t="str">
        <f>IF(食数等変更依頼書!AJ33="","",食数等変更依頼書!AJ33)</f>
        <v/>
      </c>
      <c r="AK33" s="304" t="str">
        <f>IF(食数等変更依頼書!AK33="","",食数等変更依頼書!AK33)</f>
        <v/>
      </c>
      <c r="AL33" s="310" t="str">
        <f>IF(食数等変更依頼書!AL33="","",食数等変更依頼書!AL33)</f>
        <v/>
      </c>
      <c r="AM33" s="322" t="str">
        <f>IF(食数等変更依頼書!AM33="","",食数等変更依頼書!AM33)</f>
        <v/>
      </c>
    </row>
    <row r="34" spans="1:39" s="104" customFormat="1" ht="18" hidden="1" customHeight="1">
      <c r="A34" s="115" t="str">
        <f>IF(食数等変更依頼書!A34="","",食数等変更依頼書!A34)</f>
        <v/>
      </c>
      <c r="B34" s="127" t="str">
        <f>IF(食数等変更依頼書!B34="","",食数等変更依頼書!B34)</f>
        <v/>
      </c>
      <c r="C34" s="137" t="str">
        <f>IF(食数等変更依頼書!C34="","",食数等変更依頼書!C34)</f>
        <v>-</v>
      </c>
      <c r="D34" s="152" t="str">
        <f>IF(食数等変更依頼書!D34="","",食数等変更依頼書!D34)</f>
        <v/>
      </c>
      <c r="E34" s="355" t="str">
        <f>IF(食数等変更依頼書!E34="","",食数等変更依頼書!E34)</f>
        <v/>
      </c>
      <c r="F34" s="196" t="str">
        <f>IF(食数等変更依頼書!F34="","",食数等変更依頼書!F34)</f>
        <v/>
      </c>
      <c r="G34" s="229" t="str">
        <f>IF(食数等変更依頼書!G34="","",食数等変更依頼書!G34)</f>
        <v/>
      </c>
      <c r="H34" s="196" t="str">
        <f>IF(食数等変更依頼書!H34="","",食数等変更依頼書!H34)</f>
        <v/>
      </c>
      <c r="I34" s="229" t="str">
        <f>IF(食数等変更依頼書!I34="","",食数等変更依頼書!I34)</f>
        <v/>
      </c>
      <c r="J34" s="196" t="str">
        <f>IF(食数等変更依頼書!J34="","",食数等変更依頼書!J34)</f>
        <v/>
      </c>
      <c r="K34" s="355" t="str">
        <f>IF(食数等変更依頼書!K34="","",食数等変更依頼書!K34)</f>
        <v/>
      </c>
      <c r="L34" s="196" t="str">
        <f>IF(食数等変更依頼書!L34="","",食数等変更依頼書!L34)</f>
        <v/>
      </c>
      <c r="M34" s="229" t="str">
        <f>IF(食数等変更依頼書!M34="","",食数等変更依頼書!M34)</f>
        <v/>
      </c>
      <c r="N34" s="196" t="str">
        <f>IF(食数等変更依頼書!N34="","",食数等変更依頼書!N34)</f>
        <v/>
      </c>
      <c r="O34" s="229" t="str">
        <f>IF(食数等変更依頼書!O34="","",食数等変更依頼書!O34)</f>
        <v/>
      </c>
      <c r="P34" s="196" t="str">
        <f>IF(食数等変更依頼書!P34="","",食数等変更依頼書!P34)</f>
        <v/>
      </c>
      <c r="Q34" s="355" t="str">
        <f>IF(食数等変更依頼書!Q34="","",食数等変更依頼書!Q34)</f>
        <v/>
      </c>
      <c r="R34" s="196" t="str">
        <f>IF(食数等変更依頼書!R34="","",食数等変更依頼書!R34)</f>
        <v/>
      </c>
      <c r="S34" s="229" t="str">
        <f>IF(食数等変更依頼書!S34="","",食数等変更依頼書!S34)</f>
        <v/>
      </c>
      <c r="T34" s="196" t="str">
        <f>IF(食数等変更依頼書!T34="","",食数等変更依頼書!T34)</f>
        <v/>
      </c>
      <c r="U34" s="229" t="str">
        <f>IF(食数等変更依頼書!U34="","",食数等変更依頼書!U34)</f>
        <v/>
      </c>
      <c r="V34" s="196" t="str">
        <f>IF(食数等変更依頼書!V34="","",食数等変更依頼書!V34)</f>
        <v/>
      </c>
      <c r="W34" s="355" t="str">
        <f>IF(食数等変更依頼書!W34="","",食数等変更依頼書!W34)</f>
        <v/>
      </c>
      <c r="X34" s="229" t="str">
        <f>IF(食数等変更依頼書!X34="","",食数等変更依頼書!X34)</f>
        <v/>
      </c>
      <c r="Y34" s="196" t="str">
        <f>IF(食数等変更依頼書!Y34="","",食数等変更依頼書!Y34)</f>
        <v/>
      </c>
      <c r="Z34" s="229" t="str">
        <f>IF(食数等変更依頼書!Z34="","",食数等変更依頼書!Z34)</f>
        <v/>
      </c>
      <c r="AA34" s="229" t="str">
        <f>IF(食数等変更依頼書!AA34="","",食数等変更依頼書!AA34)</f>
        <v/>
      </c>
      <c r="AB34" s="262" t="str">
        <f>IF(食数等変更依頼書!AB34="","",食数等変更依頼書!AB34)</f>
        <v/>
      </c>
      <c r="AC34" s="364" t="str">
        <f>IF(食数等変更依頼書!AC34="","",食数等変更依頼書!AC34)</f>
        <v/>
      </c>
      <c r="AD34" s="229" t="str">
        <f>IF(食数等変更依頼書!AD34="","",食数等変更依頼書!AD34)</f>
        <v/>
      </c>
      <c r="AE34" s="262" t="str">
        <f>IF(食数等変更依頼書!AE34="","",食数等変更依頼書!AE34)</f>
        <v/>
      </c>
      <c r="AF34" s="364" t="str">
        <f>IF(食数等変更依頼書!AF34="","",食数等変更依頼書!AF34)</f>
        <v/>
      </c>
      <c r="AG34" s="229" t="str">
        <f>IF(食数等変更依頼書!AG34="","",食数等変更依頼書!AG34)</f>
        <v/>
      </c>
      <c r="AH34" s="262" t="str">
        <f>IF(食数等変更依頼書!AH34="","",食数等変更依頼書!AH34)</f>
        <v/>
      </c>
      <c r="AI34" s="285" t="str">
        <f>IF(食数等変更依頼書!AI34="","",食数等変更依頼書!AI34)</f>
        <v/>
      </c>
      <c r="AJ34" s="296" t="str">
        <f>IF(食数等変更依頼書!AJ34="","",食数等変更依頼書!AJ34)</f>
        <v/>
      </c>
      <c r="AK34" s="305" t="str">
        <f>IF(食数等変更依頼書!AK34="","",食数等変更依頼書!AK34)</f>
        <v/>
      </c>
      <c r="AL34" s="311" t="str">
        <f>IF(食数等変更依頼書!AL34="","",食数等変更依頼書!AL34)</f>
        <v/>
      </c>
      <c r="AM34" s="323" t="str">
        <f>IF(食数等変更依頼書!AM34="","",食数等変更依頼書!AM34)</f>
        <v/>
      </c>
    </row>
    <row r="35" spans="1:39" s="104" customFormat="1" ht="18" hidden="1" customHeight="1">
      <c r="A35" s="115" t="str">
        <f>IF(食数等変更依頼書!A35="","",食数等変更依頼書!A35)</f>
        <v/>
      </c>
      <c r="B35" s="127" t="str">
        <f>IF(食数等変更依頼書!B35="","",食数等変更依頼書!B35)</f>
        <v/>
      </c>
      <c r="C35" s="137" t="str">
        <f>IF(食数等変更依頼書!C35="","",食数等変更依頼書!C35)</f>
        <v>-</v>
      </c>
      <c r="D35" s="152" t="str">
        <f>IF(食数等変更依頼書!D35="","",食数等変更依頼書!D35)</f>
        <v/>
      </c>
      <c r="E35" s="355" t="str">
        <f>IF(食数等変更依頼書!E35="","",食数等変更依頼書!E35)</f>
        <v/>
      </c>
      <c r="F35" s="196" t="str">
        <f>IF(食数等変更依頼書!F35="","",食数等変更依頼書!F35)</f>
        <v/>
      </c>
      <c r="G35" s="229" t="str">
        <f>IF(食数等変更依頼書!G35="","",食数等変更依頼書!G35)</f>
        <v/>
      </c>
      <c r="H35" s="196" t="str">
        <f>IF(食数等変更依頼書!H35="","",食数等変更依頼書!H35)</f>
        <v/>
      </c>
      <c r="I35" s="229" t="str">
        <f>IF(食数等変更依頼書!I35="","",食数等変更依頼書!I35)</f>
        <v/>
      </c>
      <c r="J35" s="196" t="str">
        <f>IF(食数等変更依頼書!J35="","",食数等変更依頼書!J35)</f>
        <v/>
      </c>
      <c r="K35" s="355" t="str">
        <f>IF(食数等変更依頼書!K35="","",食数等変更依頼書!K35)</f>
        <v/>
      </c>
      <c r="L35" s="196" t="str">
        <f>IF(食数等変更依頼書!L35="","",食数等変更依頼書!L35)</f>
        <v/>
      </c>
      <c r="M35" s="229" t="str">
        <f>IF(食数等変更依頼書!M35="","",食数等変更依頼書!M35)</f>
        <v/>
      </c>
      <c r="N35" s="196" t="str">
        <f>IF(食数等変更依頼書!N35="","",食数等変更依頼書!N35)</f>
        <v/>
      </c>
      <c r="O35" s="229" t="str">
        <f>IF(食数等変更依頼書!O35="","",食数等変更依頼書!O35)</f>
        <v/>
      </c>
      <c r="P35" s="196" t="str">
        <f>IF(食数等変更依頼書!P35="","",食数等変更依頼書!P35)</f>
        <v/>
      </c>
      <c r="Q35" s="355" t="str">
        <f>IF(食数等変更依頼書!Q35="","",食数等変更依頼書!Q35)</f>
        <v/>
      </c>
      <c r="R35" s="196" t="str">
        <f>IF(食数等変更依頼書!R35="","",食数等変更依頼書!R35)</f>
        <v/>
      </c>
      <c r="S35" s="229" t="str">
        <f>IF(食数等変更依頼書!S35="","",食数等変更依頼書!S35)</f>
        <v/>
      </c>
      <c r="T35" s="196" t="str">
        <f>IF(食数等変更依頼書!T35="","",食数等変更依頼書!T35)</f>
        <v/>
      </c>
      <c r="U35" s="229" t="str">
        <f>IF(食数等変更依頼書!U35="","",食数等変更依頼書!U35)</f>
        <v/>
      </c>
      <c r="V35" s="196" t="str">
        <f>IF(食数等変更依頼書!V35="","",食数等変更依頼書!V35)</f>
        <v/>
      </c>
      <c r="W35" s="355" t="str">
        <f>IF(食数等変更依頼書!W35="","",食数等変更依頼書!W35)</f>
        <v/>
      </c>
      <c r="X35" s="229" t="str">
        <f>IF(食数等変更依頼書!X35="","",食数等変更依頼書!X35)</f>
        <v/>
      </c>
      <c r="Y35" s="196" t="str">
        <f>IF(食数等変更依頼書!Y35="","",食数等変更依頼書!Y35)</f>
        <v/>
      </c>
      <c r="Z35" s="229" t="str">
        <f>IF(食数等変更依頼書!Z35="","",食数等変更依頼書!Z35)</f>
        <v/>
      </c>
      <c r="AA35" s="229" t="str">
        <f>IF(食数等変更依頼書!AA35="","",食数等変更依頼書!AA35)</f>
        <v/>
      </c>
      <c r="AB35" s="262" t="str">
        <f>IF(食数等変更依頼書!AB35="","",食数等変更依頼書!AB35)</f>
        <v/>
      </c>
      <c r="AC35" s="364" t="str">
        <f>IF(食数等変更依頼書!AC35="","",食数等変更依頼書!AC35)</f>
        <v/>
      </c>
      <c r="AD35" s="229" t="str">
        <f>IF(食数等変更依頼書!AD35="","",食数等変更依頼書!AD35)</f>
        <v/>
      </c>
      <c r="AE35" s="262" t="str">
        <f>IF(食数等変更依頼書!AE35="","",食数等変更依頼書!AE35)</f>
        <v/>
      </c>
      <c r="AF35" s="364" t="str">
        <f>IF(食数等変更依頼書!AF35="","",食数等変更依頼書!AF35)</f>
        <v/>
      </c>
      <c r="AG35" s="229" t="str">
        <f>IF(食数等変更依頼書!AG35="","",食数等変更依頼書!AG35)</f>
        <v/>
      </c>
      <c r="AH35" s="262" t="str">
        <f>IF(食数等変更依頼書!AH35="","",食数等変更依頼書!AH35)</f>
        <v/>
      </c>
      <c r="AI35" s="285" t="str">
        <f>IF(食数等変更依頼書!AI35="","",食数等変更依頼書!AI35)</f>
        <v/>
      </c>
      <c r="AJ35" s="296" t="str">
        <f>IF(食数等変更依頼書!AJ35="","",食数等変更依頼書!AJ35)</f>
        <v/>
      </c>
      <c r="AK35" s="305" t="str">
        <f>IF(食数等変更依頼書!AK35="","",食数等変更依頼書!AK35)</f>
        <v/>
      </c>
      <c r="AL35" s="311" t="str">
        <f>IF(食数等変更依頼書!AL35="","",食数等変更依頼書!AL35)</f>
        <v/>
      </c>
      <c r="AM35" s="323" t="str">
        <f>IF(食数等変更依頼書!AM35="","",食数等変更依頼書!AM35)</f>
        <v/>
      </c>
    </row>
    <row r="36" spans="1:39" s="104" customFormat="1" ht="18" hidden="1" customHeight="1">
      <c r="A36" s="115" t="str">
        <f>IF(食数等変更依頼書!A36="","",食数等変更依頼書!A36)</f>
        <v/>
      </c>
      <c r="B36" s="127" t="str">
        <f>IF(食数等変更依頼書!B36="","",食数等変更依頼書!B36)</f>
        <v/>
      </c>
      <c r="C36" s="138" t="str">
        <f>IF(食数等変更依頼書!C36="","",食数等変更依頼書!C36)</f>
        <v>-</v>
      </c>
      <c r="D36" s="153" t="str">
        <f>IF(食数等変更依頼書!D36="","",食数等変更依頼書!D36)</f>
        <v/>
      </c>
      <c r="E36" s="356" t="str">
        <f>IF(食数等変更依頼書!E36="","",食数等変更依頼書!E36)</f>
        <v/>
      </c>
      <c r="F36" s="199" t="str">
        <f>IF(食数等変更依頼書!F36="","",食数等変更依頼書!F36)</f>
        <v/>
      </c>
      <c r="G36" s="231" t="str">
        <f>IF(食数等変更依頼書!G36="","",食数等変更依頼書!G36)</f>
        <v/>
      </c>
      <c r="H36" s="199" t="str">
        <f>IF(食数等変更依頼書!H36="","",食数等変更依頼書!H36)</f>
        <v/>
      </c>
      <c r="I36" s="231" t="str">
        <f>IF(食数等変更依頼書!I36="","",食数等変更依頼書!I36)</f>
        <v/>
      </c>
      <c r="J36" s="199" t="str">
        <f>IF(食数等変更依頼書!J36="","",食数等変更依頼書!J36)</f>
        <v/>
      </c>
      <c r="K36" s="356" t="str">
        <f>IF(食数等変更依頼書!K36="","",食数等変更依頼書!K36)</f>
        <v/>
      </c>
      <c r="L36" s="199" t="str">
        <f>IF(食数等変更依頼書!L36="","",食数等変更依頼書!L36)</f>
        <v/>
      </c>
      <c r="M36" s="231" t="str">
        <f>IF(食数等変更依頼書!M36="","",食数等変更依頼書!M36)</f>
        <v/>
      </c>
      <c r="N36" s="199" t="str">
        <f>IF(食数等変更依頼書!N36="","",食数等変更依頼書!N36)</f>
        <v/>
      </c>
      <c r="O36" s="231" t="str">
        <f>IF(食数等変更依頼書!O36="","",食数等変更依頼書!O36)</f>
        <v/>
      </c>
      <c r="P36" s="199" t="str">
        <f>IF(食数等変更依頼書!P36="","",食数等変更依頼書!P36)</f>
        <v/>
      </c>
      <c r="Q36" s="356" t="str">
        <f>IF(食数等変更依頼書!Q36="","",食数等変更依頼書!Q36)</f>
        <v/>
      </c>
      <c r="R36" s="199" t="str">
        <f>IF(食数等変更依頼書!R36="","",食数等変更依頼書!R36)</f>
        <v/>
      </c>
      <c r="S36" s="231" t="str">
        <f>IF(食数等変更依頼書!S36="","",食数等変更依頼書!S36)</f>
        <v/>
      </c>
      <c r="T36" s="199" t="str">
        <f>IF(食数等変更依頼書!T36="","",食数等変更依頼書!T36)</f>
        <v/>
      </c>
      <c r="U36" s="231" t="str">
        <f>IF(食数等変更依頼書!U36="","",食数等変更依頼書!U36)</f>
        <v/>
      </c>
      <c r="V36" s="199" t="str">
        <f>IF(食数等変更依頼書!V36="","",食数等変更依頼書!V36)</f>
        <v/>
      </c>
      <c r="W36" s="356" t="str">
        <f>IF(食数等変更依頼書!W36="","",食数等変更依頼書!W36)</f>
        <v/>
      </c>
      <c r="X36" s="231" t="str">
        <f>IF(食数等変更依頼書!X36="","",食数等変更依頼書!X36)</f>
        <v/>
      </c>
      <c r="Y36" s="199" t="str">
        <f>IF(食数等変更依頼書!Y36="","",食数等変更依頼書!Y36)</f>
        <v/>
      </c>
      <c r="Z36" s="231" t="str">
        <f>IF(食数等変更依頼書!Z36="","",食数等変更依頼書!Z36)</f>
        <v/>
      </c>
      <c r="AA36" s="231" t="str">
        <f>IF(食数等変更依頼書!AA36="","",食数等変更依頼書!AA36)</f>
        <v/>
      </c>
      <c r="AB36" s="264" t="str">
        <f>IF(食数等変更依頼書!AB36="","",食数等変更依頼書!AB36)</f>
        <v/>
      </c>
      <c r="AC36" s="365" t="str">
        <f>IF(食数等変更依頼書!AC36="","",食数等変更依頼書!AC36)</f>
        <v/>
      </c>
      <c r="AD36" s="231" t="str">
        <f>IF(食数等変更依頼書!AD36="","",食数等変更依頼書!AD36)</f>
        <v/>
      </c>
      <c r="AE36" s="264" t="str">
        <f>IF(食数等変更依頼書!AE36="","",食数等変更依頼書!AE36)</f>
        <v/>
      </c>
      <c r="AF36" s="365" t="str">
        <f>IF(食数等変更依頼書!AF36="","",食数等変更依頼書!AF36)</f>
        <v/>
      </c>
      <c r="AG36" s="231" t="str">
        <f>IF(食数等変更依頼書!AG36="","",食数等変更依頼書!AG36)</f>
        <v/>
      </c>
      <c r="AH36" s="264" t="str">
        <f>IF(食数等変更依頼書!AH36="","",食数等変更依頼書!AH36)</f>
        <v/>
      </c>
      <c r="AI36" s="285" t="str">
        <f>IF(食数等変更依頼書!AI36="","",食数等変更依頼書!AI36)</f>
        <v/>
      </c>
      <c r="AJ36" s="296" t="str">
        <f>IF(食数等変更依頼書!AJ36="","",食数等変更依頼書!AJ36)</f>
        <v/>
      </c>
      <c r="AK36" s="307" t="str">
        <f>IF(食数等変更依頼書!AK36="","",食数等変更依頼書!AK36)</f>
        <v/>
      </c>
      <c r="AL36" s="313" t="str">
        <f>IF(食数等変更依頼書!AL36="","",食数等変更依頼書!AL36)</f>
        <v/>
      </c>
      <c r="AM36" s="326" t="str">
        <f>IF(食数等変更依頼書!AM36="","",食数等変更依頼書!AM36)</f>
        <v/>
      </c>
    </row>
    <row r="37" spans="1:39" s="104" customFormat="1" ht="18" customHeight="1">
      <c r="A37" s="115" t="str">
        <f>IF(食数等変更依頼書!A37="","",食数等変更依頼書!A37)</f>
        <v/>
      </c>
      <c r="B37" s="127" t="str">
        <f>IF(食数等変更依頼書!B37="","",食数等変更依頼書!B37)</f>
        <v/>
      </c>
      <c r="C37" s="133">
        <f>IF(食数等変更依頼書!C37="","",食数等変更依頼書!C37)</f>
        <v>0</v>
      </c>
      <c r="D37" s="154" t="str">
        <f>IF(食数等変更依頼書!D37="","",食数等変更依頼書!D37)</f>
        <v>最終申込数</v>
      </c>
      <c r="E37" s="178" t="str">
        <f>IF(食数等変更依頼書!E37="","",食数等変更依頼書!E37)</f>
        <v/>
      </c>
      <c r="F37" s="200" t="str">
        <f>IF(食数等変更依頼書!F37="","",食数等変更依頼書!F37)</f>
        <v/>
      </c>
      <c r="G37" s="211" t="str">
        <f>IF(食数等変更依頼書!G37="","",食数等変更依頼書!G37)</f>
        <v/>
      </c>
      <c r="H37" s="200" t="str">
        <f>IF(食数等変更依頼書!H37="","",食数等変更依頼書!H37)</f>
        <v/>
      </c>
      <c r="I37" s="211" t="str">
        <f>IF(食数等変更依頼書!I37="","",食数等変更依頼書!I37)</f>
        <v/>
      </c>
      <c r="J37" s="200" t="str">
        <f>IF(食数等変更依頼書!J37="","",食数等変更依頼書!J37)</f>
        <v/>
      </c>
      <c r="K37" s="178" t="str">
        <f>IF(食数等変更依頼書!K37="","",食数等変更依頼書!K37)</f>
        <v/>
      </c>
      <c r="L37" s="200" t="str">
        <f>IF(食数等変更依頼書!L37="","",食数等変更依頼書!L37)</f>
        <v/>
      </c>
      <c r="M37" s="211" t="str">
        <f>IF(食数等変更依頼書!M37="","",食数等変更依頼書!M37)</f>
        <v/>
      </c>
      <c r="N37" s="200" t="str">
        <f>IF(食数等変更依頼書!N37="","",食数等変更依頼書!N37)</f>
        <v/>
      </c>
      <c r="O37" s="211" t="str">
        <f>IF(食数等変更依頼書!O37="","",食数等変更依頼書!O37)</f>
        <v/>
      </c>
      <c r="P37" s="200" t="str">
        <f>IF(食数等変更依頼書!P37="","",食数等変更依頼書!P37)</f>
        <v/>
      </c>
      <c r="Q37" s="178" t="str">
        <f>IF(食数等変更依頼書!Q37="","",食数等変更依頼書!Q37)</f>
        <v/>
      </c>
      <c r="R37" s="200" t="str">
        <f>IF(食数等変更依頼書!R37="","",食数等変更依頼書!R37)</f>
        <v/>
      </c>
      <c r="S37" s="211" t="str">
        <f>IF(食数等変更依頼書!S37="","",食数等変更依頼書!S37)</f>
        <v/>
      </c>
      <c r="T37" s="200" t="str">
        <f>IF(食数等変更依頼書!T37="","",食数等変更依頼書!T37)</f>
        <v/>
      </c>
      <c r="U37" s="211" t="str">
        <f>IF(食数等変更依頼書!U37="","",食数等変更依頼書!U37)</f>
        <v/>
      </c>
      <c r="V37" s="200" t="str">
        <f>IF(食数等変更依頼書!V37="","",食数等変更依頼書!V37)</f>
        <v/>
      </c>
      <c r="W37" s="244" t="str">
        <f>IF(食数等変更依頼書!W37="","",食数等変更依頼書!W37)</f>
        <v/>
      </c>
      <c r="X37" s="211" t="str">
        <f>IF(食数等変更依頼書!X37="","",食数等変更依頼書!X37)</f>
        <v/>
      </c>
      <c r="Y37" s="265" t="str">
        <f>IF(食数等変更依頼書!Y37="","",食数等変更依頼書!Y37)</f>
        <v/>
      </c>
      <c r="Z37" s="244" t="str">
        <f>IF(食数等変更依頼書!Z37="","",食数等変更依頼書!Z37)</f>
        <v/>
      </c>
      <c r="AA37" s="211" t="str">
        <f>IF(食数等変更依頼書!AA37="","",食数等変更依頼書!AA37)</f>
        <v/>
      </c>
      <c r="AB37" s="265" t="str">
        <f>IF(食数等変更依頼書!AB37="","",食数等変更依頼書!AB37)</f>
        <v/>
      </c>
      <c r="AC37" s="244" t="str">
        <f>IF(食数等変更依頼書!AC37="","",食数等変更依頼書!AC37)</f>
        <v/>
      </c>
      <c r="AD37" s="211" t="str">
        <f>IF(食数等変更依頼書!AD37="","",食数等変更依頼書!AD37)</f>
        <v/>
      </c>
      <c r="AE37" s="265" t="str">
        <f>IF(食数等変更依頼書!AE37="","",食数等変更依頼書!AE37)</f>
        <v/>
      </c>
      <c r="AF37" s="244" t="str">
        <f>IF(食数等変更依頼書!AF37="","",食数等変更依頼書!AF37)</f>
        <v/>
      </c>
      <c r="AG37" s="211" t="str">
        <f>IF(食数等変更依頼書!AG37="","",食数等変更依頼書!AG37)</f>
        <v/>
      </c>
      <c r="AH37" s="265" t="str">
        <f>IF(食数等変更依頼書!AH37="","",食数等変更依頼書!AH37)</f>
        <v/>
      </c>
      <c r="AI37" s="244" t="str">
        <f>IF(食数等変更依頼書!AI37="","",食数等変更依頼書!AI37)</f>
        <v/>
      </c>
      <c r="AJ37" s="211" t="str">
        <f>IF(食数等変更依頼書!AJ37="","",食数等変更依頼書!AJ37)</f>
        <v/>
      </c>
      <c r="AK37" s="200" t="str">
        <f>IF(食数等変更依頼書!AK37="","",食数等変更依頼書!AK37)</f>
        <v/>
      </c>
      <c r="AL37" s="200" t="str">
        <f>IF(食数等変更依頼書!AL37="","",食数等変更依頼書!AL37)</f>
        <v/>
      </c>
      <c r="AM37" s="322" t="str">
        <f>IF(食数等変更依頼書!AM37="","",食数等変更依頼書!AM37)</f>
        <v/>
      </c>
    </row>
    <row r="38" spans="1:39" s="104" customFormat="1" ht="18" customHeight="1">
      <c r="A38" s="115" t="str">
        <f>IF(食数等変更依頼書!A38="","",食数等変更依頼書!A38)</f>
        <v/>
      </c>
      <c r="B38" s="127" t="str">
        <f>IF(食数等変更依頼書!B38="","",食数等変更依頼書!B38)</f>
        <v/>
      </c>
      <c r="C38" s="134" t="str">
        <f>IF(食数等変更依頼書!C38="","",食数等変更依頼書!C38)</f>
        <v>-</v>
      </c>
      <c r="D38" s="155" t="str">
        <f>IF(食数等変更依頼書!D38="","",食数等変更依頼書!D38)</f>
        <v/>
      </c>
      <c r="E38" s="179" t="str">
        <f>IF(食数等変更依頼書!E38="","",食数等変更依頼書!E38)</f>
        <v/>
      </c>
      <c r="F38" s="201" t="str">
        <f>IF(食数等変更依頼書!F38="","",食数等変更依頼書!F38)</f>
        <v/>
      </c>
      <c r="G38" s="212" t="str">
        <f>IF(食数等変更依頼書!G38="","",食数等変更依頼書!G38)</f>
        <v/>
      </c>
      <c r="H38" s="201" t="str">
        <f>IF(食数等変更依頼書!H38="","",食数等変更依頼書!H38)</f>
        <v/>
      </c>
      <c r="I38" s="212" t="str">
        <f>IF(食数等変更依頼書!I38="","",食数等変更依頼書!I38)</f>
        <v/>
      </c>
      <c r="J38" s="201" t="str">
        <f>IF(食数等変更依頼書!J38="","",食数等変更依頼書!J38)</f>
        <v/>
      </c>
      <c r="K38" s="179" t="str">
        <f>IF(食数等変更依頼書!K38="","",食数等変更依頼書!K38)</f>
        <v/>
      </c>
      <c r="L38" s="201" t="str">
        <f>IF(食数等変更依頼書!L38="","",食数等変更依頼書!L38)</f>
        <v/>
      </c>
      <c r="M38" s="212" t="str">
        <f>IF(食数等変更依頼書!M38="","",食数等変更依頼書!M38)</f>
        <v/>
      </c>
      <c r="N38" s="201" t="str">
        <f>IF(食数等変更依頼書!N38="","",食数等変更依頼書!N38)</f>
        <v/>
      </c>
      <c r="O38" s="212" t="str">
        <f>IF(食数等変更依頼書!O38="","",食数等変更依頼書!O38)</f>
        <v/>
      </c>
      <c r="P38" s="201" t="str">
        <f>IF(食数等変更依頼書!P38="","",食数等変更依頼書!P38)</f>
        <v/>
      </c>
      <c r="Q38" s="179" t="str">
        <f>IF(食数等変更依頼書!Q38="","",食数等変更依頼書!Q38)</f>
        <v/>
      </c>
      <c r="R38" s="201" t="str">
        <f>IF(食数等変更依頼書!R38="","",食数等変更依頼書!R38)</f>
        <v/>
      </c>
      <c r="S38" s="212" t="str">
        <f>IF(食数等変更依頼書!S38="","",食数等変更依頼書!S38)</f>
        <v/>
      </c>
      <c r="T38" s="201" t="str">
        <f>IF(食数等変更依頼書!T38="","",食数等変更依頼書!T38)</f>
        <v/>
      </c>
      <c r="U38" s="212" t="str">
        <f>IF(食数等変更依頼書!U38="","",食数等変更依頼書!U38)</f>
        <v/>
      </c>
      <c r="V38" s="201" t="str">
        <f>IF(食数等変更依頼書!V38="","",食数等変更依頼書!V38)</f>
        <v/>
      </c>
      <c r="W38" s="245" t="str">
        <f>IF(食数等変更依頼書!W38="","",食数等変更依頼書!W38)</f>
        <v/>
      </c>
      <c r="X38" s="212" t="str">
        <f>IF(食数等変更依頼書!X38="","",食数等変更依頼書!X38)</f>
        <v/>
      </c>
      <c r="Y38" s="266" t="str">
        <f>IF(食数等変更依頼書!Y38="","",食数等変更依頼書!Y38)</f>
        <v/>
      </c>
      <c r="Z38" s="245" t="str">
        <f>IF(食数等変更依頼書!Z38="","",食数等変更依頼書!Z38)</f>
        <v/>
      </c>
      <c r="AA38" s="212" t="str">
        <f>IF(食数等変更依頼書!AA38="","",食数等変更依頼書!AA38)</f>
        <v/>
      </c>
      <c r="AB38" s="266" t="str">
        <f>IF(食数等変更依頼書!AB38="","",食数等変更依頼書!AB38)</f>
        <v/>
      </c>
      <c r="AC38" s="245" t="str">
        <f>IF(食数等変更依頼書!AC38="","",食数等変更依頼書!AC38)</f>
        <v/>
      </c>
      <c r="AD38" s="212" t="str">
        <f>IF(食数等変更依頼書!AD38="","",食数等変更依頼書!AD38)</f>
        <v/>
      </c>
      <c r="AE38" s="266" t="str">
        <f>IF(食数等変更依頼書!AE38="","",食数等変更依頼書!AE38)</f>
        <v/>
      </c>
      <c r="AF38" s="245" t="str">
        <f>IF(食数等変更依頼書!AF38="","",食数等変更依頼書!AF38)</f>
        <v/>
      </c>
      <c r="AG38" s="212" t="str">
        <f>IF(食数等変更依頼書!AG38="","",食数等変更依頼書!AG38)</f>
        <v/>
      </c>
      <c r="AH38" s="266" t="str">
        <f>IF(食数等変更依頼書!AH38="","",食数等変更依頼書!AH38)</f>
        <v/>
      </c>
      <c r="AI38" s="245" t="str">
        <f>IF(食数等変更依頼書!AI38="","",食数等変更依頼書!AI38)</f>
        <v/>
      </c>
      <c r="AJ38" s="212" t="str">
        <f>IF(食数等変更依頼書!AJ38="","",食数等変更依頼書!AJ38)</f>
        <v/>
      </c>
      <c r="AK38" s="201" t="str">
        <f>IF(食数等変更依頼書!AK38="","",食数等変更依頼書!AK38)</f>
        <v/>
      </c>
      <c r="AL38" s="201" t="str">
        <f>IF(食数等変更依頼書!AL38="","",食数等変更依頼書!AL38)</f>
        <v/>
      </c>
      <c r="AM38" s="323" t="str">
        <f>IF(食数等変更依頼書!AM38="","",食数等変更依頼書!AM38)</f>
        <v/>
      </c>
    </row>
    <row r="39" spans="1:39" s="104" customFormat="1" ht="18" customHeight="1">
      <c r="A39" s="115" t="str">
        <f>IF(食数等変更依頼書!A39="","",食数等変更依頼書!A39)</f>
        <v/>
      </c>
      <c r="B39" s="127" t="str">
        <f>IF(食数等変更依頼書!B39="","",食数等変更依頼書!B39)</f>
        <v/>
      </c>
      <c r="C39" s="134" t="str">
        <f>IF(食数等変更依頼書!C39="","",食数等変更依頼書!C39)</f>
        <v>-</v>
      </c>
      <c r="D39" s="155" t="str">
        <f>IF(食数等変更依頼書!D39="","",食数等変更依頼書!D39)</f>
        <v/>
      </c>
      <c r="E39" s="179" t="str">
        <f>IF(食数等変更依頼書!E39="","",食数等変更依頼書!E39)</f>
        <v/>
      </c>
      <c r="F39" s="201" t="str">
        <f>IF(食数等変更依頼書!F39="","",食数等変更依頼書!F39)</f>
        <v/>
      </c>
      <c r="G39" s="212" t="str">
        <f>IF(食数等変更依頼書!G39="","",食数等変更依頼書!G39)</f>
        <v/>
      </c>
      <c r="H39" s="201" t="str">
        <f>IF(食数等変更依頼書!H39="","",食数等変更依頼書!H39)</f>
        <v/>
      </c>
      <c r="I39" s="212" t="str">
        <f>IF(食数等変更依頼書!I39="","",食数等変更依頼書!I39)</f>
        <v/>
      </c>
      <c r="J39" s="201" t="str">
        <f>IF(食数等変更依頼書!J39="","",食数等変更依頼書!J39)</f>
        <v/>
      </c>
      <c r="K39" s="179" t="str">
        <f>IF(食数等変更依頼書!K39="","",食数等変更依頼書!K39)</f>
        <v/>
      </c>
      <c r="L39" s="201" t="str">
        <f>IF(食数等変更依頼書!L39="","",食数等変更依頼書!L39)</f>
        <v/>
      </c>
      <c r="M39" s="212" t="str">
        <f>IF(食数等変更依頼書!M39="","",食数等変更依頼書!M39)</f>
        <v/>
      </c>
      <c r="N39" s="201" t="str">
        <f>IF(食数等変更依頼書!N39="","",食数等変更依頼書!N39)</f>
        <v/>
      </c>
      <c r="O39" s="212" t="str">
        <f>IF(食数等変更依頼書!O39="","",食数等変更依頼書!O39)</f>
        <v/>
      </c>
      <c r="P39" s="201" t="str">
        <f>IF(食数等変更依頼書!P39="","",食数等変更依頼書!P39)</f>
        <v/>
      </c>
      <c r="Q39" s="179" t="str">
        <f>IF(食数等変更依頼書!Q39="","",食数等変更依頼書!Q39)</f>
        <v/>
      </c>
      <c r="R39" s="201" t="str">
        <f>IF(食数等変更依頼書!R39="","",食数等変更依頼書!R39)</f>
        <v/>
      </c>
      <c r="S39" s="212" t="str">
        <f>IF(食数等変更依頼書!S39="","",食数等変更依頼書!S39)</f>
        <v/>
      </c>
      <c r="T39" s="201" t="str">
        <f>IF(食数等変更依頼書!T39="","",食数等変更依頼書!T39)</f>
        <v/>
      </c>
      <c r="U39" s="212" t="str">
        <f>IF(食数等変更依頼書!U39="","",食数等変更依頼書!U39)</f>
        <v/>
      </c>
      <c r="V39" s="201" t="str">
        <f>IF(食数等変更依頼書!V39="","",食数等変更依頼書!V39)</f>
        <v/>
      </c>
      <c r="W39" s="245" t="str">
        <f>IF(食数等変更依頼書!W39="","",食数等変更依頼書!W39)</f>
        <v/>
      </c>
      <c r="X39" s="212" t="str">
        <f>IF(食数等変更依頼書!X39="","",食数等変更依頼書!X39)</f>
        <v/>
      </c>
      <c r="Y39" s="266" t="str">
        <f>IF(食数等変更依頼書!Y39="","",食数等変更依頼書!Y39)</f>
        <v/>
      </c>
      <c r="Z39" s="245" t="str">
        <f>IF(食数等変更依頼書!Z39="","",食数等変更依頼書!Z39)</f>
        <v/>
      </c>
      <c r="AA39" s="212" t="str">
        <f>IF(食数等変更依頼書!AA39="","",食数等変更依頼書!AA39)</f>
        <v/>
      </c>
      <c r="AB39" s="266" t="str">
        <f>IF(食数等変更依頼書!AB39="","",食数等変更依頼書!AB39)</f>
        <v/>
      </c>
      <c r="AC39" s="245" t="str">
        <f>IF(食数等変更依頼書!AC39="","",食数等変更依頼書!AC39)</f>
        <v/>
      </c>
      <c r="AD39" s="212" t="str">
        <f>IF(食数等変更依頼書!AD39="","",食数等変更依頼書!AD39)</f>
        <v/>
      </c>
      <c r="AE39" s="266" t="str">
        <f>IF(食数等変更依頼書!AE39="","",食数等変更依頼書!AE39)</f>
        <v/>
      </c>
      <c r="AF39" s="245" t="str">
        <f>IF(食数等変更依頼書!AF39="","",食数等変更依頼書!AF39)</f>
        <v/>
      </c>
      <c r="AG39" s="212" t="str">
        <f>IF(食数等変更依頼書!AG39="","",食数等変更依頼書!AG39)</f>
        <v/>
      </c>
      <c r="AH39" s="266" t="str">
        <f>IF(食数等変更依頼書!AH39="","",食数等変更依頼書!AH39)</f>
        <v/>
      </c>
      <c r="AI39" s="245" t="str">
        <f>IF(食数等変更依頼書!AI39="","",食数等変更依頼書!AI39)</f>
        <v/>
      </c>
      <c r="AJ39" s="212" t="str">
        <f>IF(食数等変更依頼書!AJ39="","",食数等変更依頼書!AJ39)</f>
        <v/>
      </c>
      <c r="AK39" s="201" t="str">
        <f>IF(食数等変更依頼書!AK39="","",食数等変更依頼書!AK39)</f>
        <v/>
      </c>
      <c r="AL39" s="201" t="str">
        <f>IF(食数等変更依頼書!AL39="","",食数等変更依頼書!AL39)</f>
        <v/>
      </c>
      <c r="AM39" s="323" t="str">
        <f>IF(食数等変更依頼書!AM39="","",食数等変更依頼書!AM39)</f>
        <v/>
      </c>
    </row>
    <row r="40" spans="1:39" s="104" customFormat="1" ht="18" customHeight="1">
      <c r="A40" s="115" t="str">
        <f>IF(食数等変更依頼書!A40="","",食数等変更依頼書!A40)</f>
        <v/>
      </c>
      <c r="B40" s="127" t="str">
        <f>IF(食数等変更依頼書!B40="","",食数等変更依頼書!B40)</f>
        <v/>
      </c>
      <c r="C40" s="139" t="str">
        <f>IF(食数等変更依頼書!C40="","",食数等変更依頼書!C40)</f>
        <v>-</v>
      </c>
      <c r="D40" s="155" t="str">
        <f>IF(食数等変更依頼書!D40="","",食数等変更依頼書!D40)</f>
        <v/>
      </c>
      <c r="E40" s="180" t="str">
        <f>IF(食数等変更依頼書!E40="","",食数等変更依頼書!E40)</f>
        <v/>
      </c>
      <c r="F40" s="202" t="str">
        <f>IF(食数等変更依頼書!F40="","",食数等変更依頼書!F40)</f>
        <v/>
      </c>
      <c r="G40" s="213" t="str">
        <f>IF(食数等変更依頼書!G40="","",食数等変更依頼書!G40)</f>
        <v/>
      </c>
      <c r="H40" s="202" t="str">
        <f>IF(食数等変更依頼書!H40="","",食数等変更依頼書!H40)</f>
        <v/>
      </c>
      <c r="I40" s="213" t="str">
        <f>IF(食数等変更依頼書!I40="","",食数等変更依頼書!I40)</f>
        <v/>
      </c>
      <c r="J40" s="202" t="str">
        <f>IF(食数等変更依頼書!J40="","",食数等変更依頼書!J40)</f>
        <v/>
      </c>
      <c r="K40" s="180" t="str">
        <f>IF(食数等変更依頼書!K40="","",食数等変更依頼書!K40)</f>
        <v/>
      </c>
      <c r="L40" s="202" t="str">
        <f>IF(食数等変更依頼書!L40="","",食数等変更依頼書!L40)</f>
        <v/>
      </c>
      <c r="M40" s="213" t="str">
        <f>IF(食数等変更依頼書!M40="","",食数等変更依頼書!M40)</f>
        <v/>
      </c>
      <c r="N40" s="202" t="str">
        <f>IF(食数等変更依頼書!N40="","",食数等変更依頼書!N40)</f>
        <v/>
      </c>
      <c r="O40" s="213" t="str">
        <f>IF(食数等変更依頼書!O40="","",食数等変更依頼書!O40)</f>
        <v/>
      </c>
      <c r="P40" s="202" t="str">
        <f>IF(食数等変更依頼書!P40="","",食数等変更依頼書!P40)</f>
        <v/>
      </c>
      <c r="Q40" s="180" t="str">
        <f>IF(食数等変更依頼書!Q40="","",食数等変更依頼書!Q40)</f>
        <v/>
      </c>
      <c r="R40" s="202" t="str">
        <f>IF(食数等変更依頼書!R40="","",食数等変更依頼書!R40)</f>
        <v/>
      </c>
      <c r="S40" s="213" t="str">
        <f>IF(食数等変更依頼書!S40="","",食数等変更依頼書!S40)</f>
        <v/>
      </c>
      <c r="T40" s="202" t="str">
        <f>IF(食数等変更依頼書!T40="","",食数等変更依頼書!T40)</f>
        <v/>
      </c>
      <c r="U40" s="213" t="str">
        <f>IF(食数等変更依頼書!U40="","",食数等変更依頼書!U40)</f>
        <v/>
      </c>
      <c r="V40" s="202" t="str">
        <f>IF(食数等変更依頼書!V40="","",食数等変更依頼書!V40)</f>
        <v/>
      </c>
      <c r="W40" s="246" t="str">
        <f>IF(食数等変更依頼書!W40="","",食数等変更依頼書!W40)</f>
        <v/>
      </c>
      <c r="X40" s="213" t="str">
        <f>IF(食数等変更依頼書!X40="","",食数等変更依頼書!X40)</f>
        <v/>
      </c>
      <c r="Y40" s="267" t="str">
        <f>IF(食数等変更依頼書!Y40="","",食数等変更依頼書!Y40)</f>
        <v/>
      </c>
      <c r="Z40" s="246" t="str">
        <f>IF(食数等変更依頼書!Z40="","",食数等変更依頼書!Z40)</f>
        <v/>
      </c>
      <c r="AA40" s="213" t="str">
        <f>IF(食数等変更依頼書!AA40="","",食数等変更依頼書!AA40)</f>
        <v/>
      </c>
      <c r="AB40" s="267" t="str">
        <f>IF(食数等変更依頼書!AB40="","",食数等変更依頼書!AB40)</f>
        <v/>
      </c>
      <c r="AC40" s="246" t="str">
        <f>IF(食数等変更依頼書!AC40="","",食数等変更依頼書!AC40)</f>
        <v/>
      </c>
      <c r="AD40" s="213" t="str">
        <f>IF(食数等変更依頼書!AD40="","",食数等変更依頼書!AD40)</f>
        <v/>
      </c>
      <c r="AE40" s="267" t="str">
        <f>IF(食数等変更依頼書!AE40="","",食数等変更依頼書!AE40)</f>
        <v/>
      </c>
      <c r="AF40" s="246" t="str">
        <f>IF(食数等変更依頼書!AF40="","",食数等変更依頼書!AF40)</f>
        <v/>
      </c>
      <c r="AG40" s="213" t="str">
        <f>IF(食数等変更依頼書!AG40="","",食数等変更依頼書!AG40)</f>
        <v/>
      </c>
      <c r="AH40" s="267" t="str">
        <f>IF(食数等変更依頼書!AH40="","",食数等変更依頼書!AH40)</f>
        <v/>
      </c>
      <c r="AI40" s="246" t="str">
        <f>IF(食数等変更依頼書!AI40="","",食数等変更依頼書!AI40)</f>
        <v/>
      </c>
      <c r="AJ40" s="213" t="str">
        <f>IF(食数等変更依頼書!AJ40="","",食数等変更依頼書!AJ40)</f>
        <v/>
      </c>
      <c r="AK40" s="202" t="str">
        <f>IF(食数等変更依頼書!AK40="","",食数等変更依頼書!AK40)</f>
        <v/>
      </c>
      <c r="AL40" s="202" t="str">
        <f>IF(食数等変更依頼書!AL40="","",食数等変更依頼書!AL40)</f>
        <v/>
      </c>
      <c r="AM40" s="326" t="str">
        <f>IF(食数等変更依頼書!AM40="","",食数等変更依頼書!AM40)</f>
        <v/>
      </c>
    </row>
    <row r="41" spans="1:39" s="104" customFormat="1" ht="18" customHeight="1">
      <c r="A41" s="116" t="str">
        <f>IF(食数等変更依頼書!A41="","",食数等変更依頼書!A41)</f>
        <v/>
      </c>
      <c r="B41" s="128" t="str">
        <f>IF(食数等変更依頼書!B41="","",食数等変更依頼書!B41)</f>
        <v/>
      </c>
      <c r="C41" s="140" t="s">
        <v>60</v>
      </c>
      <c r="D41" s="156" t="str">
        <f>IF(食数等変更依頼書!D41="","",食数等変更依頼書!D41)</f>
        <v/>
      </c>
      <c r="E41" s="172">
        <f>IF(食数等変更依頼書!E41="","",食数等変更依頼書!E41)</f>
        <v>0</v>
      </c>
      <c r="F41" s="194" t="str">
        <f>IF(食数等変更依頼書!F41="","",食数等変更依頼書!F41)</f>
        <v/>
      </c>
      <c r="G41" s="194">
        <f>IF(食数等変更依頼書!G41="","",食数等変更依頼書!G41)</f>
        <v>0</v>
      </c>
      <c r="H41" s="194" t="str">
        <f>IF(食数等変更依頼書!H41="","",食数等変更依頼書!H41)</f>
        <v/>
      </c>
      <c r="I41" s="194">
        <f>IF(食数等変更依頼書!I41="","",食数等変更依頼書!I41)</f>
        <v>0</v>
      </c>
      <c r="J41" s="194" t="str">
        <f>IF(食数等変更依頼書!J41="","",食数等変更依頼書!J41)</f>
        <v/>
      </c>
      <c r="K41" s="172">
        <f>IF(食数等変更依頼書!K41="","",食数等変更依頼書!K41)</f>
        <v>0</v>
      </c>
      <c r="L41" s="194" t="str">
        <f>IF(食数等変更依頼書!L41="","",食数等変更依頼書!L41)</f>
        <v/>
      </c>
      <c r="M41" s="194">
        <f>IF(食数等変更依頼書!M41="","",食数等変更依頼書!M41)</f>
        <v>0</v>
      </c>
      <c r="N41" s="194" t="str">
        <f>IF(食数等変更依頼書!N41="","",食数等変更依頼書!N41)</f>
        <v/>
      </c>
      <c r="O41" s="194">
        <f>IF(食数等変更依頼書!O41="","",食数等変更依頼書!O41)</f>
        <v>0</v>
      </c>
      <c r="P41" s="194" t="str">
        <f>IF(食数等変更依頼書!P41="","",食数等変更依頼書!P41)</f>
        <v/>
      </c>
      <c r="Q41" s="172">
        <f>IF(食数等変更依頼書!Q41="","",食数等変更依頼書!Q41)</f>
        <v>0</v>
      </c>
      <c r="R41" s="194" t="str">
        <f>IF(食数等変更依頼書!R41="","",食数等変更依頼書!R41)</f>
        <v/>
      </c>
      <c r="S41" s="194">
        <f>IF(食数等変更依頼書!S41="","",食数等変更依頼書!S41)</f>
        <v>0</v>
      </c>
      <c r="T41" s="194" t="str">
        <f>IF(食数等変更依頼書!T41="","",食数等変更依頼書!T41)</f>
        <v/>
      </c>
      <c r="U41" s="194">
        <f>IF(食数等変更依頼書!U41="","",食数等変更依頼書!U41)</f>
        <v>0</v>
      </c>
      <c r="V41" s="194" t="str">
        <f>IF(食数等変更依頼書!V41="","",食数等変更依頼書!V41)</f>
        <v/>
      </c>
      <c r="W41" s="247">
        <f>IF(食数等変更依頼書!W41="","",食数等変更依頼書!W41)</f>
        <v>0</v>
      </c>
      <c r="X41" s="255" t="str">
        <f>IF(食数等変更依頼書!X41="","",食数等変更依頼書!X41)</f>
        <v/>
      </c>
      <c r="Y41" s="268" t="str">
        <f>IF(食数等変更依頼書!Y41="","",食数等変更依頼書!Y41)</f>
        <v/>
      </c>
      <c r="Z41" s="247">
        <f>IF(食数等変更依頼書!Z41="","",食数等変更依頼書!Z41)</f>
        <v>0</v>
      </c>
      <c r="AA41" s="255" t="str">
        <f>IF(食数等変更依頼書!AA41="","",食数等変更依頼書!AA41)</f>
        <v/>
      </c>
      <c r="AB41" s="268" t="str">
        <f>IF(食数等変更依頼書!AB41="","",食数等変更依頼書!AB41)</f>
        <v/>
      </c>
      <c r="AC41" s="247">
        <f>IF(食数等変更依頼書!AC41="","",食数等変更依頼書!AC41)</f>
        <v>0</v>
      </c>
      <c r="AD41" s="255" t="str">
        <f>IF(食数等変更依頼書!AD41="","",食数等変更依頼書!AD41)</f>
        <v/>
      </c>
      <c r="AE41" s="268" t="str">
        <f>IF(食数等変更依頼書!AE41="","",食数等変更依頼書!AE41)</f>
        <v/>
      </c>
      <c r="AF41" s="247">
        <f>IF(食数等変更依頼書!AF41="","",食数等変更依頼書!AF41)</f>
        <v>0</v>
      </c>
      <c r="AG41" s="255" t="str">
        <f>IF(食数等変更依頼書!AG41="","",食数等変更依頼書!AG41)</f>
        <v/>
      </c>
      <c r="AH41" s="268" t="str">
        <f>IF(食数等変更依頼書!AH41="","",食数等変更依頼書!AH41)</f>
        <v/>
      </c>
      <c r="AI41" s="248">
        <f>IF(食数等変更依頼書!AI41="","",食数等変更依頼書!AI41)</f>
        <v>0</v>
      </c>
      <c r="AJ41" s="256" t="str">
        <f>IF(食数等変更依頼書!AJ41="","",食数等変更依頼書!AJ41)</f>
        <v/>
      </c>
      <c r="AK41" s="256" t="str">
        <f>IF(食数等変更依頼書!AK41="","",食数等変更依頼書!AK41)</f>
        <v/>
      </c>
      <c r="AL41" s="256" t="str">
        <f>IF(食数等変更依頼書!AL41="","",食数等変更依頼書!AL41)</f>
        <v/>
      </c>
      <c r="AM41" s="269" t="str">
        <f>IF(食数等変更依頼書!AM41="","",食数等変更依頼書!AM41)</f>
        <v/>
      </c>
    </row>
    <row r="42" spans="1:39" s="104" customFormat="1" ht="18" hidden="1" customHeight="1">
      <c r="A42" s="114" t="str">
        <f>IF(食数等変更依頼書!A42="","",食数等変更依頼書!A42)</f>
        <v>3日目</v>
      </c>
      <c r="B42" s="126" t="str">
        <f>IF(食数等変更依頼書!B42="","",食数等変更依頼書!B42)</f>
        <v/>
      </c>
      <c r="C42" s="141">
        <f>IF(食数等変更依頼書!C42="","",食数等変更依頼書!C42)</f>
        <v>0</v>
      </c>
      <c r="D42" s="148" t="str">
        <f>IF(食数等変更依頼書!D42="","",食数等変更依頼書!D42)</f>
        <v>現在の申込数</v>
      </c>
      <c r="E42" s="355" t="str">
        <f>IF(食数等変更依頼書!E42="","",食数等変更依頼書!E42)</f>
        <v/>
      </c>
      <c r="F42" s="198" t="str">
        <f>IF(食数等変更依頼書!F42="","",食数等変更依頼書!F42)</f>
        <v/>
      </c>
      <c r="G42" s="229" t="str">
        <f>IF(食数等変更依頼書!G42="","",食数等変更依頼書!G42)</f>
        <v/>
      </c>
      <c r="H42" s="198" t="str">
        <f>IF(食数等変更依頼書!H42="","",食数等変更依頼書!H42)</f>
        <v/>
      </c>
      <c r="I42" s="229" t="str">
        <f>IF(食数等変更依頼書!I42="","",食数等変更依頼書!I42)</f>
        <v/>
      </c>
      <c r="J42" s="198" t="str">
        <f>IF(食数等変更依頼書!J42="","",食数等変更依頼書!J42)</f>
        <v/>
      </c>
      <c r="K42" s="362" t="str">
        <f>IF(食数等変更依頼書!K42="","",食数等変更依頼書!K42)</f>
        <v/>
      </c>
      <c r="L42" s="195" t="str">
        <f>IF(食数等変更依頼書!L42="","",食数等変更依頼書!L42)</f>
        <v/>
      </c>
      <c r="M42" s="228" t="str">
        <f>IF(食数等変更依頼書!M42="","",食数等変更依頼書!M42)</f>
        <v/>
      </c>
      <c r="N42" s="195" t="str">
        <f>IF(食数等変更依頼書!N42="","",食数等変更依頼書!N42)</f>
        <v/>
      </c>
      <c r="O42" s="228" t="str">
        <f>IF(食数等変更依頼書!O42="","",食数等変更依頼書!O42)</f>
        <v/>
      </c>
      <c r="P42" s="195" t="str">
        <f>IF(食数等変更依頼書!P42="","",食数等変更依頼書!P42)</f>
        <v/>
      </c>
      <c r="Q42" s="362" t="str">
        <f>IF(食数等変更依頼書!Q42="","",食数等変更依頼書!Q42)</f>
        <v/>
      </c>
      <c r="R42" s="195" t="str">
        <f>IF(食数等変更依頼書!R42="","",食数等変更依頼書!R42)</f>
        <v/>
      </c>
      <c r="S42" s="228" t="str">
        <f>IF(食数等変更依頼書!S42="","",食数等変更依頼書!S42)</f>
        <v/>
      </c>
      <c r="T42" s="195" t="str">
        <f>IF(食数等変更依頼書!T42="","",食数等変更依頼書!T42)</f>
        <v/>
      </c>
      <c r="U42" s="228" t="str">
        <f>IF(食数等変更依頼書!U42="","",食数等変更依頼書!U42)</f>
        <v/>
      </c>
      <c r="V42" s="195" t="str">
        <f>IF(食数等変更依頼書!V42="","",食数等変更依頼書!V42)</f>
        <v/>
      </c>
      <c r="W42" s="362" t="str">
        <f>IF(食数等変更依頼書!W42="","",食数等変更依頼書!W42)</f>
        <v/>
      </c>
      <c r="X42" s="228" t="str">
        <f>IF(食数等変更依頼書!X42="","",食数等変更依頼書!X42)</f>
        <v/>
      </c>
      <c r="Y42" s="195" t="str">
        <f>IF(食数等変更依頼書!Y42="","",食数等変更依頼書!Y42)</f>
        <v/>
      </c>
      <c r="Z42" s="228" t="str">
        <f>IF(食数等変更依頼書!Z42="","",食数等変更依頼書!Z42)</f>
        <v/>
      </c>
      <c r="AA42" s="228" t="str">
        <f>IF(食数等変更依頼書!AA42="","",食数等変更依頼書!AA42)</f>
        <v/>
      </c>
      <c r="AB42" s="261" t="str">
        <f>IF(食数等変更依頼書!AB42="","",食数等変更依頼書!AB42)</f>
        <v/>
      </c>
      <c r="AC42" s="363" t="str">
        <f>IF(食数等変更依頼書!AC42="","",食数等変更依頼書!AC42)</f>
        <v/>
      </c>
      <c r="AD42" s="228" t="str">
        <f>IF(食数等変更依頼書!AD42="","",食数等変更依頼書!AD42)</f>
        <v/>
      </c>
      <c r="AE42" s="261" t="str">
        <f>IF(食数等変更依頼書!AE42="","",食数等変更依頼書!AE42)</f>
        <v/>
      </c>
      <c r="AF42" s="363" t="str">
        <f>IF(食数等変更依頼書!AF42="","",食数等変更依頼書!AF42)</f>
        <v/>
      </c>
      <c r="AG42" s="228" t="str">
        <f>IF(食数等変更依頼書!AG42="","",食数等変更依頼書!AG42)</f>
        <v/>
      </c>
      <c r="AH42" s="261" t="str">
        <f>IF(食数等変更依頼書!AH42="","",食数等変更依頼書!AH42)</f>
        <v/>
      </c>
      <c r="AI42" s="284" t="str">
        <f>IF(食数等変更依頼書!AI42="","",食数等変更依頼書!AI42)</f>
        <v/>
      </c>
      <c r="AJ42" s="295" t="str">
        <f>IF(食数等変更依頼書!AJ42="","",食数等変更依頼書!AJ42)</f>
        <v/>
      </c>
      <c r="AK42" s="304" t="str">
        <f>IF(食数等変更依頼書!AK42="","",食数等変更依頼書!AK42)</f>
        <v/>
      </c>
      <c r="AL42" s="310" t="str">
        <f>IF(食数等変更依頼書!AL42="","",食数等変更依頼書!AL42)</f>
        <v/>
      </c>
      <c r="AM42" s="322" t="str">
        <f>IF(食数等変更依頼書!AM42="","",食数等変更依頼書!AM42)</f>
        <v/>
      </c>
    </row>
    <row r="43" spans="1:39" s="104" customFormat="1" ht="18" hidden="1" customHeight="1">
      <c r="A43" s="115" t="str">
        <f>IF(食数等変更依頼書!A43="","",食数等変更依頼書!A43)</f>
        <v/>
      </c>
      <c r="B43" s="127" t="str">
        <f>IF(食数等変更依頼書!B43="","",食数等変更依頼書!B43)</f>
        <v/>
      </c>
      <c r="C43" s="137" t="str">
        <f>IF(食数等変更依頼書!C43="","",食数等変更依頼書!C43)</f>
        <v>-</v>
      </c>
      <c r="D43" s="149" t="str">
        <f>IF(食数等変更依頼書!D43="","",食数等変更依頼書!D43)</f>
        <v/>
      </c>
      <c r="E43" s="355" t="str">
        <f>IF(食数等変更依頼書!E43="","",食数等変更依頼書!E43)</f>
        <v/>
      </c>
      <c r="F43" s="196" t="str">
        <f>IF(食数等変更依頼書!F43="","",食数等変更依頼書!F43)</f>
        <v/>
      </c>
      <c r="G43" s="229" t="str">
        <f>IF(食数等変更依頼書!G43="","",食数等変更依頼書!G43)</f>
        <v/>
      </c>
      <c r="H43" s="196" t="str">
        <f>IF(食数等変更依頼書!H43="","",食数等変更依頼書!H43)</f>
        <v/>
      </c>
      <c r="I43" s="229" t="str">
        <f>IF(食数等変更依頼書!I43="","",食数等変更依頼書!I43)</f>
        <v/>
      </c>
      <c r="J43" s="196" t="str">
        <f>IF(食数等変更依頼書!J43="","",食数等変更依頼書!J43)</f>
        <v/>
      </c>
      <c r="K43" s="355" t="str">
        <f>IF(食数等変更依頼書!K43="","",食数等変更依頼書!K43)</f>
        <v/>
      </c>
      <c r="L43" s="196" t="str">
        <f>IF(食数等変更依頼書!L43="","",食数等変更依頼書!L43)</f>
        <v/>
      </c>
      <c r="M43" s="229" t="str">
        <f>IF(食数等変更依頼書!M43="","",食数等変更依頼書!M43)</f>
        <v/>
      </c>
      <c r="N43" s="196" t="str">
        <f>IF(食数等変更依頼書!N43="","",食数等変更依頼書!N43)</f>
        <v/>
      </c>
      <c r="O43" s="229" t="str">
        <f>IF(食数等変更依頼書!O43="","",食数等変更依頼書!O43)</f>
        <v/>
      </c>
      <c r="P43" s="196" t="str">
        <f>IF(食数等変更依頼書!P43="","",食数等変更依頼書!P43)</f>
        <v/>
      </c>
      <c r="Q43" s="355" t="str">
        <f>IF(食数等変更依頼書!Q43="","",食数等変更依頼書!Q43)</f>
        <v/>
      </c>
      <c r="R43" s="196" t="str">
        <f>IF(食数等変更依頼書!R43="","",食数等変更依頼書!R43)</f>
        <v/>
      </c>
      <c r="S43" s="229" t="str">
        <f>IF(食数等変更依頼書!S43="","",食数等変更依頼書!S43)</f>
        <v/>
      </c>
      <c r="T43" s="196" t="str">
        <f>IF(食数等変更依頼書!T43="","",食数等変更依頼書!T43)</f>
        <v/>
      </c>
      <c r="U43" s="229" t="str">
        <f>IF(食数等変更依頼書!U43="","",食数等変更依頼書!U43)</f>
        <v/>
      </c>
      <c r="V43" s="196" t="str">
        <f>IF(食数等変更依頼書!V43="","",食数等変更依頼書!V43)</f>
        <v/>
      </c>
      <c r="W43" s="355" t="str">
        <f>IF(食数等変更依頼書!W43="","",食数等変更依頼書!W43)</f>
        <v/>
      </c>
      <c r="X43" s="229" t="str">
        <f>IF(食数等変更依頼書!X43="","",食数等変更依頼書!X43)</f>
        <v/>
      </c>
      <c r="Y43" s="196" t="str">
        <f>IF(食数等変更依頼書!Y43="","",食数等変更依頼書!Y43)</f>
        <v/>
      </c>
      <c r="Z43" s="229" t="str">
        <f>IF(食数等変更依頼書!Z43="","",食数等変更依頼書!Z43)</f>
        <v/>
      </c>
      <c r="AA43" s="229" t="str">
        <f>IF(食数等変更依頼書!AA43="","",食数等変更依頼書!AA43)</f>
        <v/>
      </c>
      <c r="AB43" s="262" t="str">
        <f>IF(食数等変更依頼書!AB43="","",食数等変更依頼書!AB43)</f>
        <v/>
      </c>
      <c r="AC43" s="364" t="str">
        <f>IF(食数等変更依頼書!AC43="","",食数等変更依頼書!AC43)</f>
        <v/>
      </c>
      <c r="AD43" s="229" t="str">
        <f>IF(食数等変更依頼書!AD43="","",食数等変更依頼書!AD43)</f>
        <v/>
      </c>
      <c r="AE43" s="262" t="str">
        <f>IF(食数等変更依頼書!AE43="","",食数等変更依頼書!AE43)</f>
        <v/>
      </c>
      <c r="AF43" s="364" t="str">
        <f>IF(食数等変更依頼書!AF43="","",食数等変更依頼書!AF43)</f>
        <v/>
      </c>
      <c r="AG43" s="229" t="str">
        <f>IF(食数等変更依頼書!AG43="","",食数等変更依頼書!AG43)</f>
        <v/>
      </c>
      <c r="AH43" s="262" t="str">
        <f>IF(食数等変更依頼書!AH43="","",食数等変更依頼書!AH43)</f>
        <v/>
      </c>
      <c r="AI43" s="285" t="str">
        <f>IF(食数等変更依頼書!AI43="","",食数等変更依頼書!AI43)</f>
        <v/>
      </c>
      <c r="AJ43" s="296" t="str">
        <f>IF(食数等変更依頼書!AJ43="","",食数等変更依頼書!AJ43)</f>
        <v/>
      </c>
      <c r="AK43" s="305" t="str">
        <f>IF(食数等変更依頼書!AK43="","",食数等変更依頼書!AK43)</f>
        <v/>
      </c>
      <c r="AL43" s="311" t="str">
        <f>IF(食数等変更依頼書!AL43="","",食数等変更依頼書!AL43)</f>
        <v/>
      </c>
      <c r="AM43" s="323" t="str">
        <f>IF(食数等変更依頼書!AM43="","",食数等変更依頼書!AM43)</f>
        <v/>
      </c>
    </row>
    <row r="44" spans="1:39" s="104" customFormat="1" ht="18" hidden="1" customHeight="1">
      <c r="A44" s="115" t="str">
        <f>IF(食数等変更依頼書!A44="","",食数等変更依頼書!A44)</f>
        <v/>
      </c>
      <c r="B44" s="127" t="str">
        <f>IF(食数等変更依頼書!B44="","",食数等変更依頼書!B44)</f>
        <v/>
      </c>
      <c r="C44" s="137" t="str">
        <f>IF(食数等変更依頼書!C44="","",食数等変更依頼書!C44)</f>
        <v>-</v>
      </c>
      <c r="D44" s="149" t="str">
        <f>IF(食数等変更依頼書!D44="","",食数等変更依頼書!D44)</f>
        <v/>
      </c>
      <c r="E44" s="355" t="str">
        <f>IF(食数等変更依頼書!E44="","",食数等変更依頼書!E44)</f>
        <v/>
      </c>
      <c r="F44" s="196" t="str">
        <f>IF(食数等変更依頼書!F44="","",食数等変更依頼書!F44)</f>
        <v/>
      </c>
      <c r="G44" s="229" t="str">
        <f>IF(食数等変更依頼書!G44="","",食数等変更依頼書!G44)</f>
        <v/>
      </c>
      <c r="H44" s="196" t="str">
        <f>IF(食数等変更依頼書!H44="","",食数等変更依頼書!H44)</f>
        <v/>
      </c>
      <c r="I44" s="229" t="str">
        <f>IF(食数等変更依頼書!I44="","",食数等変更依頼書!I44)</f>
        <v/>
      </c>
      <c r="J44" s="196" t="str">
        <f>IF(食数等変更依頼書!J44="","",食数等変更依頼書!J44)</f>
        <v/>
      </c>
      <c r="K44" s="355" t="str">
        <f>IF(食数等変更依頼書!K44="","",食数等変更依頼書!K44)</f>
        <v/>
      </c>
      <c r="L44" s="196" t="str">
        <f>IF(食数等変更依頼書!L44="","",食数等変更依頼書!L44)</f>
        <v/>
      </c>
      <c r="M44" s="229" t="str">
        <f>IF(食数等変更依頼書!M44="","",食数等変更依頼書!M44)</f>
        <v/>
      </c>
      <c r="N44" s="196" t="str">
        <f>IF(食数等変更依頼書!N44="","",食数等変更依頼書!N44)</f>
        <v/>
      </c>
      <c r="O44" s="229" t="str">
        <f>IF(食数等変更依頼書!O44="","",食数等変更依頼書!O44)</f>
        <v/>
      </c>
      <c r="P44" s="196" t="str">
        <f>IF(食数等変更依頼書!P44="","",食数等変更依頼書!P44)</f>
        <v/>
      </c>
      <c r="Q44" s="355" t="str">
        <f>IF(食数等変更依頼書!Q44="","",食数等変更依頼書!Q44)</f>
        <v/>
      </c>
      <c r="R44" s="196" t="str">
        <f>IF(食数等変更依頼書!R44="","",食数等変更依頼書!R44)</f>
        <v/>
      </c>
      <c r="S44" s="229" t="str">
        <f>IF(食数等変更依頼書!S44="","",食数等変更依頼書!S44)</f>
        <v/>
      </c>
      <c r="T44" s="196" t="str">
        <f>IF(食数等変更依頼書!T44="","",食数等変更依頼書!T44)</f>
        <v/>
      </c>
      <c r="U44" s="229" t="str">
        <f>IF(食数等変更依頼書!U44="","",食数等変更依頼書!U44)</f>
        <v/>
      </c>
      <c r="V44" s="196" t="str">
        <f>IF(食数等変更依頼書!V44="","",食数等変更依頼書!V44)</f>
        <v/>
      </c>
      <c r="W44" s="355" t="str">
        <f>IF(食数等変更依頼書!W44="","",食数等変更依頼書!W44)</f>
        <v/>
      </c>
      <c r="X44" s="229" t="str">
        <f>IF(食数等変更依頼書!X44="","",食数等変更依頼書!X44)</f>
        <v/>
      </c>
      <c r="Y44" s="196" t="str">
        <f>IF(食数等変更依頼書!Y44="","",食数等変更依頼書!Y44)</f>
        <v/>
      </c>
      <c r="Z44" s="229" t="str">
        <f>IF(食数等変更依頼書!Z44="","",食数等変更依頼書!Z44)</f>
        <v/>
      </c>
      <c r="AA44" s="229" t="str">
        <f>IF(食数等変更依頼書!AA44="","",食数等変更依頼書!AA44)</f>
        <v/>
      </c>
      <c r="AB44" s="262" t="str">
        <f>IF(食数等変更依頼書!AB44="","",食数等変更依頼書!AB44)</f>
        <v/>
      </c>
      <c r="AC44" s="364" t="str">
        <f>IF(食数等変更依頼書!AC44="","",食数等変更依頼書!AC44)</f>
        <v/>
      </c>
      <c r="AD44" s="229" t="str">
        <f>IF(食数等変更依頼書!AD44="","",食数等変更依頼書!AD44)</f>
        <v/>
      </c>
      <c r="AE44" s="262" t="str">
        <f>IF(食数等変更依頼書!AE44="","",食数等変更依頼書!AE44)</f>
        <v/>
      </c>
      <c r="AF44" s="364" t="str">
        <f>IF(食数等変更依頼書!AF44="","",食数等変更依頼書!AF44)</f>
        <v/>
      </c>
      <c r="AG44" s="229" t="str">
        <f>IF(食数等変更依頼書!AG44="","",食数等変更依頼書!AG44)</f>
        <v/>
      </c>
      <c r="AH44" s="262" t="str">
        <f>IF(食数等変更依頼書!AH44="","",食数等変更依頼書!AH44)</f>
        <v/>
      </c>
      <c r="AI44" s="285" t="str">
        <f>IF(食数等変更依頼書!AI44="","",食数等変更依頼書!AI44)</f>
        <v/>
      </c>
      <c r="AJ44" s="296" t="str">
        <f>IF(食数等変更依頼書!AJ44="","",食数等変更依頼書!AJ44)</f>
        <v/>
      </c>
      <c r="AK44" s="305" t="str">
        <f>IF(食数等変更依頼書!AK44="","",食数等変更依頼書!AK44)</f>
        <v/>
      </c>
      <c r="AL44" s="311" t="str">
        <f>IF(食数等変更依頼書!AL44="","",食数等変更依頼書!AL44)</f>
        <v/>
      </c>
      <c r="AM44" s="323" t="str">
        <f>IF(食数等変更依頼書!AM44="","",食数等変更依頼書!AM44)</f>
        <v/>
      </c>
    </row>
    <row r="45" spans="1:39" s="104" customFormat="1" ht="18" hidden="1" customHeight="1">
      <c r="A45" s="115" t="str">
        <f>IF(食数等変更依頼書!A45="","",食数等変更依頼書!A45)</f>
        <v/>
      </c>
      <c r="B45" s="127" t="str">
        <f>IF(食数等変更依頼書!B45="","",食数等変更依頼書!B45)</f>
        <v/>
      </c>
      <c r="C45" s="138" t="str">
        <f>IF(食数等変更依頼書!C45="","",食数等変更依頼書!C45)</f>
        <v>-</v>
      </c>
      <c r="D45" s="349" t="str">
        <f>IF(食数等変更依頼書!D45="","",食数等変更依頼書!D45)</f>
        <v/>
      </c>
      <c r="E45" s="356" t="str">
        <f>IF(食数等変更依頼書!E45="","",食数等変更依頼書!E45)</f>
        <v/>
      </c>
      <c r="F45" s="199" t="str">
        <f>IF(食数等変更依頼書!F45="","",食数等変更依頼書!F45)</f>
        <v/>
      </c>
      <c r="G45" s="231" t="str">
        <f>IF(食数等変更依頼書!G45="","",食数等変更依頼書!G45)</f>
        <v/>
      </c>
      <c r="H45" s="199" t="str">
        <f>IF(食数等変更依頼書!H45="","",食数等変更依頼書!H45)</f>
        <v/>
      </c>
      <c r="I45" s="231" t="str">
        <f>IF(食数等変更依頼書!I45="","",食数等変更依頼書!I45)</f>
        <v/>
      </c>
      <c r="J45" s="199" t="str">
        <f>IF(食数等変更依頼書!J45="","",食数等変更依頼書!J45)</f>
        <v/>
      </c>
      <c r="K45" s="356" t="str">
        <f>IF(食数等変更依頼書!K45="","",食数等変更依頼書!K45)</f>
        <v/>
      </c>
      <c r="L45" s="199" t="str">
        <f>IF(食数等変更依頼書!L45="","",食数等変更依頼書!L45)</f>
        <v/>
      </c>
      <c r="M45" s="231" t="str">
        <f>IF(食数等変更依頼書!M45="","",食数等変更依頼書!M45)</f>
        <v/>
      </c>
      <c r="N45" s="199" t="str">
        <f>IF(食数等変更依頼書!N45="","",食数等変更依頼書!N45)</f>
        <v/>
      </c>
      <c r="O45" s="231" t="str">
        <f>IF(食数等変更依頼書!O45="","",食数等変更依頼書!O45)</f>
        <v/>
      </c>
      <c r="P45" s="199" t="str">
        <f>IF(食数等変更依頼書!P45="","",食数等変更依頼書!P45)</f>
        <v/>
      </c>
      <c r="Q45" s="356" t="str">
        <f>IF(食数等変更依頼書!Q45="","",食数等変更依頼書!Q45)</f>
        <v/>
      </c>
      <c r="R45" s="199" t="str">
        <f>IF(食数等変更依頼書!R45="","",食数等変更依頼書!R45)</f>
        <v/>
      </c>
      <c r="S45" s="231" t="str">
        <f>IF(食数等変更依頼書!S45="","",食数等変更依頼書!S45)</f>
        <v/>
      </c>
      <c r="T45" s="199" t="str">
        <f>IF(食数等変更依頼書!T45="","",食数等変更依頼書!T45)</f>
        <v/>
      </c>
      <c r="U45" s="231" t="str">
        <f>IF(食数等変更依頼書!U45="","",食数等変更依頼書!U45)</f>
        <v/>
      </c>
      <c r="V45" s="199" t="str">
        <f>IF(食数等変更依頼書!V45="","",食数等変更依頼書!V45)</f>
        <v/>
      </c>
      <c r="W45" s="356" t="str">
        <f>IF(食数等変更依頼書!W45="","",食数等変更依頼書!W45)</f>
        <v/>
      </c>
      <c r="X45" s="231" t="str">
        <f>IF(食数等変更依頼書!X45="","",食数等変更依頼書!X45)</f>
        <v/>
      </c>
      <c r="Y45" s="199" t="str">
        <f>IF(食数等変更依頼書!Y45="","",食数等変更依頼書!Y45)</f>
        <v/>
      </c>
      <c r="Z45" s="231" t="str">
        <f>IF(食数等変更依頼書!Z45="","",食数等変更依頼書!Z45)</f>
        <v/>
      </c>
      <c r="AA45" s="231" t="str">
        <f>IF(食数等変更依頼書!AA45="","",食数等変更依頼書!AA45)</f>
        <v/>
      </c>
      <c r="AB45" s="264" t="str">
        <f>IF(食数等変更依頼書!AB45="","",食数等変更依頼書!AB45)</f>
        <v/>
      </c>
      <c r="AC45" s="365" t="str">
        <f>IF(食数等変更依頼書!AC45="","",食数等変更依頼書!AC45)</f>
        <v/>
      </c>
      <c r="AD45" s="231" t="str">
        <f>IF(食数等変更依頼書!AD45="","",食数等変更依頼書!AD45)</f>
        <v/>
      </c>
      <c r="AE45" s="264" t="str">
        <f>IF(食数等変更依頼書!AE45="","",食数等変更依頼書!AE45)</f>
        <v/>
      </c>
      <c r="AF45" s="365" t="str">
        <f>IF(食数等変更依頼書!AF45="","",食数等変更依頼書!AF45)</f>
        <v/>
      </c>
      <c r="AG45" s="231" t="str">
        <f>IF(食数等変更依頼書!AG45="","",食数等変更依頼書!AG45)</f>
        <v/>
      </c>
      <c r="AH45" s="264" t="str">
        <f>IF(食数等変更依頼書!AH45="","",食数等変更依頼書!AH45)</f>
        <v/>
      </c>
      <c r="AI45" s="285" t="str">
        <f>IF(食数等変更依頼書!AI45="","",食数等変更依頼書!AI45)</f>
        <v/>
      </c>
      <c r="AJ45" s="296" t="str">
        <f>IF(食数等変更依頼書!AJ45="","",食数等変更依頼書!AJ45)</f>
        <v/>
      </c>
      <c r="AK45" s="305" t="str">
        <f>IF(食数等変更依頼書!AK45="","",食数等変更依頼書!AK45)</f>
        <v/>
      </c>
      <c r="AL45" s="311" t="str">
        <f>IF(食数等変更依頼書!AL45="","",食数等変更依頼書!AL45)</f>
        <v/>
      </c>
      <c r="AM45" s="323" t="str">
        <f>IF(食数等変更依頼書!AM45="","",食数等変更依頼書!AM45)</f>
        <v/>
      </c>
    </row>
    <row r="46" spans="1:39" s="104" customFormat="1" ht="18" hidden="1" customHeight="1">
      <c r="A46" s="115" t="str">
        <f>IF(食数等変更依頼書!A46="","",食数等変更依頼書!A46)</f>
        <v/>
      </c>
      <c r="B46" s="127" t="str">
        <f>IF(食数等変更依頼書!B46="","",食数等変更依頼書!B46)</f>
        <v/>
      </c>
      <c r="C46" s="347" t="str">
        <f>IF(食数等変更依頼書!C46="","",食数等変更依頼書!C46)</f>
        <v>変更あり/変更なし</v>
      </c>
      <c r="D46" s="350" t="str">
        <f>IF(食数等変更依頼書!D46="","",食数等変更依頼書!D46)</f>
        <v/>
      </c>
      <c r="E46" s="357" t="str">
        <f>IF(食数等変更依頼書!E46="","",食数等変更依頼書!E46)</f>
        <v>変更なし</v>
      </c>
      <c r="F46" s="361" t="str">
        <f>IF(食数等変更依頼書!F46="","",食数等変更依頼書!F46)</f>
        <v/>
      </c>
      <c r="G46" s="361" t="str">
        <f>IF(食数等変更依頼書!G46="","",食数等変更依頼書!G46)</f>
        <v/>
      </c>
      <c r="H46" s="361" t="str">
        <f>IF(食数等変更依頼書!H46="","",食数等変更依頼書!H46)</f>
        <v/>
      </c>
      <c r="I46" s="361" t="str">
        <f>IF(食数等変更依頼書!I46="","",食数等変更依頼書!I46)</f>
        <v/>
      </c>
      <c r="J46" s="361" t="str">
        <f>IF(食数等変更依頼書!J46="","",食数等変更依頼書!J46)</f>
        <v/>
      </c>
      <c r="K46" s="357" t="str">
        <f>IF(食数等変更依頼書!K46="","",食数等変更依頼書!K46)</f>
        <v>変更なし</v>
      </c>
      <c r="L46" s="361" t="str">
        <f>IF(食数等変更依頼書!L46="","",食数等変更依頼書!L46)</f>
        <v/>
      </c>
      <c r="M46" s="361" t="str">
        <f>IF(食数等変更依頼書!M46="","",食数等変更依頼書!M46)</f>
        <v/>
      </c>
      <c r="N46" s="361" t="str">
        <f>IF(食数等変更依頼書!N46="","",食数等変更依頼書!N46)</f>
        <v/>
      </c>
      <c r="O46" s="361" t="str">
        <f>IF(食数等変更依頼書!O46="","",食数等変更依頼書!O46)</f>
        <v/>
      </c>
      <c r="P46" s="361" t="str">
        <f>IF(食数等変更依頼書!P46="","",食数等変更依頼書!P46)</f>
        <v/>
      </c>
      <c r="Q46" s="357" t="str">
        <f>IF(食数等変更依頼書!Q46="","",食数等変更依頼書!Q46)</f>
        <v>変更なし</v>
      </c>
      <c r="R46" s="361" t="str">
        <f>IF(食数等変更依頼書!R46="","",食数等変更依頼書!R46)</f>
        <v/>
      </c>
      <c r="S46" s="361" t="str">
        <f>IF(食数等変更依頼書!S46="","",食数等変更依頼書!S46)</f>
        <v/>
      </c>
      <c r="T46" s="361" t="str">
        <f>IF(食数等変更依頼書!T46="","",食数等変更依頼書!T46)</f>
        <v/>
      </c>
      <c r="U46" s="361" t="str">
        <f>IF(食数等変更依頼書!U46="","",食数等変更依頼書!U46)</f>
        <v/>
      </c>
      <c r="V46" s="361" t="str">
        <f>IF(食数等変更依頼書!V46="","",食数等変更依頼書!V46)</f>
        <v/>
      </c>
      <c r="W46" s="357" t="str">
        <f>IF(食数等変更依頼書!W46="","",食数等変更依頼書!W46)</f>
        <v>変更なし</v>
      </c>
      <c r="X46" s="361" t="str">
        <f>IF(食数等変更依頼書!X46="","",食数等変更依頼書!X46)</f>
        <v/>
      </c>
      <c r="Y46" s="361" t="str">
        <f>IF(食数等変更依頼書!Y46="","",食数等変更依頼書!Y46)</f>
        <v/>
      </c>
      <c r="Z46" s="361" t="str">
        <f>IF(食数等変更依頼書!Z46="","",食数等変更依頼書!Z46)</f>
        <v>変更なし</v>
      </c>
      <c r="AA46" s="361" t="str">
        <f>IF(食数等変更依頼書!AA46="","",食数等変更依頼書!AA46)</f>
        <v/>
      </c>
      <c r="AB46" s="366" t="str">
        <f>IF(食数等変更依頼書!AB46="","",食数等変更依頼書!AB46)</f>
        <v/>
      </c>
      <c r="AC46" s="357" t="str">
        <f>IF(食数等変更依頼書!AC46="","",食数等変更依頼書!AC46)</f>
        <v>変更なし</v>
      </c>
      <c r="AD46" s="361" t="str">
        <f>IF(食数等変更依頼書!AD46="","",食数等変更依頼書!AD46)</f>
        <v/>
      </c>
      <c r="AE46" s="366" t="str">
        <f>IF(食数等変更依頼書!AE46="","",食数等変更依頼書!AE46)</f>
        <v/>
      </c>
      <c r="AF46" s="357" t="str">
        <f>IF(食数等変更依頼書!AF46="","",食数等変更依頼書!AF46)</f>
        <v>変更なし</v>
      </c>
      <c r="AG46" s="361" t="str">
        <f>IF(食数等変更依頼書!AG46="","",食数等変更依頼書!AG46)</f>
        <v/>
      </c>
      <c r="AH46" s="366" t="str">
        <f>IF(食数等変更依頼書!AH46="","",食数等変更依頼書!AH46)</f>
        <v/>
      </c>
      <c r="AI46" s="368" t="str">
        <f>IF(食数等変更依頼書!AI46="","",食数等変更依頼書!AI46)</f>
        <v/>
      </c>
      <c r="AJ46" s="369" t="str">
        <f>IF(食数等変更依頼書!AJ46="","",食数等変更依頼書!AJ46)</f>
        <v/>
      </c>
      <c r="AK46" s="357" t="str">
        <f>IF(食数等変更依頼書!AK46="","",食数等変更依頼書!AK46)</f>
        <v>変更なし</v>
      </c>
      <c r="AL46" s="361" t="str">
        <f>IF(食数等変更依頼書!AL46="","",食数等変更依頼書!AL46)</f>
        <v/>
      </c>
      <c r="AM46" s="366" t="str">
        <f>IF(食数等変更依頼書!AM46="","",食数等変更依頼書!AM46)</f>
        <v/>
      </c>
    </row>
    <row r="47" spans="1:39" ht="18" hidden="1" customHeight="1">
      <c r="A47" s="115" t="str">
        <f>IF(食数等変更依頼書!A47="","",食数等変更依頼書!A47)</f>
        <v/>
      </c>
      <c r="B47" s="127" t="str">
        <f>IF(食数等変更依頼書!B47="","",食数等変更依頼書!B47)</f>
        <v/>
      </c>
      <c r="C47" s="136">
        <f>IF(食数等変更依頼書!C47="","",食数等変更依頼書!C47)</f>
        <v>0</v>
      </c>
      <c r="D47" s="351" t="str">
        <f>IF(食数等変更依頼書!D47="","",食数等変更依頼書!D47)</f>
        <v>変更申込数</v>
      </c>
      <c r="E47" s="355" t="str">
        <f>IF(食数等変更依頼書!E47="","",食数等変更依頼書!E47)</f>
        <v/>
      </c>
      <c r="F47" s="198" t="str">
        <f>IF(食数等変更依頼書!F47="","",食数等変更依頼書!F47)</f>
        <v/>
      </c>
      <c r="G47" s="229" t="str">
        <f>IF(食数等変更依頼書!G47="","",食数等変更依頼書!G47)</f>
        <v/>
      </c>
      <c r="H47" s="198" t="str">
        <f>IF(食数等変更依頼書!H47="","",食数等変更依頼書!H47)</f>
        <v/>
      </c>
      <c r="I47" s="229" t="str">
        <f>IF(食数等変更依頼書!I47="","",食数等変更依頼書!I47)</f>
        <v/>
      </c>
      <c r="J47" s="198" t="str">
        <f>IF(食数等変更依頼書!J47="","",食数等変更依頼書!J47)</f>
        <v/>
      </c>
      <c r="K47" s="362" t="str">
        <f>IF(食数等変更依頼書!K47="","",食数等変更依頼書!K47)</f>
        <v/>
      </c>
      <c r="L47" s="195" t="str">
        <f>IF(食数等変更依頼書!L47="","",食数等変更依頼書!L47)</f>
        <v/>
      </c>
      <c r="M47" s="228" t="str">
        <f>IF(食数等変更依頼書!M47="","",食数等変更依頼書!M47)</f>
        <v/>
      </c>
      <c r="N47" s="195" t="str">
        <f>IF(食数等変更依頼書!N47="","",食数等変更依頼書!N47)</f>
        <v/>
      </c>
      <c r="O47" s="228" t="str">
        <f>IF(食数等変更依頼書!O47="","",食数等変更依頼書!O47)</f>
        <v/>
      </c>
      <c r="P47" s="195" t="str">
        <f>IF(食数等変更依頼書!P47="","",食数等変更依頼書!P47)</f>
        <v/>
      </c>
      <c r="Q47" s="362" t="str">
        <f>IF(食数等変更依頼書!Q47="","",食数等変更依頼書!Q47)</f>
        <v/>
      </c>
      <c r="R47" s="195" t="str">
        <f>IF(食数等変更依頼書!R47="","",食数等変更依頼書!R47)</f>
        <v/>
      </c>
      <c r="S47" s="228" t="str">
        <f>IF(食数等変更依頼書!S47="","",食数等変更依頼書!S47)</f>
        <v/>
      </c>
      <c r="T47" s="195" t="str">
        <f>IF(食数等変更依頼書!T47="","",食数等変更依頼書!T47)</f>
        <v/>
      </c>
      <c r="U47" s="228" t="str">
        <f>IF(食数等変更依頼書!U47="","",食数等変更依頼書!U47)</f>
        <v/>
      </c>
      <c r="V47" s="195" t="str">
        <f>IF(食数等変更依頼書!V47="","",食数等変更依頼書!V47)</f>
        <v/>
      </c>
      <c r="W47" s="362" t="str">
        <f>IF(食数等変更依頼書!W47="","",食数等変更依頼書!W47)</f>
        <v/>
      </c>
      <c r="X47" s="228" t="str">
        <f>IF(食数等変更依頼書!X47="","",食数等変更依頼書!X47)</f>
        <v/>
      </c>
      <c r="Y47" s="195" t="str">
        <f>IF(食数等変更依頼書!Y47="","",食数等変更依頼書!Y47)</f>
        <v/>
      </c>
      <c r="Z47" s="228" t="str">
        <f>IF(食数等変更依頼書!Z47="","",食数等変更依頼書!Z47)</f>
        <v/>
      </c>
      <c r="AA47" s="228" t="str">
        <f>IF(食数等変更依頼書!AA47="","",食数等変更依頼書!AA47)</f>
        <v/>
      </c>
      <c r="AB47" s="261" t="str">
        <f>IF(食数等変更依頼書!AB47="","",食数等変更依頼書!AB47)</f>
        <v/>
      </c>
      <c r="AC47" s="363" t="str">
        <f>IF(食数等変更依頼書!AC47="","",食数等変更依頼書!AC47)</f>
        <v/>
      </c>
      <c r="AD47" s="228" t="str">
        <f>IF(食数等変更依頼書!AD47="","",食数等変更依頼書!AD47)</f>
        <v/>
      </c>
      <c r="AE47" s="261" t="str">
        <f>IF(食数等変更依頼書!AE47="","",食数等変更依頼書!AE47)</f>
        <v/>
      </c>
      <c r="AF47" s="363" t="str">
        <f>IF(食数等変更依頼書!AF47="","",食数等変更依頼書!AF47)</f>
        <v/>
      </c>
      <c r="AG47" s="228" t="str">
        <f>IF(食数等変更依頼書!AG47="","",食数等変更依頼書!AG47)</f>
        <v/>
      </c>
      <c r="AH47" s="261" t="str">
        <f>IF(食数等変更依頼書!AH47="","",食数等変更依頼書!AH47)</f>
        <v/>
      </c>
      <c r="AI47" s="284" t="str">
        <f>IF(食数等変更依頼書!AI47="","",食数等変更依頼書!AI47)</f>
        <v/>
      </c>
      <c r="AJ47" s="295" t="str">
        <f>IF(食数等変更依頼書!AJ47="","",食数等変更依頼書!AJ47)</f>
        <v/>
      </c>
      <c r="AK47" s="304" t="str">
        <f>IF(食数等変更依頼書!AK47="","",食数等変更依頼書!AK47)</f>
        <v/>
      </c>
      <c r="AL47" s="310" t="str">
        <f>IF(食数等変更依頼書!AL47="","",食数等変更依頼書!AL47)</f>
        <v/>
      </c>
      <c r="AM47" s="322" t="str">
        <f>IF(食数等変更依頼書!AM47="","",食数等変更依頼書!AM47)</f>
        <v/>
      </c>
    </row>
    <row r="48" spans="1:39" s="104" customFormat="1" ht="18" hidden="1" customHeight="1">
      <c r="A48" s="115" t="str">
        <f>IF(食数等変更依頼書!A48="","",食数等変更依頼書!A48)</f>
        <v/>
      </c>
      <c r="B48" s="127" t="str">
        <f>IF(食数等変更依頼書!B48="","",食数等変更依頼書!B48)</f>
        <v/>
      </c>
      <c r="C48" s="137" t="str">
        <f>IF(食数等変更依頼書!C48="","",食数等変更依頼書!C48)</f>
        <v>-</v>
      </c>
      <c r="D48" s="152" t="str">
        <f>IF(食数等変更依頼書!D48="","",食数等変更依頼書!D48)</f>
        <v/>
      </c>
      <c r="E48" s="355" t="str">
        <f>IF(食数等変更依頼書!E48="","",食数等変更依頼書!E48)</f>
        <v/>
      </c>
      <c r="F48" s="196" t="str">
        <f>IF(食数等変更依頼書!F48="","",食数等変更依頼書!F48)</f>
        <v/>
      </c>
      <c r="G48" s="229" t="str">
        <f>IF(食数等変更依頼書!G48="","",食数等変更依頼書!G48)</f>
        <v/>
      </c>
      <c r="H48" s="196" t="str">
        <f>IF(食数等変更依頼書!H48="","",食数等変更依頼書!H48)</f>
        <v/>
      </c>
      <c r="I48" s="229" t="str">
        <f>IF(食数等変更依頼書!I48="","",食数等変更依頼書!I48)</f>
        <v/>
      </c>
      <c r="J48" s="196" t="str">
        <f>IF(食数等変更依頼書!J48="","",食数等変更依頼書!J48)</f>
        <v/>
      </c>
      <c r="K48" s="355" t="str">
        <f>IF(食数等変更依頼書!K48="","",食数等変更依頼書!K48)</f>
        <v/>
      </c>
      <c r="L48" s="196" t="str">
        <f>IF(食数等変更依頼書!L48="","",食数等変更依頼書!L48)</f>
        <v/>
      </c>
      <c r="M48" s="229" t="str">
        <f>IF(食数等変更依頼書!M48="","",食数等変更依頼書!M48)</f>
        <v/>
      </c>
      <c r="N48" s="196" t="str">
        <f>IF(食数等変更依頼書!N48="","",食数等変更依頼書!N48)</f>
        <v/>
      </c>
      <c r="O48" s="229" t="str">
        <f>IF(食数等変更依頼書!O48="","",食数等変更依頼書!O48)</f>
        <v/>
      </c>
      <c r="P48" s="196" t="str">
        <f>IF(食数等変更依頼書!P48="","",食数等変更依頼書!P48)</f>
        <v/>
      </c>
      <c r="Q48" s="355" t="str">
        <f>IF(食数等変更依頼書!Q48="","",食数等変更依頼書!Q48)</f>
        <v/>
      </c>
      <c r="R48" s="196" t="str">
        <f>IF(食数等変更依頼書!R48="","",食数等変更依頼書!R48)</f>
        <v/>
      </c>
      <c r="S48" s="229" t="str">
        <f>IF(食数等変更依頼書!S48="","",食数等変更依頼書!S48)</f>
        <v/>
      </c>
      <c r="T48" s="196" t="str">
        <f>IF(食数等変更依頼書!T48="","",食数等変更依頼書!T48)</f>
        <v/>
      </c>
      <c r="U48" s="229" t="str">
        <f>IF(食数等変更依頼書!U48="","",食数等変更依頼書!U48)</f>
        <v/>
      </c>
      <c r="V48" s="196" t="str">
        <f>IF(食数等変更依頼書!V48="","",食数等変更依頼書!V48)</f>
        <v/>
      </c>
      <c r="W48" s="355" t="str">
        <f>IF(食数等変更依頼書!W48="","",食数等変更依頼書!W48)</f>
        <v/>
      </c>
      <c r="X48" s="229" t="str">
        <f>IF(食数等変更依頼書!X48="","",食数等変更依頼書!X48)</f>
        <v/>
      </c>
      <c r="Y48" s="196" t="str">
        <f>IF(食数等変更依頼書!Y48="","",食数等変更依頼書!Y48)</f>
        <v/>
      </c>
      <c r="Z48" s="229" t="str">
        <f>IF(食数等変更依頼書!Z48="","",食数等変更依頼書!Z48)</f>
        <v/>
      </c>
      <c r="AA48" s="229" t="str">
        <f>IF(食数等変更依頼書!AA48="","",食数等変更依頼書!AA48)</f>
        <v/>
      </c>
      <c r="AB48" s="262" t="str">
        <f>IF(食数等変更依頼書!AB48="","",食数等変更依頼書!AB48)</f>
        <v/>
      </c>
      <c r="AC48" s="364" t="str">
        <f>IF(食数等変更依頼書!AC48="","",食数等変更依頼書!AC48)</f>
        <v/>
      </c>
      <c r="AD48" s="229" t="str">
        <f>IF(食数等変更依頼書!AD48="","",食数等変更依頼書!AD48)</f>
        <v/>
      </c>
      <c r="AE48" s="262" t="str">
        <f>IF(食数等変更依頼書!AE48="","",食数等変更依頼書!AE48)</f>
        <v/>
      </c>
      <c r="AF48" s="364" t="str">
        <f>IF(食数等変更依頼書!AF48="","",食数等変更依頼書!AF48)</f>
        <v/>
      </c>
      <c r="AG48" s="229" t="str">
        <f>IF(食数等変更依頼書!AG48="","",食数等変更依頼書!AG48)</f>
        <v/>
      </c>
      <c r="AH48" s="262" t="str">
        <f>IF(食数等変更依頼書!AH48="","",食数等変更依頼書!AH48)</f>
        <v/>
      </c>
      <c r="AI48" s="285" t="str">
        <f>IF(食数等変更依頼書!AI48="","",食数等変更依頼書!AI48)</f>
        <v/>
      </c>
      <c r="AJ48" s="296" t="str">
        <f>IF(食数等変更依頼書!AJ48="","",食数等変更依頼書!AJ48)</f>
        <v/>
      </c>
      <c r="AK48" s="305" t="str">
        <f>IF(食数等変更依頼書!AK48="","",食数等変更依頼書!AK48)</f>
        <v/>
      </c>
      <c r="AL48" s="311" t="str">
        <f>IF(食数等変更依頼書!AL48="","",食数等変更依頼書!AL48)</f>
        <v/>
      </c>
      <c r="AM48" s="323" t="str">
        <f>IF(食数等変更依頼書!AM48="","",食数等変更依頼書!AM48)</f>
        <v/>
      </c>
    </row>
    <row r="49" spans="1:39" s="104" customFormat="1" ht="18" hidden="1" customHeight="1">
      <c r="A49" s="115" t="str">
        <f>IF(食数等変更依頼書!A49="","",食数等変更依頼書!A49)</f>
        <v/>
      </c>
      <c r="B49" s="127" t="str">
        <f>IF(食数等変更依頼書!B49="","",食数等変更依頼書!B49)</f>
        <v/>
      </c>
      <c r="C49" s="137" t="str">
        <f>IF(食数等変更依頼書!C49="","",食数等変更依頼書!C49)</f>
        <v>-</v>
      </c>
      <c r="D49" s="152" t="str">
        <f>IF(食数等変更依頼書!D49="","",食数等変更依頼書!D49)</f>
        <v/>
      </c>
      <c r="E49" s="355" t="str">
        <f>IF(食数等変更依頼書!E49="","",食数等変更依頼書!E49)</f>
        <v/>
      </c>
      <c r="F49" s="196" t="str">
        <f>IF(食数等変更依頼書!F49="","",食数等変更依頼書!F49)</f>
        <v/>
      </c>
      <c r="G49" s="229" t="str">
        <f>IF(食数等変更依頼書!G49="","",食数等変更依頼書!G49)</f>
        <v/>
      </c>
      <c r="H49" s="196" t="str">
        <f>IF(食数等変更依頼書!H49="","",食数等変更依頼書!H49)</f>
        <v/>
      </c>
      <c r="I49" s="229" t="str">
        <f>IF(食数等変更依頼書!I49="","",食数等変更依頼書!I49)</f>
        <v/>
      </c>
      <c r="J49" s="196" t="str">
        <f>IF(食数等変更依頼書!J49="","",食数等変更依頼書!J49)</f>
        <v/>
      </c>
      <c r="K49" s="355" t="str">
        <f>IF(食数等変更依頼書!K49="","",食数等変更依頼書!K49)</f>
        <v/>
      </c>
      <c r="L49" s="196" t="str">
        <f>IF(食数等変更依頼書!L49="","",食数等変更依頼書!L49)</f>
        <v/>
      </c>
      <c r="M49" s="229" t="str">
        <f>IF(食数等変更依頼書!M49="","",食数等変更依頼書!M49)</f>
        <v/>
      </c>
      <c r="N49" s="196" t="str">
        <f>IF(食数等変更依頼書!N49="","",食数等変更依頼書!N49)</f>
        <v/>
      </c>
      <c r="O49" s="229" t="str">
        <f>IF(食数等変更依頼書!O49="","",食数等変更依頼書!O49)</f>
        <v/>
      </c>
      <c r="P49" s="196" t="str">
        <f>IF(食数等変更依頼書!P49="","",食数等変更依頼書!P49)</f>
        <v/>
      </c>
      <c r="Q49" s="355" t="str">
        <f>IF(食数等変更依頼書!Q49="","",食数等変更依頼書!Q49)</f>
        <v/>
      </c>
      <c r="R49" s="196" t="str">
        <f>IF(食数等変更依頼書!R49="","",食数等変更依頼書!R49)</f>
        <v/>
      </c>
      <c r="S49" s="229" t="str">
        <f>IF(食数等変更依頼書!S49="","",食数等変更依頼書!S49)</f>
        <v/>
      </c>
      <c r="T49" s="196" t="str">
        <f>IF(食数等変更依頼書!T49="","",食数等変更依頼書!T49)</f>
        <v/>
      </c>
      <c r="U49" s="229" t="str">
        <f>IF(食数等変更依頼書!U49="","",食数等変更依頼書!U49)</f>
        <v/>
      </c>
      <c r="V49" s="196" t="str">
        <f>IF(食数等変更依頼書!V49="","",食数等変更依頼書!V49)</f>
        <v/>
      </c>
      <c r="W49" s="355" t="str">
        <f>IF(食数等変更依頼書!W49="","",食数等変更依頼書!W49)</f>
        <v/>
      </c>
      <c r="X49" s="229" t="str">
        <f>IF(食数等変更依頼書!X49="","",食数等変更依頼書!X49)</f>
        <v/>
      </c>
      <c r="Y49" s="196" t="str">
        <f>IF(食数等変更依頼書!Y49="","",食数等変更依頼書!Y49)</f>
        <v/>
      </c>
      <c r="Z49" s="229" t="str">
        <f>IF(食数等変更依頼書!Z49="","",食数等変更依頼書!Z49)</f>
        <v/>
      </c>
      <c r="AA49" s="229" t="str">
        <f>IF(食数等変更依頼書!AA49="","",食数等変更依頼書!AA49)</f>
        <v/>
      </c>
      <c r="AB49" s="262" t="str">
        <f>IF(食数等変更依頼書!AB49="","",食数等変更依頼書!AB49)</f>
        <v/>
      </c>
      <c r="AC49" s="364" t="str">
        <f>IF(食数等変更依頼書!AC49="","",食数等変更依頼書!AC49)</f>
        <v/>
      </c>
      <c r="AD49" s="229" t="str">
        <f>IF(食数等変更依頼書!AD49="","",食数等変更依頼書!AD49)</f>
        <v/>
      </c>
      <c r="AE49" s="262" t="str">
        <f>IF(食数等変更依頼書!AE49="","",食数等変更依頼書!AE49)</f>
        <v/>
      </c>
      <c r="AF49" s="364" t="str">
        <f>IF(食数等変更依頼書!AF49="","",食数等変更依頼書!AF49)</f>
        <v/>
      </c>
      <c r="AG49" s="229" t="str">
        <f>IF(食数等変更依頼書!AG49="","",食数等変更依頼書!AG49)</f>
        <v/>
      </c>
      <c r="AH49" s="262" t="str">
        <f>IF(食数等変更依頼書!AH49="","",食数等変更依頼書!AH49)</f>
        <v/>
      </c>
      <c r="AI49" s="285" t="str">
        <f>IF(食数等変更依頼書!AI49="","",食数等変更依頼書!AI49)</f>
        <v/>
      </c>
      <c r="AJ49" s="296" t="str">
        <f>IF(食数等変更依頼書!AJ49="","",食数等変更依頼書!AJ49)</f>
        <v/>
      </c>
      <c r="AK49" s="305" t="str">
        <f>IF(食数等変更依頼書!AK49="","",食数等変更依頼書!AK49)</f>
        <v/>
      </c>
      <c r="AL49" s="311" t="str">
        <f>IF(食数等変更依頼書!AL49="","",食数等変更依頼書!AL49)</f>
        <v/>
      </c>
      <c r="AM49" s="323" t="str">
        <f>IF(食数等変更依頼書!AM49="","",食数等変更依頼書!AM49)</f>
        <v/>
      </c>
    </row>
    <row r="50" spans="1:39" s="104" customFormat="1" ht="18" hidden="1" customHeight="1">
      <c r="A50" s="115" t="str">
        <f>IF(食数等変更依頼書!A50="","",食数等変更依頼書!A50)</f>
        <v/>
      </c>
      <c r="B50" s="127" t="str">
        <f>IF(食数等変更依頼書!B50="","",食数等変更依頼書!B50)</f>
        <v/>
      </c>
      <c r="C50" s="138" t="str">
        <f>IF(食数等変更依頼書!C50="","",食数等変更依頼書!C50)</f>
        <v>-</v>
      </c>
      <c r="D50" s="153" t="str">
        <f>IF(食数等変更依頼書!D50="","",食数等変更依頼書!D50)</f>
        <v/>
      </c>
      <c r="E50" s="356" t="str">
        <f>IF(食数等変更依頼書!E50="","",食数等変更依頼書!E50)</f>
        <v/>
      </c>
      <c r="F50" s="199" t="str">
        <f>IF(食数等変更依頼書!F50="","",食数等変更依頼書!F50)</f>
        <v/>
      </c>
      <c r="G50" s="231" t="str">
        <f>IF(食数等変更依頼書!G50="","",食数等変更依頼書!G50)</f>
        <v/>
      </c>
      <c r="H50" s="199" t="str">
        <f>IF(食数等変更依頼書!H50="","",食数等変更依頼書!H50)</f>
        <v/>
      </c>
      <c r="I50" s="231" t="str">
        <f>IF(食数等変更依頼書!I50="","",食数等変更依頼書!I50)</f>
        <v/>
      </c>
      <c r="J50" s="199" t="str">
        <f>IF(食数等変更依頼書!J50="","",食数等変更依頼書!J50)</f>
        <v/>
      </c>
      <c r="K50" s="356" t="str">
        <f>IF(食数等変更依頼書!K50="","",食数等変更依頼書!K50)</f>
        <v/>
      </c>
      <c r="L50" s="199" t="str">
        <f>IF(食数等変更依頼書!L50="","",食数等変更依頼書!L50)</f>
        <v/>
      </c>
      <c r="M50" s="231" t="str">
        <f>IF(食数等変更依頼書!M50="","",食数等変更依頼書!M50)</f>
        <v/>
      </c>
      <c r="N50" s="199" t="str">
        <f>IF(食数等変更依頼書!N50="","",食数等変更依頼書!N50)</f>
        <v/>
      </c>
      <c r="O50" s="231" t="str">
        <f>IF(食数等変更依頼書!O50="","",食数等変更依頼書!O50)</f>
        <v/>
      </c>
      <c r="P50" s="199" t="str">
        <f>IF(食数等変更依頼書!P50="","",食数等変更依頼書!P50)</f>
        <v/>
      </c>
      <c r="Q50" s="356" t="str">
        <f>IF(食数等変更依頼書!Q50="","",食数等変更依頼書!Q50)</f>
        <v/>
      </c>
      <c r="R50" s="199" t="str">
        <f>IF(食数等変更依頼書!R50="","",食数等変更依頼書!R50)</f>
        <v/>
      </c>
      <c r="S50" s="231" t="str">
        <f>IF(食数等変更依頼書!S50="","",食数等変更依頼書!S50)</f>
        <v/>
      </c>
      <c r="T50" s="199" t="str">
        <f>IF(食数等変更依頼書!T50="","",食数等変更依頼書!T50)</f>
        <v/>
      </c>
      <c r="U50" s="231" t="str">
        <f>IF(食数等変更依頼書!U50="","",食数等変更依頼書!U50)</f>
        <v/>
      </c>
      <c r="V50" s="199" t="str">
        <f>IF(食数等変更依頼書!V50="","",食数等変更依頼書!V50)</f>
        <v/>
      </c>
      <c r="W50" s="356" t="str">
        <f>IF(食数等変更依頼書!W50="","",食数等変更依頼書!W50)</f>
        <v/>
      </c>
      <c r="X50" s="231" t="str">
        <f>IF(食数等変更依頼書!X50="","",食数等変更依頼書!X50)</f>
        <v/>
      </c>
      <c r="Y50" s="199" t="str">
        <f>IF(食数等変更依頼書!Y50="","",食数等変更依頼書!Y50)</f>
        <v/>
      </c>
      <c r="Z50" s="231" t="str">
        <f>IF(食数等変更依頼書!Z50="","",食数等変更依頼書!Z50)</f>
        <v/>
      </c>
      <c r="AA50" s="231" t="str">
        <f>IF(食数等変更依頼書!AA50="","",食数等変更依頼書!AA50)</f>
        <v/>
      </c>
      <c r="AB50" s="264" t="str">
        <f>IF(食数等変更依頼書!AB50="","",食数等変更依頼書!AB50)</f>
        <v/>
      </c>
      <c r="AC50" s="365" t="str">
        <f>IF(食数等変更依頼書!AC50="","",食数等変更依頼書!AC50)</f>
        <v/>
      </c>
      <c r="AD50" s="231" t="str">
        <f>IF(食数等変更依頼書!AD50="","",食数等変更依頼書!AD50)</f>
        <v/>
      </c>
      <c r="AE50" s="264" t="str">
        <f>IF(食数等変更依頼書!AE50="","",食数等変更依頼書!AE50)</f>
        <v/>
      </c>
      <c r="AF50" s="365" t="str">
        <f>IF(食数等変更依頼書!AF50="","",食数等変更依頼書!AF50)</f>
        <v/>
      </c>
      <c r="AG50" s="231" t="str">
        <f>IF(食数等変更依頼書!AG50="","",食数等変更依頼書!AG50)</f>
        <v/>
      </c>
      <c r="AH50" s="264" t="str">
        <f>IF(食数等変更依頼書!AH50="","",食数等変更依頼書!AH50)</f>
        <v/>
      </c>
      <c r="AI50" s="285" t="str">
        <f>IF(食数等変更依頼書!AI50="","",食数等変更依頼書!AI50)</f>
        <v/>
      </c>
      <c r="AJ50" s="296" t="str">
        <f>IF(食数等変更依頼書!AJ50="","",食数等変更依頼書!AJ50)</f>
        <v/>
      </c>
      <c r="AK50" s="307" t="str">
        <f>IF(食数等変更依頼書!AK50="","",食数等変更依頼書!AK50)</f>
        <v/>
      </c>
      <c r="AL50" s="313" t="str">
        <f>IF(食数等変更依頼書!AL50="","",食数等変更依頼書!AL50)</f>
        <v/>
      </c>
      <c r="AM50" s="326" t="str">
        <f>IF(食数等変更依頼書!AM50="","",食数等変更依頼書!AM50)</f>
        <v/>
      </c>
    </row>
    <row r="51" spans="1:39" s="104" customFormat="1" ht="18" customHeight="1">
      <c r="A51" s="115" t="str">
        <f>IF(食数等変更依頼書!A51="","",食数等変更依頼書!A51)</f>
        <v/>
      </c>
      <c r="B51" s="127" t="str">
        <f>IF(食数等変更依頼書!B51="","",食数等変更依頼書!B51)</f>
        <v/>
      </c>
      <c r="C51" s="133">
        <f>IF(食数等変更依頼書!C51="","",食数等変更依頼書!C51)</f>
        <v>0</v>
      </c>
      <c r="D51" s="154" t="str">
        <f>IF(食数等変更依頼書!D51="","",食数等変更依頼書!D51)</f>
        <v>最終申込数</v>
      </c>
      <c r="E51" s="178" t="str">
        <f>IF(食数等変更依頼書!E51="","",食数等変更依頼書!E51)</f>
        <v/>
      </c>
      <c r="F51" s="200" t="str">
        <f>IF(食数等変更依頼書!F51="","",食数等変更依頼書!F51)</f>
        <v/>
      </c>
      <c r="G51" s="211" t="str">
        <f>IF(食数等変更依頼書!G51="","",食数等変更依頼書!G51)</f>
        <v/>
      </c>
      <c r="H51" s="200" t="str">
        <f>IF(食数等変更依頼書!H51="","",食数等変更依頼書!H51)</f>
        <v/>
      </c>
      <c r="I51" s="211" t="str">
        <f>IF(食数等変更依頼書!I51="","",食数等変更依頼書!I51)</f>
        <v/>
      </c>
      <c r="J51" s="200" t="str">
        <f>IF(食数等変更依頼書!J51="","",食数等変更依頼書!J51)</f>
        <v/>
      </c>
      <c r="K51" s="178" t="str">
        <f>IF(食数等変更依頼書!K51="","",食数等変更依頼書!K51)</f>
        <v/>
      </c>
      <c r="L51" s="200" t="str">
        <f>IF(食数等変更依頼書!L51="","",食数等変更依頼書!L51)</f>
        <v/>
      </c>
      <c r="M51" s="211" t="str">
        <f>IF(食数等変更依頼書!M51="","",食数等変更依頼書!M51)</f>
        <v/>
      </c>
      <c r="N51" s="200" t="str">
        <f>IF(食数等変更依頼書!N51="","",食数等変更依頼書!N51)</f>
        <v/>
      </c>
      <c r="O51" s="211" t="str">
        <f>IF(食数等変更依頼書!O51="","",食数等変更依頼書!O51)</f>
        <v/>
      </c>
      <c r="P51" s="200" t="str">
        <f>IF(食数等変更依頼書!P51="","",食数等変更依頼書!P51)</f>
        <v/>
      </c>
      <c r="Q51" s="178" t="str">
        <f>IF(食数等変更依頼書!Q51="","",食数等変更依頼書!Q51)</f>
        <v/>
      </c>
      <c r="R51" s="200" t="str">
        <f>IF(食数等変更依頼書!R51="","",食数等変更依頼書!R51)</f>
        <v/>
      </c>
      <c r="S51" s="211" t="str">
        <f>IF(食数等変更依頼書!S51="","",食数等変更依頼書!S51)</f>
        <v/>
      </c>
      <c r="T51" s="200" t="str">
        <f>IF(食数等変更依頼書!T51="","",食数等変更依頼書!T51)</f>
        <v/>
      </c>
      <c r="U51" s="211" t="str">
        <f>IF(食数等変更依頼書!U51="","",食数等変更依頼書!U51)</f>
        <v/>
      </c>
      <c r="V51" s="200" t="str">
        <f>IF(食数等変更依頼書!V51="","",食数等変更依頼書!V51)</f>
        <v/>
      </c>
      <c r="W51" s="244" t="str">
        <f>IF(食数等変更依頼書!W51="","",食数等変更依頼書!W51)</f>
        <v/>
      </c>
      <c r="X51" s="211" t="str">
        <f>IF(食数等変更依頼書!X51="","",食数等変更依頼書!X51)</f>
        <v/>
      </c>
      <c r="Y51" s="265" t="str">
        <f>IF(食数等変更依頼書!Y51="","",食数等変更依頼書!Y51)</f>
        <v/>
      </c>
      <c r="Z51" s="244" t="str">
        <f>IF(食数等変更依頼書!Z51="","",食数等変更依頼書!Z51)</f>
        <v/>
      </c>
      <c r="AA51" s="211" t="str">
        <f>IF(食数等変更依頼書!AA51="","",食数等変更依頼書!AA51)</f>
        <v/>
      </c>
      <c r="AB51" s="265" t="str">
        <f>IF(食数等変更依頼書!AB51="","",食数等変更依頼書!AB51)</f>
        <v/>
      </c>
      <c r="AC51" s="244" t="str">
        <f>IF(食数等変更依頼書!AC51="","",食数等変更依頼書!AC51)</f>
        <v/>
      </c>
      <c r="AD51" s="211" t="str">
        <f>IF(食数等変更依頼書!AD51="","",食数等変更依頼書!AD51)</f>
        <v/>
      </c>
      <c r="AE51" s="265" t="str">
        <f>IF(食数等変更依頼書!AE51="","",食数等変更依頼書!AE51)</f>
        <v/>
      </c>
      <c r="AF51" s="244" t="str">
        <f>IF(食数等変更依頼書!AF51="","",食数等変更依頼書!AF51)</f>
        <v/>
      </c>
      <c r="AG51" s="211" t="str">
        <f>IF(食数等変更依頼書!AG51="","",食数等変更依頼書!AG51)</f>
        <v/>
      </c>
      <c r="AH51" s="265" t="str">
        <f>IF(食数等変更依頼書!AH51="","",食数等変更依頼書!AH51)</f>
        <v/>
      </c>
      <c r="AI51" s="244" t="str">
        <f>IF(食数等変更依頼書!AI51="","",食数等変更依頼書!AI51)</f>
        <v/>
      </c>
      <c r="AJ51" s="211" t="str">
        <f>IF(食数等変更依頼書!AJ51="","",食数等変更依頼書!AJ51)</f>
        <v/>
      </c>
      <c r="AK51" s="200" t="str">
        <f>IF(食数等変更依頼書!AK51="","",食数等変更依頼書!AK51)</f>
        <v/>
      </c>
      <c r="AL51" s="200" t="str">
        <f>IF(食数等変更依頼書!AL51="","",食数等変更依頼書!AL51)</f>
        <v/>
      </c>
      <c r="AM51" s="322" t="str">
        <f>IF(食数等変更依頼書!AM51="","",食数等変更依頼書!AM51)</f>
        <v/>
      </c>
    </row>
    <row r="52" spans="1:39" s="104" customFormat="1" ht="18" customHeight="1">
      <c r="A52" s="115" t="str">
        <f>IF(食数等変更依頼書!A52="","",食数等変更依頼書!A52)</f>
        <v/>
      </c>
      <c r="B52" s="127" t="str">
        <f>IF(食数等変更依頼書!B52="","",食数等変更依頼書!B52)</f>
        <v/>
      </c>
      <c r="C52" s="134" t="str">
        <f>IF(食数等変更依頼書!C52="","",食数等変更依頼書!C52)</f>
        <v>-</v>
      </c>
      <c r="D52" s="155" t="str">
        <f>IF(食数等変更依頼書!D52="","",食数等変更依頼書!D52)</f>
        <v/>
      </c>
      <c r="E52" s="179" t="str">
        <f>IF(食数等変更依頼書!E52="","",食数等変更依頼書!E52)</f>
        <v/>
      </c>
      <c r="F52" s="201" t="str">
        <f>IF(食数等変更依頼書!F52="","",食数等変更依頼書!F52)</f>
        <v/>
      </c>
      <c r="G52" s="212" t="str">
        <f>IF(食数等変更依頼書!G52="","",食数等変更依頼書!G52)</f>
        <v/>
      </c>
      <c r="H52" s="201" t="str">
        <f>IF(食数等変更依頼書!H52="","",食数等変更依頼書!H52)</f>
        <v/>
      </c>
      <c r="I52" s="212" t="str">
        <f>IF(食数等変更依頼書!I52="","",食数等変更依頼書!I52)</f>
        <v/>
      </c>
      <c r="J52" s="201" t="str">
        <f>IF(食数等変更依頼書!J52="","",食数等変更依頼書!J52)</f>
        <v/>
      </c>
      <c r="K52" s="179" t="str">
        <f>IF(食数等変更依頼書!K52="","",食数等変更依頼書!K52)</f>
        <v/>
      </c>
      <c r="L52" s="201" t="str">
        <f>IF(食数等変更依頼書!L52="","",食数等変更依頼書!L52)</f>
        <v/>
      </c>
      <c r="M52" s="212" t="str">
        <f>IF(食数等変更依頼書!M52="","",食数等変更依頼書!M52)</f>
        <v/>
      </c>
      <c r="N52" s="201" t="str">
        <f>IF(食数等変更依頼書!N52="","",食数等変更依頼書!N52)</f>
        <v/>
      </c>
      <c r="O52" s="212" t="str">
        <f>IF(食数等変更依頼書!O52="","",食数等変更依頼書!O52)</f>
        <v/>
      </c>
      <c r="P52" s="201" t="str">
        <f>IF(食数等変更依頼書!P52="","",食数等変更依頼書!P52)</f>
        <v/>
      </c>
      <c r="Q52" s="179" t="str">
        <f>IF(食数等変更依頼書!Q52="","",食数等変更依頼書!Q52)</f>
        <v/>
      </c>
      <c r="R52" s="201" t="str">
        <f>IF(食数等変更依頼書!R52="","",食数等変更依頼書!R52)</f>
        <v/>
      </c>
      <c r="S52" s="212" t="str">
        <f>IF(食数等変更依頼書!S52="","",食数等変更依頼書!S52)</f>
        <v/>
      </c>
      <c r="T52" s="201" t="str">
        <f>IF(食数等変更依頼書!T52="","",食数等変更依頼書!T52)</f>
        <v/>
      </c>
      <c r="U52" s="212" t="str">
        <f>IF(食数等変更依頼書!U52="","",食数等変更依頼書!U52)</f>
        <v/>
      </c>
      <c r="V52" s="201" t="str">
        <f>IF(食数等変更依頼書!V52="","",食数等変更依頼書!V52)</f>
        <v/>
      </c>
      <c r="W52" s="245" t="str">
        <f>IF(食数等変更依頼書!W52="","",食数等変更依頼書!W52)</f>
        <v/>
      </c>
      <c r="X52" s="212" t="str">
        <f>IF(食数等変更依頼書!X52="","",食数等変更依頼書!X52)</f>
        <v/>
      </c>
      <c r="Y52" s="266" t="str">
        <f>IF(食数等変更依頼書!Y52="","",食数等変更依頼書!Y52)</f>
        <v/>
      </c>
      <c r="Z52" s="245" t="str">
        <f>IF(食数等変更依頼書!Z52="","",食数等変更依頼書!Z52)</f>
        <v/>
      </c>
      <c r="AA52" s="212" t="str">
        <f>IF(食数等変更依頼書!AA52="","",食数等変更依頼書!AA52)</f>
        <v/>
      </c>
      <c r="AB52" s="266" t="str">
        <f>IF(食数等変更依頼書!AB52="","",食数等変更依頼書!AB52)</f>
        <v/>
      </c>
      <c r="AC52" s="245" t="str">
        <f>IF(食数等変更依頼書!AC52="","",食数等変更依頼書!AC52)</f>
        <v/>
      </c>
      <c r="AD52" s="212" t="str">
        <f>IF(食数等変更依頼書!AD52="","",食数等変更依頼書!AD52)</f>
        <v/>
      </c>
      <c r="AE52" s="266" t="str">
        <f>IF(食数等変更依頼書!AE52="","",食数等変更依頼書!AE52)</f>
        <v/>
      </c>
      <c r="AF52" s="245" t="str">
        <f>IF(食数等変更依頼書!AF52="","",食数等変更依頼書!AF52)</f>
        <v/>
      </c>
      <c r="AG52" s="212" t="str">
        <f>IF(食数等変更依頼書!AG52="","",食数等変更依頼書!AG52)</f>
        <v/>
      </c>
      <c r="AH52" s="266" t="str">
        <f>IF(食数等変更依頼書!AH52="","",食数等変更依頼書!AH52)</f>
        <v/>
      </c>
      <c r="AI52" s="245" t="str">
        <f>IF(食数等変更依頼書!AI52="","",食数等変更依頼書!AI52)</f>
        <v/>
      </c>
      <c r="AJ52" s="212" t="str">
        <f>IF(食数等変更依頼書!AJ52="","",食数等変更依頼書!AJ52)</f>
        <v/>
      </c>
      <c r="AK52" s="201" t="str">
        <f>IF(食数等変更依頼書!AK52="","",食数等変更依頼書!AK52)</f>
        <v/>
      </c>
      <c r="AL52" s="201" t="str">
        <f>IF(食数等変更依頼書!AL52="","",食数等変更依頼書!AL52)</f>
        <v/>
      </c>
      <c r="AM52" s="323" t="str">
        <f>IF(食数等変更依頼書!AM52="","",食数等変更依頼書!AM52)</f>
        <v/>
      </c>
    </row>
    <row r="53" spans="1:39" s="104" customFormat="1" ht="18" customHeight="1">
      <c r="A53" s="115" t="str">
        <f>IF(食数等変更依頼書!A53="","",食数等変更依頼書!A53)</f>
        <v/>
      </c>
      <c r="B53" s="127" t="str">
        <f>IF(食数等変更依頼書!B53="","",食数等変更依頼書!B53)</f>
        <v/>
      </c>
      <c r="C53" s="134" t="str">
        <f>IF(食数等変更依頼書!C53="","",食数等変更依頼書!C53)</f>
        <v>-</v>
      </c>
      <c r="D53" s="155" t="str">
        <f>IF(食数等変更依頼書!D53="","",食数等変更依頼書!D53)</f>
        <v/>
      </c>
      <c r="E53" s="179" t="str">
        <f>IF(食数等変更依頼書!E53="","",食数等変更依頼書!E53)</f>
        <v/>
      </c>
      <c r="F53" s="201" t="str">
        <f>IF(食数等変更依頼書!F53="","",食数等変更依頼書!F53)</f>
        <v/>
      </c>
      <c r="G53" s="212" t="str">
        <f>IF(食数等変更依頼書!G53="","",食数等変更依頼書!G53)</f>
        <v/>
      </c>
      <c r="H53" s="201" t="str">
        <f>IF(食数等変更依頼書!H53="","",食数等変更依頼書!H53)</f>
        <v/>
      </c>
      <c r="I53" s="212" t="str">
        <f>IF(食数等変更依頼書!I53="","",食数等変更依頼書!I53)</f>
        <v/>
      </c>
      <c r="J53" s="201" t="str">
        <f>IF(食数等変更依頼書!J53="","",食数等変更依頼書!J53)</f>
        <v/>
      </c>
      <c r="K53" s="179" t="str">
        <f>IF(食数等変更依頼書!K53="","",食数等変更依頼書!K53)</f>
        <v/>
      </c>
      <c r="L53" s="201" t="str">
        <f>IF(食数等変更依頼書!L53="","",食数等変更依頼書!L53)</f>
        <v/>
      </c>
      <c r="M53" s="212" t="str">
        <f>IF(食数等変更依頼書!M53="","",食数等変更依頼書!M53)</f>
        <v/>
      </c>
      <c r="N53" s="201" t="str">
        <f>IF(食数等変更依頼書!N53="","",食数等変更依頼書!N53)</f>
        <v/>
      </c>
      <c r="O53" s="212" t="str">
        <f>IF(食数等変更依頼書!O53="","",食数等変更依頼書!O53)</f>
        <v/>
      </c>
      <c r="P53" s="201" t="str">
        <f>IF(食数等変更依頼書!P53="","",食数等変更依頼書!P53)</f>
        <v/>
      </c>
      <c r="Q53" s="179" t="str">
        <f>IF(食数等変更依頼書!Q53="","",食数等変更依頼書!Q53)</f>
        <v/>
      </c>
      <c r="R53" s="201" t="str">
        <f>IF(食数等変更依頼書!R53="","",食数等変更依頼書!R53)</f>
        <v/>
      </c>
      <c r="S53" s="212" t="str">
        <f>IF(食数等変更依頼書!S53="","",食数等変更依頼書!S53)</f>
        <v/>
      </c>
      <c r="T53" s="201" t="str">
        <f>IF(食数等変更依頼書!T53="","",食数等変更依頼書!T53)</f>
        <v/>
      </c>
      <c r="U53" s="212" t="str">
        <f>IF(食数等変更依頼書!U53="","",食数等変更依頼書!U53)</f>
        <v/>
      </c>
      <c r="V53" s="201" t="str">
        <f>IF(食数等変更依頼書!V53="","",食数等変更依頼書!V53)</f>
        <v/>
      </c>
      <c r="W53" s="245" t="str">
        <f>IF(食数等変更依頼書!W53="","",食数等変更依頼書!W53)</f>
        <v/>
      </c>
      <c r="X53" s="212" t="str">
        <f>IF(食数等変更依頼書!X53="","",食数等変更依頼書!X53)</f>
        <v/>
      </c>
      <c r="Y53" s="266" t="str">
        <f>IF(食数等変更依頼書!Y53="","",食数等変更依頼書!Y53)</f>
        <v/>
      </c>
      <c r="Z53" s="245" t="str">
        <f>IF(食数等変更依頼書!Z53="","",食数等変更依頼書!Z53)</f>
        <v/>
      </c>
      <c r="AA53" s="212" t="str">
        <f>IF(食数等変更依頼書!AA53="","",食数等変更依頼書!AA53)</f>
        <v/>
      </c>
      <c r="AB53" s="266" t="str">
        <f>IF(食数等変更依頼書!AB53="","",食数等変更依頼書!AB53)</f>
        <v/>
      </c>
      <c r="AC53" s="245" t="str">
        <f>IF(食数等変更依頼書!AC53="","",食数等変更依頼書!AC53)</f>
        <v/>
      </c>
      <c r="AD53" s="212" t="str">
        <f>IF(食数等変更依頼書!AD53="","",食数等変更依頼書!AD53)</f>
        <v/>
      </c>
      <c r="AE53" s="266" t="str">
        <f>IF(食数等変更依頼書!AE53="","",食数等変更依頼書!AE53)</f>
        <v/>
      </c>
      <c r="AF53" s="245" t="str">
        <f>IF(食数等変更依頼書!AF53="","",食数等変更依頼書!AF53)</f>
        <v/>
      </c>
      <c r="AG53" s="212" t="str">
        <f>IF(食数等変更依頼書!AG53="","",食数等変更依頼書!AG53)</f>
        <v/>
      </c>
      <c r="AH53" s="266" t="str">
        <f>IF(食数等変更依頼書!AH53="","",食数等変更依頼書!AH53)</f>
        <v/>
      </c>
      <c r="AI53" s="245" t="str">
        <f>IF(食数等変更依頼書!AI53="","",食数等変更依頼書!AI53)</f>
        <v/>
      </c>
      <c r="AJ53" s="212" t="str">
        <f>IF(食数等変更依頼書!AJ53="","",食数等変更依頼書!AJ53)</f>
        <v/>
      </c>
      <c r="AK53" s="201" t="str">
        <f>IF(食数等変更依頼書!AK53="","",食数等変更依頼書!AK53)</f>
        <v/>
      </c>
      <c r="AL53" s="201" t="str">
        <f>IF(食数等変更依頼書!AL53="","",食数等変更依頼書!AL53)</f>
        <v/>
      </c>
      <c r="AM53" s="323" t="str">
        <f>IF(食数等変更依頼書!AM53="","",食数等変更依頼書!AM53)</f>
        <v/>
      </c>
    </row>
    <row r="54" spans="1:39" s="104" customFormat="1" ht="18" customHeight="1">
      <c r="A54" s="115" t="str">
        <f>IF(食数等変更依頼書!A54="","",食数等変更依頼書!A54)</f>
        <v/>
      </c>
      <c r="B54" s="127" t="str">
        <f>IF(食数等変更依頼書!B54="","",食数等変更依頼書!B54)</f>
        <v/>
      </c>
      <c r="C54" s="139" t="str">
        <f>IF(食数等変更依頼書!C54="","",食数等変更依頼書!C54)</f>
        <v>-</v>
      </c>
      <c r="D54" s="155" t="str">
        <f>IF(食数等変更依頼書!D54="","",食数等変更依頼書!D54)</f>
        <v/>
      </c>
      <c r="E54" s="180" t="str">
        <f>IF(食数等変更依頼書!E54="","",食数等変更依頼書!E54)</f>
        <v/>
      </c>
      <c r="F54" s="202" t="str">
        <f>IF(食数等変更依頼書!F54="","",食数等変更依頼書!F54)</f>
        <v/>
      </c>
      <c r="G54" s="213" t="str">
        <f>IF(食数等変更依頼書!G54="","",食数等変更依頼書!G54)</f>
        <v/>
      </c>
      <c r="H54" s="202" t="str">
        <f>IF(食数等変更依頼書!H54="","",食数等変更依頼書!H54)</f>
        <v/>
      </c>
      <c r="I54" s="213" t="str">
        <f>IF(食数等変更依頼書!I54="","",食数等変更依頼書!I54)</f>
        <v/>
      </c>
      <c r="J54" s="202" t="str">
        <f>IF(食数等変更依頼書!J54="","",食数等変更依頼書!J54)</f>
        <v/>
      </c>
      <c r="K54" s="180" t="str">
        <f>IF(食数等変更依頼書!K54="","",食数等変更依頼書!K54)</f>
        <v/>
      </c>
      <c r="L54" s="202" t="str">
        <f>IF(食数等変更依頼書!L54="","",食数等変更依頼書!L54)</f>
        <v/>
      </c>
      <c r="M54" s="213" t="str">
        <f>IF(食数等変更依頼書!M54="","",食数等変更依頼書!M54)</f>
        <v/>
      </c>
      <c r="N54" s="202" t="str">
        <f>IF(食数等変更依頼書!N54="","",食数等変更依頼書!N54)</f>
        <v/>
      </c>
      <c r="O54" s="213" t="str">
        <f>IF(食数等変更依頼書!O54="","",食数等変更依頼書!O54)</f>
        <v/>
      </c>
      <c r="P54" s="202" t="str">
        <f>IF(食数等変更依頼書!P54="","",食数等変更依頼書!P54)</f>
        <v/>
      </c>
      <c r="Q54" s="180" t="str">
        <f>IF(食数等変更依頼書!Q54="","",食数等変更依頼書!Q54)</f>
        <v/>
      </c>
      <c r="R54" s="202" t="str">
        <f>IF(食数等変更依頼書!R54="","",食数等変更依頼書!R54)</f>
        <v/>
      </c>
      <c r="S54" s="213" t="str">
        <f>IF(食数等変更依頼書!S54="","",食数等変更依頼書!S54)</f>
        <v/>
      </c>
      <c r="T54" s="202" t="str">
        <f>IF(食数等変更依頼書!T54="","",食数等変更依頼書!T54)</f>
        <v/>
      </c>
      <c r="U54" s="213" t="str">
        <f>IF(食数等変更依頼書!U54="","",食数等変更依頼書!U54)</f>
        <v/>
      </c>
      <c r="V54" s="202" t="str">
        <f>IF(食数等変更依頼書!V54="","",食数等変更依頼書!V54)</f>
        <v/>
      </c>
      <c r="W54" s="246" t="str">
        <f>IF(食数等変更依頼書!W54="","",食数等変更依頼書!W54)</f>
        <v/>
      </c>
      <c r="X54" s="213" t="str">
        <f>IF(食数等変更依頼書!X54="","",食数等変更依頼書!X54)</f>
        <v/>
      </c>
      <c r="Y54" s="267" t="str">
        <f>IF(食数等変更依頼書!Y54="","",食数等変更依頼書!Y54)</f>
        <v/>
      </c>
      <c r="Z54" s="246" t="str">
        <f>IF(食数等変更依頼書!Z54="","",食数等変更依頼書!Z54)</f>
        <v/>
      </c>
      <c r="AA54" s="213" t="str">
        <f>IF(食数等変更依頼書!AA54="","",食数等変更依頼書!AA54)</f>
        <v/>
      </c>
      <c r="AB54" s="267" t="str">
        <f>IF(食数等変更依頼書!AB54="","",食数等変更依頼書!AB54)</f>
        <v/>
      </c>
      <c r="AC54" s="246" t="str">
        <f>IF(食数等変更依頼書!AC54="","",食数等変更依頼書!AC54)</f>
        <v/>
      </c>
      <c r="AD54" s="213" t="str">
        <f>IF(食数等変更依頼書!AD54="","",食数等変更依頼書!AD54)</f>
        <v/>
      </c>
      <c r="AE54" s="267" t="str">
        <f>IF(食数等変更依頼書!AE54="","",食数等変更依頼書!AE54)</f>
        <v/>
      </c>
      <c r="AF54" s="246" t="str">
        <f>IF(食数等変更依頼書!AF54="","",食数等変更依頼書!AF54)</f>
        <v/>
      </c>
      <c r="AG54" s="213" t="str">
        <f>IF(食数等変更依頼書!AG54="","",食数等変更依頼書!AG54)</f>
        <v/>
      </c>
      <c r="AH54" s="267" t="str">
        <f>IF(食数等変更依頼書!AH54="","",食数等変更依頼書!AH54)</f>
        <v/>
      </c>
      <c r="AI54" s="246" t="str">
        <f>IF(食数等変更依頼書!AI54="","",食数等変更依頼書!AI54)</f>
        <v/>
      </c>
      <c r="AJ54" s="213" t="str">
        <f>IF(食数等変更依頼書!AJ54="","",食数等変更依頼書!AJ54)</f>
        <v/>
      </c>
      <c r="AK54" s="202" t="str">
        <f>IF(食数等変更依頼書!AK54="","",食数等変更依頼書!AK54)</f>
        <v/>
      </c>
      <c r="AL54" s="202" t="str">
        <f>IF(食数等変更依頼書!AL54="","",食数等変更依頼書!AL54)</f>
        <v/>
      </c>
      <c r="AM54" s="326" t="str">
        <f>IF(食数等変更依頼書!AM54="","",食数等変更依頼書!AM54)</f>
        <v/>
      </c>
    </row>
    <row r="55" spans="1:39" s="104" customFormat="1" ht="18" customHeight="1">
      <c r="A55" s="116" t="str">
        <f>IF(食数等変更依頼書!A55="","",食数等変更依頼書!A55)</f>
        <v/>
      </c>
      <c r="B55" s="128" t="str">
        <f>IF(食数等変更依頼書!B55="","",食数等変更依頼書!B55)</f>
        <v/>
      </c>
      <c r="C55" s="140" t="s">
        <v>60</v>
      </c>
      <c r="D55" s="156" t="str">
        <f>IF(食数等変更依頼書!D55="","",食数等変更依頼書!D55)</f>
        <v/>
      </c>
      <c r="E55" s="172">
        <f>IF(食数等変更依頼書!E55="","",食数等変更依頼書!E55)</f>
        <v>0</v>
      </c>
      <c r="F55" s="194" t="str">
        <f>IF(食数等変更依頼書!F55="","",食数等変更依頼書!F55)</f>
        <v/>
      </c>
      <c r="G55" s="194">
        <f>IF(食数等変更依頼書!G55="","",食数等変更依頼書!G55)</f>
        <v>0</v>
      </c>
      <c r="H55" s="194" t="str">
        <f>IF(食数等変更依頼書!H55="","",食数等変更依頼書!H55)</f>
        <v/>
      </c>
      <c r="I55" s="194">
        <f>IF(食数等変更依頼書!I55="","",食数等変更依頼書!I55)</f>
        <v>0</v>
      </c>
      <c r="J55" s="194" t="str">
        <f>IF(食数等変更依頼書!J55="","",食数等変更依頼書!J55)</f>
        <v/>
      </c>
      <c r="K55" s="172">
        <f>IF(食数等変更依頼書!K55="","",食数等変更依頼書!K55)</f>
        <v>0</v>
      </c>
      <c r="L55" s="194" t="str">
        <f>IF(食数等変更依頼書!L55="","",食数等変更依頼書!L55)</f>
        <v/>
      </c>
      <c r="M55" s="194">
        <f>IF(食数等変更依頼書!M55="","",食数等変更依頼書!M55)</f>
        <v>0</v>
      </c>
      <c r="N55" s="194" t="str">
        <f>IF(食数等変更依頼書!N55="","",食数等変更依頼書!N55)</f>
        <v/>
      </c>
      <c r="O55" s="194">
        <f>IF(食数等変更依頼書!O55="","",食数等変更依頼書!O55)</f>
        <v>0</v>
      </c>
      <c r="P55" s="194" t="str">
        <f>IF(食数等変更依頼書!P55="","",食数等変更依頼書!P55)</f>
        <v/>
      </c>
      <c r="Q55" s="172">
        <f>IF(食数等変更依頼書!Q55="","",食数等変更依頼書!Q55)</f>
        <v>0</v>
      </c>
      <c r="R55" s="194" t="str">
        <f>IF(食数等変更依頼書!R55="","",食数等変更依頼書!R55)</f>
        <v/>
      </c>
      <c r="S55" s="194">
        <f>IF(食数等変更依頼書!S55="","",食数等変更依頼書!S55)</f>
        <v>0</v>
      </c>
      <c r="T55" s="194" t="str">
        <f>IF(食数等変更依頼書!T55="","",食数等変更依頼書!T55)</f>
        <v/>
      </c>
      <c r="U55" s="194">
        <f>IF(食数等変更依頼書!U55="","",食数等変更依頼書!U55)</f>
        <v>0</v>
      </c>
      <c r="V55" s="194" t="str">
        <f>IF(食数等変更依頼書!V55="","",食数等変更依頼書!V55)</f>
        <v/>
      </c>
      <c r="W55" s="247">
        <f>IF(食数等変更依頼書!W55="","",食数等変更依頼書!W55)</f>
        <v>0</v>
      </c>
      <c r="X55" s="255" t="str">
        <f>IF(食数等変更依頼書!X55="","",食数等変更依頼書!X55)</f>
        <v/>
      </c>
      <c r="Y55" s="268" t="str">
        <f>IF(食数等変更依頼書!Y55="","",食数等変更依頼書!Y55)</f>
        <v/>
      </c>
      <c r="Z55" s="247">
        <f>IF(食数等変更依頼書!Z55="","",食数等変更依頼書!Z55)</f>
        <v>0</v>
      </c>
      <c r="AA55" s="255" t="str">
        <f>IF(食数等変更依頼書!AA55="","",食数等変更依頼書!AA55)</f>
        <v/>
      </c>
      <c r="AB55" s="268" t="str">
        <f>IF(食数等変更依頼書!AB55="","",食数等変更依頼書!AB55)</f>
        <v/>
      </c>
      <c r="AC55" s="247">
        <f>IF(食数等変更依頼書!AC55="","",食数等変更依頼書!AC55)</f>
        <v>0</v>
      </c>
      <c r="AD55" s="255" t="str">
        <f>IF(食数等変更依頼書!AD55="","",食数等変更依頼書!AD55)</f>
        <v/>
      </c>
      <c r="AE55" s="268" t="str">
        <f>IF(食数等変更依頼書!AE55="","",食数等変更依頼書!AE55)</f>
        <v/>
      </c>
      <c r="AF55" s="247">
        <f>IF(食数等変更依頼書!AF55="","",食数等変更依頼書!AF55)</f>
        <v>0</v>
      </c>
      <c r="AG55" s="255" t="str">
        <f>IF(食数等変更依頼書!AG55="","",食数等変更依頼書!AG55)</f>
        <v/>
      </c>
      <c r="AH55" s="268" t="str">
        <f>IF(食数等変更依頼書!AH55="","",食数等変更依頼書!AH55)</f>
        <v/>
      </c>
      <c r="AI55" s="248">
        <f>IF(食数等変更依頼書!AI55="","",食数等変更依頼書!AI55)</f>
        <v>0</v>
      </c>
      <c r="AJ55" s="256" t="str">
        <f>IF(食数等変更依頼書!AJ55="","",食数等変更依頼書!AJ55)</f>
        <v/>
      </c>
      <c r="AK55" s="256" t="str">
        <f>IF(食数等変更依頼書!AK55="","",食数等変更依頼書!AK55)</f>
        <v/>
      </c>
      <c r="AL55" s="256" t="str">
        <f>IF(食数等変更依頼書!AL55="","",食数等変更依頼書!AL55)</f>
        <v/>
      </c>
      <c r="AM55" s="269" t="str">
        <f>IF(食数等変更依頼書!AM55="","",食数等変更依頼書!AM55)</f>
        <v/>
      </c>
    </row>
    <row r="56" spans="1:39" ht="19.149999999999999" hidden="1" customHeight="1">
      <c r="A56" s="117" t="str">
        <f>IF(食数等変更依頼書!A56="","",食数等変更依頼書!A56)</f>
        <v>4日目</v>
      </c>
      <c r="B56" s="126" t="str">
        <f>IF(食数等変更依頼書!B56="","",食数等変更依頼書!B56)</f>
        <v/>
      </c>
      <c r="C56" s="141">
        <f>IF(食数等変更依頼書!C56="","",食数等変更依頼書!C56)</f>
        <v>0</v>
      </c>
      <c r="D56" s="148" t="str">
        <f>IF(食数等変更依頼書!D56="","",食数等変更依頼書!D56)</f>
        <v>現在の申込数</v>
      </c>
      <c r="E56" s="355" t="str">
        <f>IF(食数等変更依頼書!E56="","",食数等変更依頼書!E56)</f>
        <v/>
      </c>
      <c r="F56" s="198" t="str">
        <f>IF(食数等変更依頼書!F56="","",食数等変更依頼書!F56)</f>
        <v/>
      </c>
      <c r="G56" s="229" t="str">
        <f>IF(食数等変更依頼書!G56="","",食数等変更依頼書!G56)</f>
        <v/>
      </c>
      <c r="H56" s="198" t="str">
        <f>IF(食数等変更依頼書!H56="","",食数等変更依頼書!H56)</f>
        <v/>
      </c>
      <c r="I56" s="229" t="str">
        <f>IF(食数等変更依頼書!I56="","",食数等変更依頼書!I56)</f>
        <v/>
      </c>
      <c r="J56" s="198" t="str">
        <f>IF(食数等変更依頼書!J56="","",食数等変更依頼書!J56)</f>
        <v/>
      </c>
      <c r="K56" s="362" t="str">
        <f>IF(食数等変更依頼書!K56="","",食数等変更依頼書!K56)</f>
        <v/>
      </c>
      <c r="L56" s="195" t="str">
        <f>IF(食数等変更依頼書!L56="","",食数等変更依頼書!L56)</f>
        <v/>
      </c>
      <c r="M56" s="228" t="str">
        <f>IF(食数等変更依頼書!M56="","",食数等変更依頼書!M56)</f>
        <v/>
      </c>
      <c r="N56" s="195" t="str">
        <f>IF(食数等変更依頼書!N56="","",食数等変更依頼書!N56)</f>
        <v/>
      </c>
      <c r="O56" s="228" t="str">
        <f>IF(食数等変更依頼書!O56="","",食数等変更依頼書!O56)</f>
        <v/>
      </c>
      <c r="P56" s="195" t="str">
        <f>IF(食数等変更依頼書!P56="","",食数等変更依頼書!P56)</f>
        <v/>
      </c>
      <c r="Q56" s="362" t="str">
        <f>IF(食数等変更依頼書!Q56="","",食数等変更依頼書!Q56)</f>
        <v/>
      </c>
      <c r="R56" s="195" t="str">
        <f>IF(食数等変更依頼書!R56="","",食数等変更依頼書!R56)</f>
        <v/>
      </c>
      <c r="S56" s="228" t="str">
        <f>IF(食数等変更依頼書!S56="","",食数等変更依頼書!S56)</f>
        <v/>
      </c>
      <c r="T56" s="195" t="str">
        <f>IF(食数等変更依頼書!T56="","",食数等変更依頼書!T56)</f>
        <v/>
      </c>
      <c r="U56" s="228" t="str">
        <f>IF(食数等変更依頼書!U56="","",食数等変更依頼書!U56)</f>
        <v/>
      </c>
      <c r="V56" s="195" t="str">
        <f>IF(食数等変更依頼書!V56="","",食数等変更依頼書!V56)</f>
        <v/>
      </c>
      <c r="W56" s="362" t="str">
        <f>IF(食数等変更依頼書!W56="","",食数等変更依頼書!W56)</f>
        <v/>
      </c>
      <c r="X56" s="228" t="str">
        <f>IF(食数等変更依頼書!X56="","",食数等変更依頼書!X56)</f>
        <v/>
      </c>
      <c r="Y56" s="195" t="str">
        <f>IF(食数等変更依頼書!Y56="","",食数等変更依頼書!Y56)</f>
        <v/>
      </c>
      <c r="Z56" s="228" t="str">
        <f>IF(食数等変更依頼書!Z56="","",食数等変更依頼書!Z56)</f>
        <v/>
      </c>
      <c r="AA56" s="228" t="str">
        <f>IF(食数等変更依頼書!AA56="","",食数等変更依頼書!AA56)</f>
        <v/>
      </c>
      <c r="AB56" s="261" t="str">
        <f>IF(食数等変更依頼書!AB56="","",食数等変更依頼書!AB56)</f>
        <v/>
      </c>
      <c r="AC56" s="363" t="str">
        <f>IF(食数等変更依頼書!AC56="","",食数等変更依頼書!AC56)</f>
        <v/>
      </c>
      <c r="AD56" s="228" t="str">
        <f>IF(食数等変更依頼書!AD56="","",食数等変更依頼書!AD56)</f>
        <v/>
      </c>
      <c r="AE56" s="261" t="str">
        <f>IF(食数等変更依頼書!AE56="","",食数等変更依頼書!AE56)</f>
        <v/>
      </c>
      <c r="AF56" s="363" t="str">
        <f>IF(食数等変更依頼書!AF56="","",食数等変更依頼書!AF56)</f>
        <v/>
      </c>
      <c r="AG56" s="228" t="str">
        <f>IF(食数等変更依頼書!AG56="","",食数等変更依頼書!AG56)</f>
        <v/>
      </c>
      <c r="AH56" s="261" t="str">
        <f>IF(食数等変更依頼書!AH56="","",食数等変更依頼書!AH56)</f>
        <v/>
      </c>
      <c r="AI56" s="284" t="str">
        <f>IF(食数等変更依頼書!AI56="","",食数等変更依頼書!AI56)</f>
        <v/>
      </c>
      <c r="AJ56" s="295" t="str">
        <f>IF(食数等変更依頼書!AJ56="","",食数等変更依頼書!AJ56)</f>
        <v/>
      </c>
      <c r="AK56" s="304" t="str">
        <f>IF(食数等変更依頼書!AK56="","",食数等変更依頼書!AK56)</f>
        <v/>
      </c>
      <c r="AL56" s="310" t="str">
        <f>IF(食数等変更依頼書!AL56="","",食数等変更依頼書!AL56)</f>
        <v/>
      </c>
      <c r="AM56" s="322" t="str">
        <f>IF(食数等変更依頼書!AM56="","",食数等変更依頼書!AM56)</f>
        <v/>
      </c>
    </row>
    <row r="57" spans="1:39" ht="19.149999999999999" hidden="1" customHeight="1">
      <c r="A57" s="118" t="str">
        <f>IF(食数等変更依頼書!A57="","",食数等変更依頼書!A57)</f>
        <v/>
      </c>
      <c r="B57" s="127" t="str">
        <f>IF(食数等変更依頼書!B57="","",食数等変更依頼書!B57)</f>
        <v/>
      </c>
      <c r="C57" s="137" t="str">
        <f>IF(食数等変更依頼書!C57="","",食数等変更依頼書!C57)</f>
        <v>-</v>
      </c>
      <c r="D57" s="149" t="str">
        <f>IF(食数等変更依頼書!D57="","",食数等変更依頼書!D57)</f>
        <v/>
      </c>
      <c r="E57" s="355" t="str">
        <f>IF(食数等変更依頼書!E57="","",食数等変更依頼書!E57)</f>
        <v/>
      </c>
      <c r="F57" s="196" t="str">
        <f>IF(食数等変更依頼書!F57="","",食数等変更依頼書!F57)</f>
        <v/>
      </c>
      <c r="G57" s="229" t="str">
        <f>IF(食数等変更依頼書!G57="","",食数等変更依頼書!G57)</f>
        <v/>
      </c>
      <c r="H57" s="196" t="str">
        <f>IF(食数等変更依頼書!H57="","",食数等変更依頼書!H57)</f>
        <v/>
      </c>
      <c r="I57" s="229" t="str">
        <f>IF(食数等変更依頼書!I57="","",食数等変更依頼書!I57)</f>
        <v/>
      </c>
      <c r="J57" s="196" t="str">
        <f>IF(食数等変更依頼書!J57="","",食数等変更依頼書!J57)</f>
        <v/>
      </c>
      <c r="K57" s="355" t="str">
        <f>IF(食数等変更依頼書!K57="","",食数等変更依頼書!K57)</f>
        <v/>
      </c>
      <c r="L57" s="196" t="str">
        <f>IF(食数等変更依頼書!L57="","",食数等変更依頼書!L57)</f>
        <v/>
      </c>
      <c r="M57" s="229" t="str">
        <f>IF(食数等変更依頼書!M57="","",食数等変更依頼書!M57)</f>
        <v/>
      </c>
      <c r="N57" s="196" t="str">
        <f>IF(食数等変更依頼書!N57="","",食数等変更依頼書!N57)</f>
        <v/>
      </c>
      <c r="O57" s="229" t="str">
        <f>IF(食数等変更依頼書!O57="","",食数等変更依頼書!O57)</f>
        <v/>
      </c>
      <c r="P57" s="196" t="str">
        <f>IF(食数等変更依頼書!P57="","",食数等変更依頼書!P57)</f>
        <v/>
      </c>
      <c r="Q57" s="355" t="str">
        <f>IF(食数等変更依頼書!Q57="","",食数等変更依頼書!Q57)</f>
        <v/>
      </c>
      <c r="R57" s="196" t="str">
        <f>IF(食数等変更依頼書!R57="","",食数等変更依頼書!R57)</f>
        <v/>
      </c>
      <c r="S57" s="229" t="str">
        <f>IF(食数等変更依頼書!S57="","",食数等変更依頼書!S57)</f>
        <v/>
      </c>
      <c r="T57" s="196" t="str">
        <f>IF(食数等変更依頼書!T57="","",食数等変更依頼書!T57)</f>
        <v/>
      </c>
      <c r="U57" s="229" t="str">
        <f>IF(食数等変更依頼書!U57="","",食数等変更依頼書!U57)</f>
        <v/>
      </c>
      <c r="V57" s="196" t="str">
        <f>IF(食数等変更依頼書!V57="","",食数等変更依頼書!V57)</f>
        <v/>
      </c>
      <c r="W57" s="355" t="str">
        <f>IF(食数等変更依頼書!W57="","",食数等変更依頼書!W57)</f>
        <v/>
      </c>
      <c r="X57" s="229" t="str">
        <f>IF(食数等変更依頼書!X57="","",食数等変更依頼書!X57)</f>
        <v/>
      </c>
      <c r="Y57" s="196" t="str">
        <f>IF(食数等変更依頼書!Y57="","",食数等変更依頼書!Y57)</f>
        <v/>
      </c>
      <c r="Z57" s="229" t="str">
        <f>IF(食数等変更依頼書!Z57="","",食数等変更依頼書!Z57)</f>
        <v/>
      </c>
      <c r="AA57" s="229" t="str">
        <f>IF(食数等変更依頼書!AA57="","",食数等変更依頼書!AA57)</f>
        <v/>
      </c>
      <c r="AB57" s="262" t="str">
        <f>IF(食数等変更依頼書!AB57="","",食数等変更依頼書!AB57)</f>
        <v/>
      </c>
      <c r="AC57" s="364" t="str">
        <f>IF(食数等変更依頼書!AC57="","",食数等変更依頼書!AC57)</f>
        <v/>
      </c>
      <c r="AD57" s="229" t="str">
        <f>IF(食数等変更依頼書!AD57="","",食数等変更依頼書!AD57)</f>
        <v/>
      </c>
      <c r="AE57" s="262" t="str">
        <f>IF(食数等変更依頼書!AE57="","",食数等変更依頼書!AE57)</f>
        <v/>
      </c>
      <c r="AF57" s="364" t="str">
        <f>IF(食数等変更依頼書!AF57="","",食数等変更依頼書!AF57)</f>
        <v/>
      </c>
      <c r="AG57" s="229" t="str">
        <f>IF(食数等変更依頼書!AG57="","",食数等変更依頼書!AG57)</f>
        <v/>
      </c>
      <c r="AH57" s="262" t="str">
        <f>IF(食数等変更依頼書!AH57="","",食数等変更依頼書!AH57)</f>
        <v/>
      </c>
      <c r="AI57" s="285" t="str">
        <f>IF(食数等変更依頼書!AI57="","",食数等変更依頼書!AI57)</f>
        <v/>
      </c>
      <c r="AJ57" s="296" t="str">
        <f>IF(食数等変更依頼書!AJ57="","",食数等変更依頼書!AJ57)</f>
        <v/>
      </c>
      <c r="AK57" s="305" t="str">
        <f>IF(食数等変更依頼書!AK57="","",食数等変更依頼書!AK57)</f>
        <v/>
      </c>
      <c r="AL57" s="311" t="str">
        <f>IF(食数等変更依頼書!AL57="","",食数等変更依頼書!AL57)</f>
        <v/>
      </c>
      <c r="AM57" s="323" t="str">
        <f>IF(食数等変更依頼書!AM57="","",食数等変更依頼書!AM57)</f>
        <v/>
      </c>
    </row>
    <row r="58" spans="1:39" ht="19.149999999999999" hidden="1" customHeight="1">
      <c r="A58" s="118" t="str">
        <f>IF(食数等変更依頼書!A58="","",食数等変更依頼書!A58)</f>
        <v/>
      </c>
      <c r="B58" s="127" t="str">
        <f>IF(食数等変更依頼書!B58="","",食数等変更依頼書!B58)</f>
        <v/>
      </c>
      <c r="C58" s="137" t="str">
        <f>IF(食数等変更依頼書!C58="","",食数等変更依頼書!C58)</f>
        <v>-</v>
      </c>
      <c r="D58" s="149" t="str">
        <f>IF(食数等変更依頼書!D58="","",食数等変更依頼書!D58)</f>
        <v/>
      </c>
      <c r="E58" s="355" t="str">
        <f>IF(食数等変更依頼書!E58="","",食数等変更依頼書!E58)</f>
        <v/>
      </c>
      <c r="F58" s="196" t="str">
        <f>IF(食数等変更依頼書!F58="","",食数等変更依頼書!F58)</f>
        <v/>
      </c>
      <c r="G58" s="229" t="str">
        <f>IF(食数等変更依頼書!G58="","",食数等変更依頼書!G58)</f>
        <v/>
      </c>
      <c r="H58" s="196" t="str">
        <f>IF(食数等変更依頼書!H58="","",食数等変更依頼書!H58)</f>
        <v/>
      </c>
      <c r="I58" s="229" t="str">
        <f>IF(食数等変更依頼書!I58="","",食数等変更依頼書!I58)</f>
        <v/>
      </c>
      <c r="J58" s="196" t="str">
        <f>IF(食数等変更依頼書!J58="","",食数等変更依頼書!J58)</f>
        <v/>
      </c>
      <c r="K58" s="355" t="str">
        <f>IF(食数等変更依頼書!K58="","",食数等変更依頼書!K58)</f>
        <v/>
      </c>
      <c r="L58" s="196" t="str">
        <f>IF(食数等変更依頼書!L58="","",食数等変更依頼書!L58)</f>
        <v/>
      </c>
      <c r="M58" s="229" t="str">
        <f>IF(食数等変更依頼書!M58="","",食数等変更依頼書!M58)</f>
        <v/>
      </c>
      <c r="N58" s="196" t="str">
        <f>IF(食数等変更依頼書!N58="","",食数等変更依頼書!N58)</f>
        <v/>
      </c>
      <c r="O58" s="229" t="str">
        <f>IF(食数等変更依頼書!O58="","",食数等変更依頼書!O58)</f>
        <v/>
      </c>
      <c r="P58" s="196" t="str">
        <f>IF(食数等変更依頼書!P58="","",食数等変更依頼書!P58)</f>
        <v/>
      </c>
      <c r="Q58" s="355" t="str">
        <f>IF(食数等変更依頼書!Q58="","",食数等変更依頼書!Q58)</f>
        <v/>
      </c>
      <c r="R58" s="196" t="str">
        <f>IF(食数等変更依頼書!R58="","",食数等変更依頼書!R58)</f>
        <v/>
      </c>
      <c r="S58" s="229" t="str">
        <f>IF(食数等変更依頼書!S58="","",食数等変更依頼書!S58)</f>
        <v/>
      </c>
      <c r="T58" s="196" t="str">
        <f>IF(食数等変更依頼書!T58="","",食数等変更依頼書!T58)</f>
        <v/>
      </c>
      <c r="U58" s="229" t="str">
        <f>IF(食数等変更依頼書!U58="","",食数等変更依頼書!U58)</f>
        <v/>
      </c>
      <c r="V58" s="196" t="str">
        <f>IF(食数等変更依頼書!V58="","",食数等変更依頼書!V58)</f>
        <v/>
      </c>
      <c r="W58" s="355" t="str">
        <f>IF(食数等変更依頼書!W58="","",食数等変更依頼書!W58)</f>
        <v/>
      </c>
      <c r="X58" s="229" t="str">
        <f>IF(食数等変更依頼書!X58="","",食数等変更依頼書!X58)</f>
        <v/>
      </c>
      <c r="Y58" s="196" t="str">
        <f>IF(食数等変更依頼書!Y58="","",食数等変更依頼書!Y58)</f>
        <v/>
      </c>
      <c r="Z58" s="229" t="str">
        <f>IF(食数等変更依頼書!Z58="","",食数等変更依頼書!Z58)</f>
        <v/>
      </c>
      <c r="AA58" s="229" t="str">
        <f>IF(食数等変更依頼書!AA58="","",食数等変更依頼書!AA58)</f>
        <v/>
      </c>
      <c r="AB58" s="262" t="str">
        <f>IF(食数等変更依頼書!AB58="","",食数等変更依頼書!AB58)</f>
        <v/>
      </c>
      <c r="AC58" s="364" t="str">
        <f>IF(食数等変更依頼書!AC58="","",食数等変更依頼書!AC58)</f>
        <v/>
      </c>
      <c r="AD58" s="229" t="str">
        <f>IF(食数等変更依頼書!AD58="","",食数等変更依頼書!AD58)</f>
        <v/>
      </c>
      <c r="AE58" s="262" t="str">
        <f>IF(食数等変更依頼書!AE58="","",食数等変更依頼書!AE58)</f>
        <v/>
      </c>
      <c r="AF58" s="364" t="str">
        <f>IF(食数等変更依頼書!AF58="","",食数等変更依頼書!AF58)</f>
        <v/>
      </c>
      <c r="AG58" s="229" t="str">
        <f>IF(食数等変更依頼書!AG58="","",食数等変更依頼書!AG58)</f>
        <v/>
      </c>
      <c r="AH58" s="262" t="str">
        <f>IF(食数等変更依頼書!AH58="","",食数等変更依頼書!AH58)</f>
        <v/>
      </c>
      <c r="AI58" s="285" t="str">
        <f>IF(食数等変更依頼書!AI58="","",食数等変更依頼書!AI58)</f>
        <v/>
      </c>
      <c r="AJ58" s="296" t="str">
        <f>IF(食数等変更依頼書!AJ58="","",食数等変更依頼書!AJ58)</f>
        <v/>
      </c>
      <c r="AK58" s="305" t="str">
        <f>IF(食数等変更依頼書!AK58="","",食数等変更依頼書!AK58)</f>
        <v/>
      </c>
      <c r="AL58" s="311" t="str">
        <f>IF(食数等変更依頼書!AL58="","",食数等変更依頼書!AL58)</f>
        <v/>
      </c>
      <c r="AM58" s="323" t="str">
        <f>IF(食数等変更依頼書!AM58="","",食数等変更依頼書!AM58)</f>
        <v/>
      </c>
    </row>
    <row r="59" spans="1:39" ht="19.899999999999999" hidden="1" customHeight="1">
      <c r="A59" s="118" t="str">
        <f>IF(食数等変更依頼書!A59="","",食数等変更依頼書!A59)</f>
        <v/>
      </c>
      <c r="B59" s="127" t="str">
        <f>IF(食数等変更依頼書!B59="","",食数等変更依頼書!B59)</f>
        <v/>
      </c>
      <c r="C59" s="138" t="str">
        <f>IF(食数等変更依頼書!C59="","",食数等変更依頼書!C59)</f>
        <v>-</v>
      </c>
      <c r="D59" s="349" t="str">
        <f>IF(食数等変更依頼書!D59="","",食数等変更依頼書!D59)</f>
        <v/>
      </c>
      <c r="E59" s="356" t="str">
        <f>IF(食数等変更依頼書!E59="","",食数等変更依頼書!E59)</f>
        <v/>
      </c>
      <c r="F59" s="199" t="str">
        <f>IF(食数等変更依頼書!F59="","",食数等変更依頼書!F59)</f>
        <v/>
      </c>
      <c r="G59" s="231" t="str">
        <f>IF(食数等変更依頼書!G59="","",食数等変更依頼書!G59)</f>
        <v/>
      </c>
      <c r="H59" s="199" t="str">
        <f>IF(食数等変更依頼書!H59="","",食数等変更依頼書!H59)</f>
        <v/>
      </c>
      <c r="I59" s="231" t="str">
        <f>IF(食数等変更依頼書!I59="","",食数等変更依頼書!I59)</f>
        <v/>
      </c>
      <c r="J59" s="199" t="str">
        <f>IF(食数等変更依頼書!J59="","",食数等変更依頼書!J59)</f>
        <v/>
      </c>
      <c r="K59" s="356" t="str">
        <f>IF(食数等変更依頼書!K59="","",食数等変更依頼書!K59)</f>
        <v/>
      </c>
      <c r="L59" s="199" t="str">
        <f>IF(食数等変更依頼書!L59="","",食数等変更依頼書!L59)</f>
        <v/>
      </c>
      <c r="M59" s="231" t="str">
        <f>IF(食数等変更依頼書!M59="","",食数等変更依頼書!M59)</f>
        <v/>
      </c>
      <c r="N59" s="199" t="str">
        <f>IF(食数等変更依頼書!N59="","",食数等変更依頼書!N59)</f>
        <v/>
      </c>
      <c r="O59" s="231" t="str">
        <f>IF(食数等変更依頼書!O59="","",食数等変更依頼書!O59)</f>
        <v/>
      </c>
      <c r="P59" s="199" t="str">
        <f>IF(食数等変更依頼書!P59="","",食数等変更依頼書!P59)</f>
        <v/>
      </c>
      <c r="Q59" s="356" t="str">
        <f>IF(食数等変更依頼書!Q59="","",食数等変更依頼書!Q59)</f>
        <v/>
      </c>
      <c r="R59" s="199" t="str">
        <f>IF(食数等変更依頼書!R59="","",食数等変更依頼書!R59)</f>
        <v/>
      </c>
      <c r="S59" s="231" t="str">
        <f>IF(食数等変更依頼書!S59="","",食数等変更依頼書!S59)</f>
        <v/>
      </c>
      <c r="T59" s="199" t="str">
        <f>IF(食数等変更依頼書!T59="","",食数等変更依頼書!T59)</f>
        <v/>
      </c>
      <c r="U59" s="231" t="str">
        <f>IF(食数等変更依頼書!U59="","",食数等変更依頼書!U59)</f>
        <v/>
      </c>
      <c r="V59" s="199" t="str">
        <f>IF(食数等変更依頼書!V59="","",食数等変更依頼書!V59)</f>
        <v/>
      </c>
      <c r="W59" s="356" t="str">
        <f>IF(食数等変更依頼書!W59="","",食数等変更依頼書!W59)</f>
        <v/>
      </c>
      <c r="X59" s="231" t="str">
        <f>IF(食数等変更依頼書!X59="","",食数等変更依頼書!X59)</f>
        <v/>
      </c>
      <c r="Y59" s="199" t="str">
        <f>IF(食数等変更依頼書!Y59="","",食数等変更依頼書!Y59)</f>
        <v/>
      </c>
      <c r="Z59" s="231" t="str">
        <f>IF(食数等変更依頼書!Z59="","",食数等変更依頼書!Z59)</f>
        <v/>
      </c>
      <c r="AA59" s="231" t="str">
        <f>IF(食数等変更依頼書!AA59="","",食数等変更依頼書!AA59)</f>
        <v/>
      </c>
      <c r="AB59" s="264" t="str">
        <f>IF(食数等変更依頼書!AB59="","",食数等変更依頼書!AB59)</f>
        <v/>
      </c>
      <c r="AC59" s="365" t="str">
        <f>IF(食数等変更依頼書!AC59="","",食数等変更依頼書!AC59)</f>
        <v/>
      </c>
      <c r="AD59" s="231" t="str">
        <f>IF(食数等変更依頼書!AD59="","",食数等変更依頼書!AD59)</f>
        <v/>
      </c>
      <c r="AE59" s="264" t="str">
        <f>IF(食数等変更依頼書!AE59="","",食数等変更依頼書!AE59)</f>
        <v/>
      </c>
      <c r="AF59" s="365" t="str">
        <f>IF(食数等変更依頼書!AF59="","",食数等変更依頼書!AF59)</f>
        <v/>
      </c>
      <c r="AG59" s="231" t="str">
        <f>IF(食数等変更依頼書!AG59="","",食数等変更依頼書!AG59)</f>
        <v/>
      </c>
      <c r="AH59" s="264" t="str">
        <f>IF(食数等変更依頼書!AH59="","",食数等変更依頼書!AH59)</f>
        <v/>
      </c>
      <c r="AI59" s="285" t="str">
        <f>IF(食数等変更依頼書!AI59="","",食数等変更依頼書!AI59)</f>
        <v/>
      </c>
      <c r="AJ59" s="296" t="str">
        <f>IF(食数等変更依頼書!AJ59="","",食数等変更依頼書!AJ59)</f>
        <v/>
      </c>
      <c r="AK59" s="305" t="str">
        <f>IF(食数等変更依頼書!AK59="","",食数等変更依頼書!AK59)</f>
        <v/>
      </c>
      <c r="AL59" s="311" t="str">
        <f>IF(食数等変更依頼書!AL59="","",食数等変更依頼書!AL59)</f>
        <v/>
      </c>
      <c r="AM59" s="323" t="str">
        <f>IF(食数等変更依頼書!AM59="","",食数等変更依頼書!AM59)</f>
        <v/>
      </c>
    </row>
    <row r="60" spans="1:39" ht="19.5" hidden="1">
      <c r="A60" s="118" t="str">
        <f>IF(食数等変更依頼書!A60="","",食数等変更依頼書!A60)</f>
        <v/>
      </c>
      <c r="B60" s="127" t="str">
        <f>IF(食数等変更依頼書!B60="","",食数等変更依頼書!B60)</f>
        <v/>
      </c>
      <c r="C60" s="348" t="str">
        <f>IF(食数等変更依頼書!C60="","",食数等変更依頼書!C60)</f>
        <v>変更あり/変更なし</v>
      </c>
      <c r="D60" s="350" t="str">
        <f>IF(食数等変更依頼書!D60="","",食数等変更依頼書!D60)</f>
        <v/>
      </c>
      <c r="E60" s="357" t="str">
        <f>IF(食数等変更依頼書!E60="","",食数等変更依頼書!E60)</f>
        <v>変更なし</v>
      </c>
      <c r="F60" s="361" t="str">
        <f>IF(食数等変更依頼書!F60="","",食数等変更依頼書!F60)</f>
        <v/>
      </c>
      <c r="G60" s="361" t="str">
        <f>IF(食数等変更依頼書!G60="","",食数等変更依頼書!G60)</f>
        <v/>
      </c>
      <c r="H60" s="361" t="str">
        <f>IF(食数等変更依頼書!H60="","",食数等変更依頼書!H60)</f>
        <v/>
      </c>
      <c r="I60" s="361" t="str">
        <f>IF(食数等変更依頼書!I60="","",食数等変更依頼書!I60)</f>
        <v/>
      </c>
      <c r="J60" s="361" t="str">
        <f>IF(食数等変更依頼書!J60="","",食数等変更依頼書!J60)</f>
        <v/>
      </c>
      <c r="K60" s="357" t="str">
        <f>IF(食数等変更依頼書!K60="","",食数等変更依頼書!K60)</f>
        <v>変更なし</v>
      </c>
      <c r="L60" s="361" t="str">
        <f>IF(食数等変更依頼書!L60="","",食数等変更依頼書!L60)</f>
        <v/>
      </c>
      <c r="M60" s="361" t="str">
        <f>IF(食数等変更依頼書!M60="","",食数等変更依頼書!M60)</f>
        <v/>
      </c>
      <c r="N60" s="361" t="str">
        <f>IF(食数等変更依頼書!N60="","",食数等変更依頼書!N60)</f>
        <v/>
      </c>
      <c r="O60" s="361" t="str">
        <f>IF(食数等変更依頼書!O60="","",食数等変更依頼書!O60)</f>
        <v/>
      </c>
      <c r="P60" s="361" t="str">
        <f>IF(食数等変更依頼書!P60="","",食数等変更依頼書!P60)</f>
        <v/>
      </c>
      <c r="Q60" s="357" t="str">
        <f>IF(食数等変更依頼書!Q60="","",食数等変更依頼書!Q60)</f>
        <v>変更なし</v>
      </c>
      <c r="R60" s="361" t="str">
        <f>IF(食数等変更依頼書!R60="","",食数等変更依頼書!R60)</f>
        <v/>
      </c>
      <c r="S60" s="361" t="str">
        <f>IF(食数等変更依頼書!S60="","",食数等変更依頼書!S60)</f>
        <v/>
      </c>
      <c r="T60" s="361" t="str">
        <f>IF(食数等変更依頼書!T60="","",食数等変更依頼書!T60)</f>
        <v/>
      </c>
      <c r="U60" s="361" t="str">
        <f>IF(食数等変更依頼書!U60="","",食数等変更依頼書!U60)</f>
        <v/>
      </c>
      <c r="V60" s="361" t="str">
        <f>IF(食数等変更依頼書!V60="","",食数等変更依頼書!V60)</f>
        <v/>
      </c>
      <c r="W60" s="357" t="str">
        <f>IF(食数等変更依頼書!W60="","",食数等変更依頼書!W60)</f>
        <v>変更なし</v>
      </c>
      <c r="X60" s="361" t="str">
        <f>IF(食数等変更依頼書!X60="","",食数等変更依頼書!X60)</f>
        <v/>
      </c>
      <c r="Y60" s="361" t="str">
        <f>IF(食数等変更依頼書!Y60="","",食数等変更依頼書!Y60)</f>
        <v/>
      </c>
      <c r="Z60" s="361" t="str">
        <f>IF(食数等変更依頼書!Z60="","",食数等変更依頼書!Z60)</f>
        <v>変更なし</v>
      </c>
      <c r="AA60" s="361" t="str">
        <f>IF(食数等変更依頼書!AA60="","",食数等変更依頼書!AA60)</f>
        <v/>
      </c>
      <c r="AB60" s="366" t="str">
        <f>IF(食数等変更依頼書!AB60="","",食数等変更依頼書!AB60)</f>
        <v/>
      </c>
      <c r="AC60" s="357" t="str">
        <f>IF(食数等変更依頼書!AC60="","",食数等変更依頼書!AC60)</f>
        <v>変更なし</v>
      </c>
      <c r="AD60" s="361" t="str">
        <f>IF(食数等変更依頼書!AD60="","",食数等変更依頼書!AD60)</f>
        <v/>
      </c>
      <c r="AE60" s="366" t="str">
        <f>IF(食数等変更依頼書!AE60="","",食数等変更依頼書!AE60)</f>
        <v/>
      </c>
      <c r="AF60" s="357" t="str">
        <f>IF(食数等変更依頼書!AF60="","",食数等変更依頼書!AF60)</f>
        <v>変更なし</v>
      </c>
      <c r="AG60" s="361" t="str">
        <f>IF(食数等変更依頼書!AG60="","",食数等変更依頼書!AG60)</f>
        <v/>
      </c>
      <c r="AH60" s="366" t="str">
        <f>IF(食数等変更依頼書!AH60="","",食数等変更依頼書!AH60)</f>
        <v/>
      </c>
      <c r="AI60" s="368" t="str">
        <f>IF(食数等変更依頼書!AI60="","",食数等変更依頼書!AI60)</f>
        <v/>
      </c>
      <c r="AJ60" s="369" t="str">
        <f>IF(食数等変更依頼書!AJ60="","",食数等変更依頼書!AJ60)</f>
        <v/>
      </c>
      <c r="AK60" s="357" t="str">
        <f>IF(食数等変更依頼書!AK60="","",食数等変更依頼書!AK60)</f>
        <v>変更なし</v>
      </c>
      <c r="AL60" s="361" t="str">
        <f>IF(食数等変更依頼書!AL60="","",食数等変更依頼書!AL60)</f>
        <v/>
      </c>
      <c r="AM60" s="366" t="str">
        <f>IF(食数等変更依頼書!AM60="","",食数等変更依頼書!AM60)</f>
        <v/>
      </c>
    </row>
    <row r="61" spans="1:39" ht="19.5" hidden="1" customHeight="1">
      <c r="A61" s="118" t="str">
        <f>IF(食数等変更依頼書!A61="","",食数等変更依頼書!A61)</f>
        <v/>
      </c>
      <c r="B61" s="127" t="str">
        <f>IF(食数等変更依頼書!B61="","",食数等変更依頼書!B61)</f>
        <v/>
      </c>
      <c r="C61" s="136">
        <f>IF(食数等変更依頼書!C61="","",食数等変更依頼書!C61)</f>
        <v>0</v>
      </c>
      <c r="D61" s="351" t="str">
        <f>IF(食数等変更依頼書!D61="","",食数等変更依頼書!D61)</f>
        <v>変更申込数</v>
      </c>
      <c r="E61" s="355" t="str">
        <f>IF(食数等変更依頼書!E61="","",食数等変更依頼書!E61)</f>
        <v/>
      </c>
      <c r="F61" s="198" t="str">
        <f>IF(食数等変更依頼書!F61="","",食数等変更依頼書!F61)</f>
        <v/>
      </c>
      <c r="G61" s="229" t="str">
        <f>IF(食数等変更依頼書!G61="","",食数等変更依頼書!G61)</f>
        <v/>
      </c>
      <c r="H61" s="198" t="str">
        <f>IF(食数等変更依頼書!H61="","",食数等変更依頼書!H61)</f>
        <v/>
      </c>
      <c r="I61" s="229" t="str">
        <f>IF(食数等変更依頼書!I61="","",食数等変更依頼書!I61)</f>
        <v/>
      </c>
      <c r="J61" s="198" t="str">
        <f>IF(食数等変更依頼書!J61="","",食数等変更依頼書!J61)</f>
        <v/>
      </c>
      <c r="K61" s="362" t="str">
        <f>IF(食数等変更依頼書!K61="","",食数等変更依頼書!K61)</f>
        <v/>
      </c>
      <c r="L61" s="195" t="str">
        <f>IF(食数等変更依頼書!L61="","",食数等変更依頼書!L61)</f>
        <v/>
      </c>
      <c r="M61" s="228" t="str">
        <f>IF(食数等変更依頼書!M61="","",食数等変更依頼書!M61)</f>
        <v/>
      </c>
      <c r="N61" s="195" t="str">
        <f>IF(食数等変更依頼書!N61="","",食数等変更依頼書!N61)</f>
        <v/>
      </c>
      <c r="O61" s="228" t="str">
        <f>IF(食数等変更依頼書!O61="","",食数等変更依頼書!O61)</f>
        <v/>
      </c>
      <c r="P61" s="195" t="str">
        <f>IF(食数等変更依頼書!P61="","",食数等変更依頼書!P61)</f>
        <v/>
      </c>
      <c r="Q61" s="362" t="str">
        <f>IF(食数等変更依頼書!Q61="","",食数等変更依頼書!Q61)</f>
        <v/>
      </c>
      <c r="R61" s="195" t="str">
        <f>IF(食数等変更依頼書!R61="","",食数等変更依頼書!R61)</f>
        <v/>
      </c>
      <c r="S61" s="228" t="str">
        <f>IF(食数等変更依頼書!S61="","",食数等変更依頼書!S61)</f>
        <v/>
      </c>
      <c r="T61" s="195" t="str">
        <f>IF(食数等変更依頼書!T61="","",食数等変更依頼書!T61)</f>
        <v/>
      </c>
      <c r="U61" s="228" t="str">
        <f>IF(食数等変更依頼書!U61="","",食数等変更依頼書!U61)</f>
        <v/>
      </c>
      <c r="V61" s="195" t="str">
        <f>IF(食数等変更依頼書!V61="","",食数等変更依頼書!V61)</f>
        <v/>
      </c>
      <c r="W61" s="362" t="str">
        <f>IF(食数等変更依頼書!W61="","",食数等変更依頼書!W61)</f>
        <v/>
      </c>
      <c r="X61" s="228" t="str">
        <f>IF(食数等変更依頼書!X61="","",食数等変更依頼書!X61)</f>
        <v/>
      </c>
      <c r="Y61" s="195" t="str">
        <f>IF(食数等変更依頼書!Y61="","",食数等変更依頼書!Y61)</f>
        <v/>
      </c>
      <c r="Z61" s="228" t="str">
        <f>IF(食数等変更依頼書!Z61="","",食数等変更依頼書!Z61)</f>
        <v/>
      </c>
      <c r="AA61" s="228" t="str">
        <f>IF(食数等変更依頼書!AA61="","",食数等変更依頼書!AA61)</f>
        <v/>
      </c>
      <c r="AB61" s="261" t="str">
        <f>IF(食数等変更依頼書!AB61="","",食数等変更依頼書!AB61)</f>
        <v/>
      </c>
      <c r="AC61" s="363" t="str">
        <f>IF(食数等変更依頼書!AC61="","",食数等変更依頼書!AC61)</f>
        <v/>
      </c>
      <c r="AD61" s="228" t="str">
        <f>IF(食数等変更依頼書!AD61="","",食数等変更依頼書!AD61)</f>
        <v/>
      </c>
      <c r="AE61" s="261" t="str">
        <f>IF(食数等変更依頼書!AE61="","",食数等変更依頼書!AE61)</f>
        <v/>
      </c>
      <c r="AF61" s="363" t="str">
        <f>IF(食数等変更依頼書!AF61="","",食数等変更依頼書!AF61)</f>
        <v/>
      </c>
      <c r="AG61" s="228" t="str">
        <f>IF(食数等変更依頼書!AG61="","",食数等変更依頼書!AG61)</f>
        <v/>
      </c>
      <c r="AH61" s="261" t="str">
        <f>IF(食数等変更依頼書!AH61="","",食数等変更依頼書!AH61)</f>
        <v/>
      </c>
      <c r="AI61" s="284" t="str">
        <f>IF(食数等変更依頼書!AI61="","",食数等変更依頼書!AI61)</f>
        <v/>
      </c>
      <c r="AJ61" s="295" t="str">
        <f>IF(食数等変更依頼書!AJ61="","",食数等変更依頼書!AJ61)</f>
        <v/>
      </c>
      <c r="AK61" s="304" t="str">
        <f>IF(食数等変更依頼書!AK61="","",食数等変更依頼書!AK61)</f>
        <v/>
      </c>
      <c r="AL61" s="310" t="str">
        <f>IF(食数等変更依頼書!AL61="","",食数等変更依頼書!AL61)</f>
        <v/>
      </c>
      <c r="AM61" s="322" t="str">
        <f>IF(食数等変更依頼書!AM61="","",食数等変更依頼書!AM61)</f>
        <v/>
      </c>
    </row>
    <row r="62" spans="1:39" ht="19.5" hidden="1" customHeight="1">
      <c r="A62" s="118" t="str">
        <f>IF(食数等変更依頼書!A62="","",食数等変更依頼書!A62)</f>
        <v/>
      </c>
      <c r="B62" s="127" t="str">
        <f>IF(食数等変更依頼書!B62="","",食数等変更依頼書!B62)</f>
        <v/>
      </c>
      <c r="C62" s="137" t="str">
        <f>IF(食数等変更依頼書!C62="","",食数等変更依頼書!C62)</f>
        <v>-</v>
      </c>
      <c r="D62" s="152" t="str">
        <f>IF(食数等変更依頼書!D62="","",食数等変更依頼書!D62)</f>
        <v/>
      </c>
      <c r="E62" s="355" t="str">
        <f>IF(食数等変更依頼書!E62="","",食数等変更依頼書!E62)</f>
        <v/>
      </c>
      <c r="F62" s="196" t="str">
        <f>IF(食数等変更依頼書!F62="","",食数等変更依頼書!F62)</f>
        <v/>
      </c>
      <c r="G62" s="229" t="str">
        <f>IF(食数等変更依頼書!G62="","",食数等変更依頼書!G62)</f>
        <v/>
      </c>
      <c r="H62" s="196" t="str">
        <f>IF(食数等変更依頼書!H62="","",食数等変更依頼書!H62)</f>
        <v/>
      </c>
      <c r="I62" s="229" t="str">
        <f>IF(食数等変更依頼書!I62="","",食数等変更依頼書!I62)</f>
        <v/>
      </c>
      <c r="J62" s="196" t="str">
        <f>IF(食数等変更依頼書!J62="","",食数等変更依頼書!J62)</f>
        <v/>
      </c>
      <c r="K62" s="355" t="str">
        <f>IF(食数等変更依頼書!K62="","",食数等変更依頼書!K62)</f>
        <v/>
      </c>
      <c r="L62" s="196" t="str">
        <f>IF(食数等変更依頼書!L62="","",食数等変更依頼書!L62)</f>
        <v/>
      </c>
      <c r="M62" s="229" t="str">
        <f>IF(食数等変更依頼書!M62="","",食数等変更依頼書!M62)</f>
        <v/>
      </c>
      <c r="N62" s="196" t="str">
        <f>IF(食数等変更依頼書!N62="","",食数等変更依頼書!N62)</f>
        <v/>
      </c>
      <c r="O62" s="229" t="str">
        <f>IF(食数等変更依頼書!O62="","",食数等変更依頼書!O62)</f>
        <v/>
      </c>
      <c r="P62" s="196" t="str">
        <f>IF(食数等変更依頼書!P62="","",食数等変更依頼書!P62)</f>
        <v/>
      </c>
      <c r="Q62" s="355" t="str">
        <f>IF(食数等変更依頼書!Q62="","",食数等変更依頼書!Q62)</f>
        <v/>
      </c>
      <c r="R62" s="196" t="str">
        <f>IF(食数等変更依頼書!R62="","",食数等変更依頼書!R62)</f>
        <v/>
      </c>
      <c r="S62" s="229" t="str">
        <f>IF(食数等変更依頼書!S62="","",食数等変更依頼書!S62)</f>
        <v/>
      </c>
      <c r="T62" s="196" t="str">
        <f>IF(食数等変更依頼書!T62="","",食数等変更依頼書!T62)</f>
        <v/>
      </c>
      <c r="U62" s="229" t="str">
        <f>IF(食数等変更依頼書!U62="","",食数等変更依頼書!U62)</f>
        <v/>
      </c>
      <c r="V62" s="196" t="str">
        <f>IF(食数等変更依頼書!V62="","",食数等変更依頼書!V62)</f>
        <v/>
      </c>
      <c r="W62" s="355" t="str">
        <f>IF(食数等変更依頼書!W62="","",食数等変更依頼書!W62)</f>
        <v/>
      </c>
      <c r="X62" s="229" t="str">
        <f>IF(食数等変更依頼書!X62="","",食数等変更依頼書!X62)</f>
        <v/>
      </c>
      <c r="Y62" s="196" t="str">
        <f>IF(食数等変更依頼書!Y62="","",食数等変更依頼書!Y62)</f>
        <v/>
      </c>
      <c r="Z62" s="229" t="str">
        <f>IF(食数等変更依頼書!Z62="","",食数等変更依頼書!Z62)</f>
        <v/>
      </c>
      <c r="AA62" s="229" t="str">
        <f>IF(食数等変更依頼書!AA62="","",食数等変更依頼書!AA62)</f>
        <v/>
      </c>
      <c r="AB62" s="262" t="str">
        <f>IF(食数等変更依頼書!AB62="","",食数等変更依頼書!AB62)</f>
        <v/>
      </c>
      <c r="AC62" s="364" t="str">
        <f>IF(食数等変更依頼書!AC62="","",食数等変更依頼書!AC62)</f>
        <v/>
      </c>
      <c r="AD62" s="229" t="str">
        <f>IF(食数等変更依頼書!AD62="","",食数等変更依頼書!AD62)</f>
        <v/>
      </c>
      <c r="AE62" s="262" t="str">
        <f>IF(食数等変更依頼書!AE62="","",食数等変更依頼書!AE62)</f>
        <v/>
      </c>
      <c r="AF62" s="364" t="str">
        <f>IF(食数等変更依頼書!AF62="","",食数等変更依頼書!AF62)</f>
        <v/>
      </c>
      <c r="AG62" s="229" t="str">
        <f>IF(食数等変更依頼書!AG62="","",食数等変更依頼書!AG62)</f>
        <v/>
      </c>
      <c r="AH62" s="262" t="str">
        <f>IF(食数等変更依頼書!AH62="","",食数等変更依頼書!AH62)</f>
        <v/>
      </c>
      <c r="AI62" s="285" t="str">
        <f>IF(食数等変更依頼書!AI62="","",食数等変更依頼書!AI62)</f>
        <v/>
      </c>
      <c r="AJ62" s="296" t="str">
        <f>IF(食数等変更依頼書!AJ62="","",食数等変更依頼書!AJ62)</f>
        <v/>
      </c>
      <c r="AK62" s="305" t="str">
        <f>IF(食数等変更依頼書!AK62="","",食数等変更依頼書!AK62)</f>
        <v/>
      </c>
      <c r="AL62" s="311" t="str">
        <f>IF(食数等変更依頼書!AL62="","",食数等変更依頼書!AL62)</f>
        <v/>
      </c>
      <c r="AM62" s="323" t="str">
        <f>IF(食数等変更依頼書!AM62="","",食数等変更依頼書!AM62)</f>
        <v/>
      </c>
    </row>
    <row r="63" spans="1:39" ht="19.5" hidden="1" customHeight="1">
      <c r="A63" s="118" t="str">
        <f>IF(食数等変更依頼書!A63="","",食数等変更依頼書!A63)</f>
        <v/>
      </c>
      <c r="B63" s="127" t="str">
        <f>IF(食数等変更依頼書!B63="","",食数等変更依頼書!B63)</f>
        <v/>
      </c>
      <c r="C63" s="137" t="str">
        <f>IF(食数等変更依頼書!C63="","",食数等変更依頼書!C63)</f>
        <v>-</v>
      </c>
      <c r="D63" s="152" t="str">
        <f>IF(食数等変更依頼書!D63="","",食数等変更依頼書!D63)</f>
        <v/>
      </c>
      <c r="E63" s="355" t="str">
        <f>IF(食数等変更依頼書!E63="","",食数等変更依頼書!E63)</f>
        <v/>
      </c>
      <c r="F63" s="196" t="str">
        <f>IF(食数等変更依頼書!F63="","",食数等変更依頼書!F63)</f>
        <v/>
      </c>
      <c r="G63" s="229" t="str">
        <f>IF(食数等変更依頼書!G63="","",食数等変更依頼書!G63)</f>
        <v/>
      </c>
      <c r="H63" s="196" t="str">
        <f>IF(食数等変更依頼書!H63="","",食数等変更依頼書!H63)</f>
        <v/>
      </c>
      <c r="I63" s="229" t="str">
        <f>IF(食数等変更依頼書!I63="","",食数等変更依頼書!I63)</f>
        <v/>
      </c>
      <c r="J63" s="196" t="str">
        <f>IF(食数等変更依頼書!J63="","",食数等変更依頼書!J63)</f>
        <v/>
      </c>
      <c r="K63" s="355" t="str">
        <f>IF(食数等変更依頼書!K63="","",食数等変更依頼書!K63)</f>
        <v/>
      </c>
      <c r="L63" s="196" t="str">
        <f>IF(食数等変更依頼書!L63="","",食数等変更依頼書!L63)</f>
        <v/>
      </c>
      <c r="M63" s="229" t="str">
        <f>IF(食数等変更依頼書!M63="","",食数等変更依頼書!M63)</f>
        <v/>
      </c>
      <c r="N63" s="196" t="str">
        <f>IF(食数等変更依頼書!N63="","",食数等変更依頼書!N63)</f>
        <v/>
      </c>
      <c r="O63" s="229" t="str">
        <f>IF(食数等変更依頼書!O63="","",食数等変更依頼書!O63)</f>
        <v/>
      </c>
      <c r="P63" s="196" t="str">
        <f>IF(食数等変更依頼書!P63="","",食数等変更依頼書!P63)</f>
        <v/>
      </c>
      <c r="Q63" s="355" t="str">
        <f>IF(食数等変更依頼書!Q63="","",食数等変更依頼書!Q63)</f>
        <v/>
      </c>
      <c r="R63" s="196" t="str">
        <f>IF(食数等変更依頼書!R63="","",食数等変更依頼書!R63)</f>
        <v/>
      </c>
      <c r="S63" s="229" t="str">
        <f>IF(食数等変更依頼書!S63="","",食数等変更依頼書!S63)</f>
        <v/>
      </c>
      <c r="T63" s="196" t="str">
        <f>IF(食数等変更依頼書!T63="","",食数等変更依頼書!T63)</f>
        <v/>
      </c>
      <c r="U63" s="229" t="str">
        <f>IF(食数等変更依頼書!U63="","",食数等変更依頼書!U63)</f>
        <v/>
      </c>
      <c r="V63" s="196" t="str">
        <f>IF(食数等変更依頼書!V63="","",食数等変更依頼書!V63)</f>
        <v/>
      </c>
      <c r="W63" s="355" t="str">
        <f>IF(食数等変更依頼書!W63="","",食数等変更依頼書!W63)</f>
        <v/>
      </c>
      <c r="X63" s="229" t="str">
        <f>IF(食数等変更依頼書!X63="","",食数等変更依頼書!X63)</f>
        <v/>
      </c>
      <c r="Y63" s="196" t="str">
        <f>IF(食数等変更依頼書!Y63="","",食数等変更依頼書!Y63)</f>
        <v/>
      </c>
      <c r="Z63" s="229" t="str">
        <f>IF(食数等変更依頼書!Z63="","",食数等変更依頼書!Z63)</f>
        <v/>
      </c>
      <c r="AA63" s="229" t="str">
        <f>IF(食数等変更依頼書!AA63="","",食数等変更依頼書!AA63)</f>
        <v/>
      </c>
      <c r="AB63" s="262" t="str">
        <f>IF(食数等変更依頼書!AB63="","",食数等変更依頼書!AB63)</f>
        <v/>
      </c>
      <c r="AC63" s="364" t="str">
        <f>IF(食数等変更依頼書!AC63="","",食数等変更依頼書!AC63)</f>
        <v/>
      </c>
      <c r="AD63" s="229" t="str">
        <f>IF(食数等変更依頼書!AD63="","",食数等変更依頼書!AD63)</f>
        <v/>
      </c>
      <c r="AE63" s="262" t="str">
        <f>IF(食数等変更依頼書!AE63="","",食数等変更依頼書!AE63)</f>
        <v/>
      </c>
      <c r="AF63" s="364" t="str">
        <f>IF(食数等変更依頼書!AF63="","",食数等変更依頼書!AF63)</f>
        <v/>
      </c>
      <c r="AG63" s="229" t="str">
        <f>IF(食数等変更依頼書!AG63="","",食数等変更依頼書!AG63)</f>
        <v/>
      </c>
      <c r="AH63" s="262" t="str">
        <f>IF(食数等変更依頼書!AH63="","",食数等変更依頼書!AH63)</f>
        <v/>
      </c>
      <c r="AI63" s="285" t="str">
        <f>IF(食数等変更依頼書!AI63="","",食数等変更依頼書!AI63)</f>
        <v/>
      </c>
      <c r="AJ63" s="296" t="str">
        <f>IF(食数等変更依頼書!AJ63="","",食数等変更依頼書!AJ63)</f>
        <v/>
      </c>
      <c r="AK63" s="305" t="str">
        <f>IF(食数等変更依頼書!AK63="","",食数等変更依頼書!AK63)</f>
        <v/>
      </c>
      <c r="AL63" s="311" t="str">
        <f>IF(食数等変更依頼書!AL63="","",食数等変更依頼書!AL63)</f>
        <v/>
      </c>
      <c r="AM63" s="323" t="str">
        <f>IF(食数等変更依頼書!AM63="","",食数等変更依頼書!AM63)</f>
        <v/>
      </c>
    </row>
    <row r="64" spans="1:39" ht="19.5" hidden="1" customHeight="1">
      <c r="A64" s="118" t="str">
        <f>IF(食数等変更依頼書!A64="","",食数等変更依頼書!A64)</f>
        <v/>
      </c>
      <c r="B64" s="127" t="str">
        <f>IF(食数等変更依頼書!B64="","",食数等変更依頼書!B64)</f>
        <v/>
      </c>
      <c r="C64" s="138" t="str">
        <f>IF(食数等変更依頼書!C64="","",食数等変更依頼書!C64)</f>
        <v>-</v>
      </c>
      <c r="D64" s="153" t="str">
        <f>IF(食数等変更依頼書!D64="","",食数等変更依頼書!D64)</f>
        <v/>
      </c>
      <c r="E64" s="356" t="str">
        <f>IF(食数等変更依頼書!E64="","",食数等変更依頼書!E64)</f>
        <v/>
      </c>
      <c r="F64" s="199" t="str">
        <f>IF(食数等変更依頼書!F64="","",食数等変更依頼書!F64)</f>
        <v/>
      </c>
      <c r="G64" s="231" t="str">
        <f>IF(食数等変更依頼書!G64="","",食数等変更依頼書!G64)</f>
        <v/>
      </c>
      <c r="H64" s="199" t="str">
        <f>IF(食数等変更依頼書!H64="","",食数等変更依頼書!H64)</f>
        <v/>
      </c>
      <c r="I64" s="231" t="str">
        <f>IF(食数等変更依頼書!I64="","",食数等変更依頼書!I64)</f>
        <v/>
      </c>
      <c r="J64" s="199" t="str">
        <f>IF(食数等変更依頼書!J64="","",食数等変更依頼書!J64)</f>
        <v/>
      </c>
      <c r="K64" s="356" t="str">
        <f>IF(食数等変更依頼書!K64="","",食数等変更依頼書!K64)</f>
        <v/>
      </c>
      <c r="L64" s="199" t="str">
        <f>IF(食数等変更依頼書!L64="","",食数等変更依頼書!L64)</f>
        <v/>
      </c>
      <c r="M64" s="231" t="str">
        <f>IF(食数等変更依頼書!M64="","",食数等変更依頼書!M64)</f>
        <v/>
      </c>
      <c r="N64" s="199" t="str">
        <f>IF(食数等変更依頼書!N64="","",食数等変更依頼書!N64)</f>
        <v/>
      </c>
      <c r="O64" s="231" t="str">
        <f>IF(食数等変更依頼書!O64="","",食数等変更依頼書!O64)</f>
        <v/>
      </c>
      <c r="P64" s="199" t="str">
        <f>IF(食数等変更依頼書!P64="","",食数等変更依頼書!P64)</f>
        <v/>
      </c>
      <c r="Q64" s="356" t="str">
        <f>IF(食数等変更依頼書!Q64="","",食数等変更依頼書!Q64)</f>
        <v/>
      </c>
      <c r="R64" s="199" t="str">
        <f>IF(食数等変更依頼書!R64="","",食数等変更依頼書!R64)</f>
        <v/>
      </c>
      <c r="S64" s="231" t="str">
        <f>IF(食数等変更依頼書!S64="","",食数等変更依頼書!S64)</f>
        <v/>
      </c>
      <c r="T64" s="199" t="str">
        <f>IF(食数等変更依頼書!T64="","",食数等変更依頼書!T64)</f>
        <v/>
      </c>
      <c r="U64" s="231" t="str">
        <f>IF(食数等変更依頼書!U64="","",食数等変更依頼書!U64)</f>
        <v/>
      </c>
      <c r="V64" s="199" t="str">
        <f>IF(食数等変更依頼書!V64="","",食数等変更依頼書!V64)</f>
        <v/>
      </c>
      <c r="W64" s="356" t="str">
        <f>IF(食数等変更依頼書!W64="","",食数等変更依頼書!W64)</f>
        <v/>
      </c>
      <c r="X64" s="231" t="str">
        <f>IF(食数等変更依頼書!X64="","",食数等変更依頼書!X64)</f>
        <v/>
      </c>
      <c r="Y64" s="199" t="str">
        <f>IF(食数等変更依頼書!Y64="","",食数等変更依頼書!Y64)</f>
        <v/>
      </c>
      <c r="Z64" s="231" t="str">
        <f>IF(食数等変更依頼書!Z64="","",食数等変更依頼書!Z64)</f>
        <v/>
      </c>
      <c r="AA64" s="231" t="str">
        <f>IF(食数等変更依頼書!AA64="","",食数等変更依頼書!AA64)</f>
        <v/>
      </c>
      <c r="AB64" s="264" t="str">
        <f>IF(食数等変更依頼書!AB64="","",食数等変更依頼書!AB64)</f>
        <v/>
      </c>
      <c r="AC64" s="365" t="str">
        <f>IF(食数等変更依頼書!AC64="","",食数等変更依頼書!AC64)</f>
        <v/>
      </c>
      <c r="AD64" s="231" t="str">
        <f>IF(食数等変更依頼書!AD64="","",食数等変更依頼書!AD64)</f>
        <v/>
      </c>
      <c r="AE64" s="264" t="str">
        <f>IF(食数等変更依頼書!AE64="","",食数等変更依頼書!AE64)</f>
        <v/>
      </c>
      <c r="AF64" s="365" t="str">
        <f>IF(食数等変更依頼書!AF64="","",食数等変更依頼書!AF64)</f>
        <v/>
      </c>
      <c r="AG64" s="231" t="str">
        <f>IF(食数等変更依頼書!AG64="","",食数等変更依頼書!AG64)</f>
        <v/>
      </c>
      <c r="AH64" s="264" t="str">
        <f>IF(食数等変更依頼書!AH64="","",食数等変更依頼書!AH64)</f>
        <v/>
      </c>
      <c r="AI64" s="285" t="str">
        <f>IF(食数等変更依頼書!AI64="","",食数等変更依頼書!AI64)</f>
        <v/>
      </c>
      <c r="AJ64" s="296" t="str">
        <f>IF(食数等変更依頼書!AJ64="","",食数等変更依頼書!AJ64)</f>
        <v/>
      </c>
      <c r="AK64" s="307" t="str">
        <f>IF(食数等変更依頼書!AK64="","",食数等変更依頼書!AK64)</f>
        <v/>
      </c>
      <c r="AL64" s="313" t="str">
        <f>IF(食数等変更依頼書!AL64="","",食数等変更依頼書!AL64)</f>
        <v/>
      </c>
      <c r="AM64" s="326" t="str">
        <f>IF(食数等変更依頼書!AM64="","",食数等変更依頼書!AM64)</f>
        <v/>
      </c>
    </row>
    <row r="65" spans="1:39" s="104" customFormat="1" ht="18" customHeight="1">
      <c r="A65" s="118" t="str">
        <f>IF(食数等変更依頼書!A65="","",食数等変更依頼書!A65)</f>
        <v/>
      </c>
      <c r="B65" s="127" t="str">
        <f>IF(食数等変更依頼書!B65="","",食数等変更依頼書!B65)</f>
        <v/>
      </c>
      <c r="C65" s="141">
        <f>IF(食数等変更依頼書!C65="","",食数等変更依頼書!C65)</f>
        <v>0</v>
      </c>
      <c r="D65" s="154" t="str">
        <f>IF(食数等変更依頼書!D65="","",食数等変更依頼書!D65)</f>
        <v>最終申込数</v>
      </c>
      <c r="E65" s="178" t="str">
        <f>IF(食数等変更依頼書!E65="","",食数等変更依頼書!E65)</f>
        <v/>
      </c>
      <c r="F65" s="200" t="str">
        <f>IF(食数等変更依頼書!F65="","",食数等変更依頼書!F65)</f>
        <v/>
      </c>
      <c r="G65" s="211" t="str">
        <f>IF(食数等変更依頼書!G65="","",食数等変更依頼書!G65)</f>
        <v/>
      </c>
      <c r="H65" s="200" t="str">
        <f>IF(食数等変更依頼書!H65="","",食数等変更依頼書!H65)</f>
        <v/>
      </c>
      <c r="I65" s="211" t="str">
        <f>IF(食数等変更依頼書!I65="","",食数等変更依頼書!I65)</f>
        <v/>
      </c>
      <c r="J65" s="200" t="str">
        <f>IF(食数等変更依頼書!J65="","",食数等変更依頼書!J65)</f>
        <v/>
      </c>
      <c r="K65" s="178" t="str">
        <f>IF(食数等変更依頼書!K65="","",食数等変更依頼書!K65)</f>
        <v/>
      </c>
      <c r="L65" s="200" t="str">
        <f>IF(食数等変更依頼書!L65="","",食数等変更依頼書!L65)</f>
        <v/>
      </c>
      <c r="M65" s="211" t="str">
        <f>IF(食数等変更依頼書!M65="","",食数等変更依頼書!M65)</f>
        <v/>
      </c>
      <c r="N65" s="200" t="str">
        <f>IF(食数等変更依頼書!N65="","",食数等変更依頼書!N65)</f>
        <v/>
      </c>
      <c r="O65" s="211" t="str">
        <f>IF(食数等変更依頼書!O65="","",食数等変更依頼書!O65)</f>
        <v/>
      </c>
      <c r="P65" s="200" t="str">
        <f>IF(食数等変更依頼書!P65="","",食数等変更依頼書!P65)</f>
        <v/>
      </c>
      <c r="Q65" s="178" t="str">
        <f>IF(食数等変更依頼書!Q65="","",食数等変更依頼書!Q65)</f>
        <v/>
      </c>
      <c r="R65" s="200" t="str">
        <f>IF(食数等変更依頼書!R65="","",食数等変更依頼書!R65)</f>
        <v/>
      </c>
      <c r="S65" s="211" t="str">
        <f>IF(食数等変更依頼書!S65="","",食数等変更依頼書!S65)</f>
        <v/>
      </c>
      <c r="T65" s="200" t="str">
        <f>IF(食数等変更依頼書!T65="","",食数等変更依頼書!T65)</f>
        <v/>
      </c>
      <c r="U65" s="211" t="str">
        <f>IF(食数等変更依頼書!U65="","",食数等変更依頼書!U65)</f>
        <v/>
      </c>
      <c r="V65" s="200" t="str">
        <f>IF(食数等変更依頼書!V65="","",食数等変更依頼書!V65)</f>
        <v/>
      </c>
      <c r="W65" s="244" t="str">
        <f>IF(食数等変更依頼書!W65="","",食数等変更依頼書!W65)</f>
        <v/>
      </c>
      <c r="X65" s="211" t="str">
        <f>IF(食数等変更依頼書!X65="","",食数等変更依頼書!X65)</f>
        <v/>
      </c>
      <c r="Y65" s="265" t="str">
        <f>IF(食数等変更依頼書!Y65="","",食数等変更依頼書!Y65)</f>
        <v/>
      </c>
      <c r="Z65" s="244" t="str">
        <f>IF(食数等変更依頼書!Z65="","",食数等変更依頼書!Z65)</f>
        <v/>
      </c>
      <c r="AA65" s="211" t="str">
        <f>IF(食数等変更依頼書!AA65="","",食数等変更依頼書!AA65)</f>
        <v/>
      </c>
      <c r="AB65" s="265" t="str">
        <f>IF(食数等変更依頼書!AB65="","",食数等変更依頼書!AB65)</f>
        <v/>
      </c>
      <c r="AC65" s="244" t="str">
        <f>IF(食数等変更依頼書!AC65="","",食数等変更依頼書!AC65)</f>
        <v/>
      </c>
      <c r="AD65" s="211" t="str">
        <f>IF(食数等変更依頼書!AD65="","",食数等変更依頼書!AD65)</f>
        <v/>
      </c>
      <c r="AE65" s="265" t="str">
        <f>IF(食数等変更依頼書!AE65="","",食数等変更依頼書!AE65)</f>
        <v/>
      </c>
      <c r="AF65" s="244" t="str">
        <f>IF(食数等変更依頼書!AF65="","",食数等変更依頼書!AF65)</f>
        <v/>
      </c>
      <c r="AG65" s="211" t="str">
        <f>IF(食数等変更依頼書!AG65="","",食数等変更依頼書!AG65)</f>
        <v/>
      </c>
      <c r="AH65" s="265" t="str">
        <f>IF(食数等変更依頼書!AH65="","",食数等変更依頼書!AH65)</f>
        <v/>
      </c>
      <c r="AI65" s="244" t="str">
        <f>IF(食数等変更依頼書!AI65="","",食数等変更依頼書!AI65)</f>
        <v/>
      </c>
      <c r="AJ65" s="211" t="str">
        <f>IF(食数等変更依頼書!AJ65="","",食数等変更依頼書!AJ65)</f>
        <v/>
      </c>
      <c r="AK65" s="200" t="str">
        <f>IF(食数等変更依頼書!AK65="","",食数等変更依頼書!AK65)</f>
        <v/>
      </c>
      <c r="AL65" s="200" t="str">
        <f>IF(食数等変更依頼書!AL65="","",食数等変更依頼書!AL65)</f>
        <v/>
      </c>
      <c r="AM65" s="322" t="str">
        <f>IF(食数等変更依頼書!AM65="","",食数等変更依頼書!AM65)</f>
        <v/>
      </c>
    </row>
    <row r="66" spans="1:39" s="104" customFormat="1" ht="18" customHeight="1">
      <c r="A66" s="118" t="str">
        <f>IF(食数等変更依頼書!A66="","",食数等変更依頼書!A66)</f>
        <v/>
      </c>
      <c r="B66" s="127" t="str">
        <f>IF(食数等変更依頼書!B66="","",食数等変更依頼書!B66)</f>
        <v/>
      </c>
      <c r="C66" s="137" t="str">
        <f>IF(食数等変更依頼書!C66="","",食数等変更依頼書!C66)</f>
        <v>-</v>
      </c>
      <c r="D66" s="155" t="str">
        <f>IF(食数等変更依頼書!D66="","",食数等変更依頼書!D66)</f>
        <v/>
      </c>
      <c r="E66" s="179" t="str">
        <f>IF(食数等変更依頼書!E66="","",食数等変更依頼書!E66)</f>
        <v/>
      </c>
      <c r="F66" s="201" t="str">
        <f>IF(食数等変更依頼書!F66="","",食数等変更依頼書!F66)</f>
        <v/>
      </c>
      <c r="G66" s="212" t="str">
        <f>IF(食数等変更依頼書!G66="","",食数等変更依頼書!G66)</f>
        <v/>
      </c>
      <c r="H66" s="201" t="str">
        <f>IF(食数等変更依頼書!H66="","",食数等変更依頼書!H66)</f>
        <v/>
      </c>
      <c r="I66" s="212" t="str">
        <f>IF(食数等変更依頼書!I66="","",食数等変更依頼書!I66)</f>
        <v/>
      </c>
      <c r="J66" s="201" t="str">
        <f>IF(食数等変更依頼書!J66="","",食数等変更依頼書!J66)</f>
        <v/>
      </c>
      <c r="K66" s="179" t="str">
        <f>IF(食数等変更依頼書!K66="","",食数等変更依頼書!K66)</f>
        <v/>
      </c>
      <c r="L66" s="201" t="str">
        <f>IF(食数等変更依頼書!L66="","",食数等変更依頼書!L66)</f>
        <v/>
      </c>
      <c r="M66" s="212" t="str">
        <f>IF(食数等変更依頼書!M66="","",食数等変更依頼書!M66)</f>
        <v/>
      </c>
      <c r="N66" s="201" t="str">
        <f>IF(食数等変更依頼書!N66="","",食数等変更依頼書!N66)</f>
        <v/>
      </c>
      <c r="O66" s="212" t="str">
        <f>IF(食数等変更依頼書!O66="","",食数等変更依頼書!O66)</f>
        <v/>
      </c>
      <c r="P66" s="201" t="str">
        <f>IF(食数等変更依頼書!P66="","",食数等変更依頼書!P66)</f>
        <v/>
      </c>
      <c r="Q66" s="179" t="str">
        <f>IF(食数等変更依頼書!Q66="","",食数等変更依頼書!Q66)</f>
        <v/>
      </c>
      <c r="R66" s="201" t="str">
        <f>IF(食数等変更依頼書!R66="","",食数等変更依頼書!R66)</f>
        <v/>
      </c>
      <c r="S66" s="212" t="str">
        <f>IF(食数等変更依頼書!S66="","",食数等変更依頼書!S66)</f>
        <v/>
      </c>
      <c r="T66" s="201" t="str">
        <f>IF(食数等変更依頼書!T66="","",食数等変更依頼書!T66)</f>
        <v/>
      </c>
      <c r="U66" s="212" t="str">
        <f>IF(食数等変更依頼書!U66="","",食数等変更依頼書!U66)</f>
        <v/>
      </c>
      <c r="V66" s="201" t="str">
        <f>IF(食数等変更依頼書!V66="","",食数等変更依頼書!V66)</f>
        <v/>
      </c>
      <c r="W66" s="245" t="str">
        <f>IF(食数等変更依頼書!W66="","",食数等変更依頼書!W66)</f>
        <v/>
      </c>
      <c r="X66" s="212" t="str">
        <f>IF(食数等変更依頼書!X66="","",食数等変更依頼書!X66)</f>
        <v/>
      </c>
      <c r="Y66" s="266" t="str">
        <f>IF(食数等変更依頼書!Y66="","",食数等変更依頼書!Y66)</f>
        <v/>
      </c>
      <c r="Z66" s="245" t="str">
        <f>IF(食数等変更依頼書!Z66="","",食数等変更依頼書!Z66)</f>
        <v/>
      </c>
      <c r="AA66" s="212" t="str">
        <f>IF(食数等変更依頼書!AA66="","",食数等変更依頼書!AA66)</f>
        <v/>
      </c>
      <c r="AB66" s="266" t="str">
        <f>IF(食数等変更依頼書!AB66="","",食数等変更依頼書!AB66)</f>
        <v/>
      </c>
      <c r="AC66" s="245" t="str">
        <f>IF(食数等変更依頼書!AC66="","",食数等変更依頼書!AC66)</f>
        <v/>
      </c>
      <c r="AD66" s="212" t="str">
        <f>IF(食数等変更依頼書!AD66="","",食数等変更依頼書!AD66)</f>
        <v/>
      </c>
      <c r="AE66" s="266" t="str">
        <f>IF(食数等変更依頼書!AE66="","",食数等変更依頼書!AE66)</f>
        <v/>
      </c>
      <c r="AF66" s="245" t="str">
        <f>IF(食数等変更依頼書!AF66="","",食数等変更依頼書!AF66)</f>
        <v/>
      </c>
      <c r="AG66" s="212" t="str">
        <f>IF(食数等変更依頼書!AG66="","",食数等変更依頼書!AG66)</f>
        <v/>
      </c>
      <c r="AH66" s="266" t="str">
        <f>IF(食数等変更依頼書!AH66="","",食数等変更依頼書!AH66)</f>
        <v/>
      </c>
      <c r="AI66" s="245" t="str">
        <f>IF(食数等変更依頼書!AI66="","",食数等変更依頼書!AI66)</f>
        <v/>
      </c>
      <c r="AJ66" s="212" t="str">
        <f>IF(食数等変更依頼書!AJ66="","",食数等変更依頼書!AJ66)</f>
        <v/>
      </c>
      <c r="AK66" s="201" t="str">
        <f>IF(食数等変更依頼書!AK66="","",食数等変更依頼書!AK66)</f>
        <v/>
      </c>
      <c r="AL66" s="201" t="str">
        <f>IF(食数等変更依頼書!AL66="","",食数等変更依頼書!AL66)</f>
        <v/>
      </c>
      <c r="AM66" s="323" t="str">
        <f>IF(食数等変更依頼書!AM66="","",食数等変更依頼書!AM66)</f>
        <v/>
      </c>
    </row>
    <row r="67" spans="1:39" s="104" customFormat="1" ht="18" customHeight="1">
      <c r="A67" s="118" t="str">
        <f>IF(食数等変更依頼書!A67="","",食数等変更依頼書!A67)</f>
        <v/>
      </c>
      <c r="B67" s="127" t="str">
        <f>IF(食数等変更依頼書!B67="","",食数等変更依頼書!B67)</f>
        <v/>
      </c>
      <c r="C67" s="137" t="str">
        <f>IF(食数等変更依頼書!C67="","",食数等変更依頼書!C67)</f>
        <v>-</v>
      </c>
      <c r="D67" s="155" t="str">
        <f>IF(食数等変更依頼書!D67="","",食数等変更依頼書!D67)</f>
        <v/>
      </c>
      <c r="E67" s="179" t="str">
        <f>IF(食数等変更依頼書!E67="","",食数等変更依頼書!E67)</f>
        <v/>
      </c>
      <c r="F67" s="201" t="str">
        <f>IF(食数等変更依頼書!F67="","",食数等変更依頼書!F67)</f>
        <v/>
      </c>
      <c r="G67" s="212" t="str">
        <f>IF(食数等変更依頼書!G67="","",食数等変更依頼書!G67)</f>
        <v/>
      </c>
      <c r="H67" s="201" t="str">
        <f>IF(食数等変更依頼書!H67="","",食数等変更依頼書!H67)</f>
        <v/>
      </c>
      <c r="I67" s="212" t="str">
        <f>IF(食数等変更依頼書!I67="","",食数等変更依頼書!I67)</f>
        <v/>
      </c>
      <c r="J67" s="201" t="str">
        <f>IF(食数等変更依頼書!J67="","",食数等変更依頼書!J67)</f>
        <v/>
      </c>
      <c r="K67" s="179" t="str">
        <f>IF(食数等変更依頼書!K67="","",食数等変更依頼書!K67)</f>
        <v/>
      </c>
      <c r="L67" s="201" t="str">
        <f>IF(食数等変更依頼書!L67="","",食数等変更依頼書!L67)</f>
        <v/>
      </c>
      <c r="M67" s="212" t="str">
        <f>IF(食数等変更依頼書!M67="","",食数等変更依頼書!M67)</f>
        <v/>
      </c>
      <c r="N67" s="201" t="str">
        <f>IF(食数等変更依頼書!N67="","",食数等変更依頼書!N67)</f>
        <v/>
      </c>
      <c r="O67" s="212" t="str">
        <f>IF(食数等変更依頼書!O67="","",食数等変更依頼書!O67)</f>
        <v/>
      </c>
      <c r="P67" s="201" t="str">
        <f>IF(食数等変更依頼書!P67="","",食数等変更依頼書!P67)</f>
        <v/>
      </c>
      <c r="Q67" s="179" t="str">
        <f>IF(食数等変更依頼書!Q67="","",食数等変更依頼書!Q67)</f>
        <v/>
      </c>
      <c r="R67" s="201" t="str">
        <f>IF(食数等変更依頼書!R67="","",食数等変更依頼書!R67)</f>
        <v/>
      </c>
      <c r="S67" s="212" t="str">
        <f>IF(食数等変更依頼書!S67="","",食数等変更依頼書!S67)</f>
        <v/>
      </c>
      <c r="T67" s="201" t="str">
        <f>IF(食数等変更依頼書!T67="","",食数等変更依頼書!T67)</f>
        <v/>
      </c>
      <c r="U67" s="212" t="str">
        <f>IF(食数等変更依頼書!U67="","",食数等変更依頼書!U67)</f>
        <v/>
      </c>
      <c r="V67" s="201" t="str">
        <f>IF(食数等変更依頼書!V67="","",食数等変更依頼書!V67)</f>
        <v/>
      </c>
      <c r="W67" s="245" t="str">
        <f>IF(食数等変更依頼書!W67="","",食数等変更依頼書!W67)</f>
        <v/>
      </c>
      <c r="X67" s="212" t="str">
        <f>IF(食数等変更依頼書!X67="","",食数等変更依頼書!X67)</f>
        <v/>
      </c>
      <c r="Y67" s="266" t="str">
        <f>IF(食数等変更依頼書!Y67="","",食数等変更依頼書!Y67)</f>
        <v/>
      </c>
      <c r="Z67" s="245" t="str">
        <f>IF(食数等変更依頼書!Z67="","",食数等変更依頼書!Z67)</f>
        <v/>
      </c>
      <c r="AA67" s="212" t="str">
        <f>IF(食数等変更依頼書!AA67="","",食数等変更依頼書!AA67)</f>
        <v/>
      </c>
      <c r="AB67" s="266" t="str">
        <f>IF(食数等変更依頼書!AB67="","",食数等変更依頼書!AB67)</f>
        <v/>
      </c>
      <c r="AC67" s="245" t="str">
        <f>IF(食数等変更依頼書!AC67="","",食数等変更依頼書!AC67)</f>
        <v/>
      </c>
      <c r="AD67" s="212" t="str">
        <f>IF(食数等変更依頼書!AD67="","",食数等変更依頼書!AD67)</f>
        <v/>
      </c>
      <c r="AE67" s="266" t="str">
        <f>IF(食数等変更依頼書!AE67="","",食数等変更依頼書!AE67)</f>
        <v/>
      </c>
      <c r="AF67" s="245" t="str">
        <f>IF(食数等変更依頼書!AF67="","",食数等変更依頼書!AF67)</f>
        <v/>
      </c>
      <c r="AG67" s="212" t="str">
        <f>IF(食数等変更依頼書!AG67="","",食数等変更依頼書!AG67)</f>
        <v/>
      </c>
      <c r="AH67" s="266" t="str">
        <f>IF(食数等変更依頼書!AH67="","",食数等変更依頼書!AH67)</f>
        <v/>
      </c>
      <c r="AI67" s="245" t="str">
        <f>IF(食数等変更依頼書!AI67="","",食数等変更依頼書!AI67)</f>
        <v/>
      </c>
      <c r="AJ67" s="212" t="str">
        <f>IF(食数等変更依頼書!AJ67="","",食数等変更依頼書!AJ67)</f>
        <v/>
      </c>
      <c r="AK67" s="201" t="str">
        <f>IF(食数等変更依頼書!AK67="","",食数等変更依頼書!AK67)</f>
        <v/>
      </c>
      <c r="AL67" s="201" t="str">
        <f>IF(食数等変更依頼書!AL67="","",食数等変更依頼書!AL67)</f>
        <v/>
      </c>
      <c r="AM67" s="323" t="str">
        <f>IF(食数等変更依頼書!AM67="","",食数等変更依頼書!AM67)</f>
        <v/>
      </c>
    </row>
    <row r="68" spans="1:39" s="104" customFormat="1" ht="18" customHeight="1">
      <c r="A68" s="118" t="str">
        <f>IF(食数等変更依頼書!A68="","",食数等変更依頼書!A68)</f>
        <v/>
      </c>
      <c r="B68" s="127" t="str">
        <f>IF(食数等変更依頼書!B68="","",食数等変更依頼書!B68)</f>
        <v/>
      </c>
      <c r="C68" s="138" t="str">
        <f>IF(食数等変更依頼書!C68="","",食数等変更依頼書!C68)</f>
        <v>-</v>
      </c>
      <c r="D68" s="155" t="str">
        <f>IF(食数等変更依頼書!D68="","",食数等変更依頼書!D68)</f>
        <v/>
      </c>
      <c r="E68" s="180" t="str">
        <f>IF(食数等変更依頼書!E68="","",食数等変更依頼書!E68)</f>
        <v/>
      </c>
      <c r="F68" s="202" t="str">
        <f>IF(食数等変更依頼書!F68="","",食数等変更依頼書!F68)</f>
        <v/>
      </c>
      <c r="G68" s="213" t="str">
        <f>IF(食数等変更依頼書!G68="","",食数等変更依頼書!G68)</f>
        <v/>
      </c>
      <c r="H68" s="202" t="str">
        <f>IF(食数等変更依頼書!H68="","",食数等変更依頼書!H68)</f>
        <v/>
      </c>
      <c r="I68" s="213" t="str">
        <f>IF(食数等変更依頼書!I68="","",食数等変更依頼書!I68)</f>
        <v/>
      </c>
      <c r="J68" s="202" t="str">
        <f>IF(食数等変更依頼書!J68="","",食数等変更依頼書!J68)</f>
        <v/>
      </c>
      <c r="K68" s="180" t="str">
        <f>IF(食数等変更依頼書!K68="","",食数等変更依頼書!K68)</f>
        <v/>
      </c>
      <c r="L68" s="202" t="str">
        <f>IF(食数等変更依頼書!L68="","",食数等変更依頼書!L68)</f>
        <v/>
      </c>
      <c r="M68" s="213" t="str">
        <f>IF(食数等変更依頼書!M68="","",食数等変更依頼書!M68)</f>
        <v/>
      </c>
      <c r="N68" s="202" t="str">
        <f>IF(食数等変更依頼書!N68="","",食数等変更依頼書!N68)</f>
        <v/>
      </c>
      <c r="O68" s="213" t="str">
        <f>IF(食数等変更依頼書!O68="","",食数等変更依頼書!O68)</f>
        <v/>
      </c>
      <c r="P68" s="202" t="str">
        <f>IF(食数等変更依頼書!P68="","",食数等変更依頼書!P68)</f>
        <v/>
      </c>
      <c r="Q68" s="180" t="str">
        <f>IF(食数等変更依頼書!Q68="","",食数等変更依頼書!Q68)</f>
        <v/>
      </c>
      <c r="R68" s="202" t="str">
        <f>IF(食数等変更依頼書!R68="","",食数等変更依頼書!R68)</f>
        <v/>
      </c>
      <c r="S68" s="213" t="str">
        <f>IF(食数等変更依頼書!S68="","",食数等変更依頼書!S68)</f>
        <v/>
      </c>
      <c r="T68" s="202" t="str">
        <f>IF(食数等変更依頼書!T68="","",食数等変更依頼書!T68)</f>
        <v/>
      </c>
      <c r="U68" s="213" t="str">
        <f>IF(食数等変更依頼書!U68="","",食数等変更依頼書!U68)</f>
        <v/>
      </c>
      <c r="V68" s="202" t="str">
        <f>IF(食数等変更依頼書!V68="","",食数等変更依頼書!V68)</f>
        <v/>
      </c>
      <c r="W68" s="246" t="str">
        <f>IF(食数等変更依頼書!W68="","",食数等変更依頼書!W68)</f>
        <v/>
      </c>
      <c r="X68" s="213" t="str">
        <f>IF(食数等変更依頼書!X68="","",食数等変更依頼書!X68)</f>
        <v/>
      </c>
      <c r="Y68" s="267" t="str">
        <f>IF(食数等変更依頼書!Y68="","",食数等変更依頼書!Y68)</f>
        <v/>
      </c>
      <c r="Z68" s="246" t="str">
        <f>IF(食数等変更依頼書!Z68="","",食数等変更依頼書!Z68)</f>
        <v/>
      </c>
      <c r="AA68" s="213" t="str">
        <f>IF(食数等変更依頼書!AA68="","",食数等変更依頼書!AA68)</f>
        <v/>
      </c>
      <c r="AB68" s="267" t="str">
        <f>IF(食数等変更依頼書!AB68="","",食数等変更依頼書!AB68)</f>
        <v/>
      </c>
      <c r="AC68" s="246" t="str">
        <f>IF(食数等変更依頼書!AC68="","",食数等変更依頼書!AC68)</f>
        <v/>
      </c>
      <c r="AD68" s="213" t="str">
        <f>IF(食数等変更依頼書!AD68="","",食数等変更依頼書!AD68)</f>
        <v/>
      </c>
      <c r="AE68" s="267" t="str">
        <f>IF(食数等変更依頼書!AE68="","",食数等変更依頼書!AE68)</f>
        <v/>
      </c>
      <c r="AF68" s="246" t="str">
        <f>IF(食数等変更依頼書!AF68="","",食数等変更依頼書!AF68)</f>
        <v/>
      </c>
      <c r="AG68" s="213" t="str">
        <f>IF(食数等変更依頼書!AG68="","",食数等変更依頼書!AG68)</f>
        <v/>
      </c>
      <c r="AH68" s="267" t="str">
        <f>IF(食数等変更依頼書!AH68="","",食数等変更依頼書!AH68)</f>
        <v/>
      </c>
      <c r="AI68" s="246" t="str">
        <f>IF(食数等変更依頼書!AI68="","",食数等変更依頼書!AI68)</f>
        <v/>
      </c>
      <c r="AJ68" s="213" t="str">
        <f>IF(食数等変更依頼書!AJ68="","",食数等変更依頼書!AJ68)</f>
        <v/>
      </c>
      <c r="AK68" s="202" t="str">
        <f>IF(食数等変更依頼書!AK68="","",食数等変更依頼書!AK68)</f>
        <v/>
      </c>
      <c r="AL68" s="202" t="str">
        <f>IF(食数等変更依頼書!AL68="","",食数等変更依頼書!AL68)</f>
        <v/>
      </c>
      <c r="AM68" s="326" t="str">
        <f>IF(食数等変更依頼書!AM68="","",食数等変更依頼書!AM68)</f>
        <v/>
      </c>
    </row>
    <row r="69" spans="1:39" s="104" customFormat="1" ht="18" customHeight="1">
      <c r="A69" s="119" t="str">
        <f>IF(食数等変更依頼書!A69="","",食数等変更依頼書!A69)</f>
        <v/>
      </c>
      <c r="B69" s="128" t="str">
        <f>IF(食数等変更依頼書!B69="","",食数等変更依頼書!B69)</f>
        <v/>
      </c>
      <c r="C69" s="140" t="s">
        <v>60</v>
      </c>
      <c r="D69" s="156" t="str">
        <f>IF(食数等変更依頼書!D69="","",食数等変更依頼書!D69)</f>
        <v/>
      </c>
      <c r="E69" s="172">
        <f>IF(食数等変更依頼書!E69="","",食数等変更依頼書!E69)</f>
        <v>0</v>
      </c>
      <c r="F69" s="194" t="str">
        <f>IF(食数等変更依頼書!F69="","",食数等変更依頼書!F69)</f>
        <v/>
      </c>
      <c r="G69" s="194">
        <f>IF(食数等変更依頼書!G69="","",食数等変更依頼書!G69)</f>
        <v>0</v>
      </c>
      <c r="H69" s="194" t="str">
        <f>IF(食数等変更依頼書!H69="","",食数等変更依頼書!H69)</f>
        <v/>
      </c>
      <c r="I69" s="194">
        <f>IF(食数等変更依頼書!I69="","",食数等変更依頼書!I69)</f>
        <v>0</v>
      </c>
      <c r="J69" s="194" t="str">
        <f>IF(食数等変更依頼書!J69="","",食数等変更依頼書!J69)</f>
        <v/>
      </c>
      <c r="K69" s="172">
        <f>IF(食数等変更依頼書!K69="","",食数等変更依頼書!K69)</f>
        <v>0</v>
      </c>
      <c r="L69" s="194" t="str">
        <f>IF(食数等変更依頼書!L69="","",食数等変更依頼書!L69)</f>
        <v/>
      </c>
      <c r="M69" s="194">
        <f>IF(食数等変更依頼書!M69="","",食数等変更依頼書!M69)</f>
        <v>0</v>
      </c>
      <c r="N69" s="194" t="str">
        <f>IF(食数等変更依頼書!N69="","",食数等変更依頼書!N69)</f>
        <v/>
      </c>
      <c r="O69" s="194">
        <f>IF(食数等変更依頼書!O69="","",食数等変更依頼書!O69)</f>
        <v>0</v>
      </c>
      <c r="P69" s="194" t="str">
        <f>IF(食数等変更依頼書!P69="","",食数等変更依頼書!P69)</f>
        <v/>
      </c>
      <c r="Q69" s="172">
        <f>IF(食数等変更依頼書!Q69="","",食数等変更依頼書!Q69)</f>
        <v>0</v>
      </c>
      <c r="R69" s="194" t="str">
        <f>IF(食数等変更依頼書!R69="","",食数等変更依頼書!R69)</f>
        <v/>
      </c>
      <c r="S69" s="194">
        <f>IF(食数等変更依頼書!S69="","",食数等変更依頼書!S69)</f>
        <v>0</v>
      </c>
      <c r="T69" s="194" t="str">
        <f>IF(食数等変更依頼書!T69="","",食数等変更依頼書!T69)</f>
        <v/>
      </c>
      <c r="U69" s="194">
        <f>IF(食数等変更依頼書!U69="","",食数等変更依頼書!U69)</f>
        <v>0</v>
      </c>
      <c r="V69" s="194" t="str">
        <f>IF(食数等変更依頼書!V69="","",食数等変更依頼書!V69)</f>
        <v/>
      </c>
      <c r="W69" s="247">
        <f>IF(食数等変更依頼書!W69="","",食数等変更依頼書!W69)</f>
        <v>0</v>
      </c>
      <c r="X69" s="255" t="str">
        <f>IF(食数等変更依頼書!X69="","",食数等変更依頼書!X69)</f>
        <v/>
      </c>
      <c r="Y69" s="268" t="str">
        <f>IF(食数等変更依頼書!Y69="","",食数等変更依頼書!Y69)</f>
        <v/>
      </c>
      <c r="Z69" s="247">
        <f>IF(食数等変更依頼書!Z69="","",食数等変更依頼書!Z69)</f>
        <v>0</v>
      </c>
      <c r="AA69" s="255" t="str">
        <f>IF(食数等変更依頼書!AA69="","",食数等変更依頼書!AA69)</f>
        <v/>
      </c>
      <c r="AB69" s="268" t="str">
        <f>IF(食数等変更依頼書!AB69="","",食数等変更依頼書!AB69)</f>
        <v/>
      </c>
      <c r="AC69" s="247">
        <f>IF(食数等変更依頼書!AC69="","",食数等変更依頼書!AC69)</f>
        <v>0</v>
      </c>
      <c r="AD69" s="255" t="str">
        <f>IF(食数等変更依頼書!AD69="","",食数等変更依頼書!AD69)</f>
        <v/>
      </c>
      <c r="AE69" s="268" t="str">
        <f>IF(食数等変更依頼書!AE69="","",食数等変更依頼書!AE69)</f>
        <v/>
      </c>
      <c r="AF69" s="247">
        <f>IF(食数等変更依頼書!AF69="","",食数等変更依頼書!AF69)</f>
        <v>0</v>
      </c>
      <c r="AG69" s="255" t="str">
        <f>IF(食数等変更依頼書!AG69="","",食数等変更依頼書!AG69)</f>
        <v/>
      </c>
      <c r="AH69" s="268" t="str">
        <f>IF(食数等変更依頼書!AH69="","",食数等変更依頼書!AH69)</f>
        <v/>
      </c>
      <c r="AI69" s="248">
        <f>IF(食数等変更依頼書!AI69="","",食数等変更依頼書!AI69)</f>
        <v>0</v>
      </c>
      <c r="AJ69" s="256" t="str">
        <f>IF(食数等変更依頼書!AJ69="","",食数等変更依頼書!AJ69)</f>
        <v/>
      </c>
      <c r="AK69" s="256" t="str">
        <f>IF(食数等変更依頼書!AK69="","",食数等変更依頼書!AK69)</f>
        <v/>
      </c>
      <c r="AL69" s="256" t="str">
        <f>IF(食数等変更依頼書!AL69="","",食数等変更依頼書!AL69)</f>
        <v/>
      </c>
      <c r="AM69" s="269" t="str">
        <f>IF(食数等変更依頼書!AM69="","",食数等変更依頼書!AM69)</f>
        <v/>
      </c>
    </row>
    <row r="70" spans="1:39" ht="15">
      <c r="A70" s="120" t="str">
        <f>IF(食数等変更依頼書!A70="","",食数等変更依頼書!A70)</f>
        <v>入力済み食数から１０食以上変更する場合，利用日初日の１４日前まで食数等変更依頼書に入力し，このファイル全てを再送付してください。その他は，利用日初日の２日前１４時まで内容の変更することができます。</v>
      </c>
      <c r="B70" s="129" t="str">
        <f>IF(食数等変更依頼書!B70="","",食数等変更依頼書!B70)</f>
        <v/>
      </c>
      <c r="C70" s="129" t="str">
        <f>IF(食数等変更依頼書!C70="","",食数等変更依頼書!C70)</f>
        <v/>
      </c>
      <c r="D70" s="129" t="str">
        <f>IF(食数等変更依頼書!D70="","",食数等変更依頼書!D70)</f>
        <v/>
      </c>
      <c r="E70" s="129" t="str">
        <f>IF(食数等変更依頼書!E70="","",食数等変更依頼書!E70)</f>
        <v/>
      </c>
      <c r="F70" s="129" t="str">
        <f>IF(食数等変更依頼書!F70="","",食数等変更依頼書!F70)</f>
        <v/>
      </c>
      <c r="G70" s="129" t="str">
        <f>IF(食数等変更依頼書!G70="","",食数等変更依頼書!G70)</f>
        <v/>
      </c>
      <c r="H70" s="129" t="str">
        <f>IF(食数等変更依頼書!H70="","",食数等変更依頼書!H70)</f>
        <v/>
      </c>
      <c r="I70" s="129" t="str">
        <f>IF(食数等変更依頼書!I70="","",食数等変更依頼書!I70)</f>
        <v/>
      </c>
      <c r="J70" s="129" t="str">
        <f>IF(食数等変更依頼書!J70="","",食数等変更依頼書!J70)</f>
        <v/>
      </c>
      <c r="K70" s="129" t="str">
        <f>IF(食数等変更依頼書!K70="","",食数等変更依頼書!K70)</f>
        <v/>
      </c>
      <c r="L70" s="129" t="str">
        <f>IF(食数等変更依頼書!L70="","",食数等変更依頼書!L70)</f>
        <v/>
      </c>
      <c r="M70" s="129" t="str">
        <f>IF(食数等変更依頼書!M70="","",食数等変更依頼書!M70)</f>
        <v/>
      </c>
      <c r="N70" s="129" t="str">
        <f>IF(食数等変更依頼書!N70="","",食数等変更依頼書!N70)</f>
        <v/>
      </c>
      <c r="O70" s="129" t="str">
        <f>IF(食数等変更依頼書!O70="","",食数等変更依頼書!O70)</f>
        <v/>
      </c>
      <c r="P70" s="129" t="str">
        <f>IF(食数等変更依頼書!P70="","",食数等変更依頼書!P70)</f>
        <v/>
      </c>
      <c r="Q70" s="129" t="str">
        <f>IF(食数等変更依頼書!Q70="","",食数等変更依頼書!Q70)</f>
        <v/>
      </c>
      <c r="R70" s="129" t="str">
        <f>IF(食数等変更依頼書!R70="","",食数等変更依頼書!R70)</f>
        <v/>
      </c>
      <c r="S70" s="129" t="str">
        <f>IF(食数等変更依頼書!S70="","",食数等変更依頼書!S70)</f>
        <v/>
      </c>
      <c r="T70" s="129" t="str">
        <f>IF(食数等変更依頼書!T70="","",食数等変更依頼書!T70)</f>
        <v/>
      </c>
      <c r="U70" s="129" t="str">
        <f>IF(食数等変更依頼書!U70="","",食数等変更依頼書!U70)</f>
        <v/>
      </c>
      <c r="V70" s="129" t="str">
        <f>IF(食数等変更依頼書!V70="","",食数等変更依頼書!V70)</f>
        <v/>
      </c>
      <c r="W70" s="129" t="str">
        <f>IF(食数等変更依頼書!W70="","",食数等変更依頼書!W70)</f>
        <v/>
      </c>
      <c r="X70" s="129" t="str">
        <f>IF(食数等変更依頼書!X70="","",食数等変更依頼書!X70)</f>
        <v/>
      </c>
      <c r="Y70" s="129" t="str">
        <f>IF(食数等変更依頼書!Y70="","",食数等変更依頼書!Y70)</f>
        <v/>
      </c>
      <c r="Z70" s="129" t="str">
        <f>IF(食数等変更依頼書!Z70="","",食数等変更依頼書!Z70)</f>
        <v/>
      </c>
      <c r="AA70" s="129" t="str">
        <f>IF(食数等変更依頼書!AA70="","",食数等変更依頼書!AA70)</f>
        <v/>
      </c>
      <c r="AB70" s="129" t="str">
        <f>IF(食数等変更依頼書!AB70="","",食数等変更依頼書!AB70)</f>
        <v/>
      </c>
      <c r="AC70" s="129" t="str">
        <f>IF(食数等変更依頼書!AC70="","",食数等変更依頼書!AC70)</f>
        <v/>
      </c>
      <c r="AD70" s="129" t="str">
        <f>IF(食数等変更依頼書!AD70="","",食数等変更依頼書!AD70)</f>
        <v/>
      </c>
      <c r="AE70" s="129" t="str">
        <f>IF(食数等変更依頼書!AE70="","",食数等変更依頼書!AE70)</f>
        <v/>
      </c>
      <c r="AF70" s="129" t="str">
        <f>IF(食数等変更依頼書!AF70="","",食数等変更依頼書!AF70)</f>
        <v/>
      </c>
      <c r="AG70" s="129" t="str">
        <f>IF(食数等変更依頼書!AG70="","",食数等変更依頼書!AG70)</f>
        <v/>
      </c>
      <c r="AH70" s="129" t="str">
        <f>IF(食数等変更依頼書!AH70="","",食数等変更依頼書!AH70)</f>
        <v/>
      </c>
      <c r="AI70" s="129" t="str">
        <f>IF(食数等変更依頼書!AI70="","",食数等変更依頼書!AI70)</f>
        <v/>
      </c>
      <c r="AJ70" s="129" t="str">
        <f>IF(食数等変更依頼書!AJ70="","",食数等変更依頼書!AJ70)</f>
        <v/>
      </c>
      <c r="AK70" s="129" t="str">
        <f>IF(食数等変更依頼書!AK70="","",食数等変更依頼書!AK70)</f>
        <v/>
      </c>
      <c r="AL70" s="129" t="str">
        <f>IF(食数等変更依頼書!AL70="","",食数等変更依頼書!AL70)</f>
        <v/>
      </c>
      <c r="AM70" s="329" t="str">
        <f>IF(食数等変更依頼書!AM70="","",食数等変更依頼書!AM70)</f>
        <v/>
      </c>
    </row>
  </sheetData>
  <mergeCells count="399">
    <mergeCell ref="A1:AM1"/>
    <mergeCell ref="A3:C3"/>
    <mergeCell ref="E3:P3"/>
    <mergeCell ref="Q3:S3"/>
    <mergeCell ref="T3:W3"/>
    <mergeCell ref="AB3:AF3"/>
    <mergeCell ref="AK3:AM3"/>
    <mergeCell ref="A5:D5"/>
    <mergeCell ref="E5:J5"/>
    <mergeCell ref="S5:T5"/>
    <mergeCell ref="U5:W5"/>
    <mergeCell ref="X5:Y5"/>
    <mergeCell ref="Z5:AC5"/>
    <mergeCell ref="AD5:AE5"/>
    <mergeCell ref="AF5:AI5"/>
    <mergeCell ref="A6:D6"/>
    <mergeCell ref="E6:G6"/>
    <mergeCell ref="S6:T6"/>
    <mergeCell ref="U6:AI6"/>
    <mergeCell ref="A8:D8"/>
    <mergeCell ref="E8:J8"/>
    <mergeCell ref="K8:P8"/>
    <mergeCell ref="Q8:V8"/>
    <mergeCell ref="W8:AH8"/>
    <mergeCell ref="C9:D9"/>
    <mergeCell ref="W9:AC9"/>
    <mergeCell ref="AE9:AH9"/>
    <mergeCell ref="A10:D10"/>
    <mergeCell ref="C18:D18"/>
    <mergeCell ref="K18:P18"/>
    <mergeCell ref="Q18:V18"/>
    <mergeCell ref="W18:Y18"/>
    <mergeCell ref="Z18:AB18"/>
    <mergeCell ref="AC18:AE18"/>
    <mergeCell ref="AF18:AH18"/>
    <mergeCell ref="AI18:AJ18"/>
    <mergeCell ref="AK18:AM18"/>
    <mergeCell ref="E27:F27"/>
    <mergeCell ref="G27:H27"/>
    <mergeCell ref="I27:J27"/>
    <mergeCell ref="K27:L27"/>
    <mergeCell ref="M27:N27"/>
    <mergeCell ref="O27:P27"/>
    <mergeCell ref="Q27:R27"/>
    <mergeCell ref="S27:T27"/>
    <mergeCell ref="U27:V27"/>
    <mergeCell ref="W27:Y27"/>
    <mergeCell ref="Z27:AB27"/>
    <mergeCell ref="AC27:AE27"/>
    <mergeCell ref="AF27:AH27"/>
    <mergeCell ref="AI27:AM27"/>
    <mergeCell ref="C32:D32"/>
    <mergeCell ref="E32:J32"/>
    <mergeCell ref="K32:P32"/>
    <mergeCell ref="Q32:V32"/>
    <mergeCell ref="W32:AB32"/>
    <mergeCell ref="AC32:AE32"/>
    <mergeCell ref="AF32:AH32"/>
    <mergeCell ref="AI32:AJ32"/>
    <mergeCell ref="AK32:AM32"/>
    <mergeCell ref="E41:F41"/>
    <mergeCell ref="G41:H41"/>
    <mergeCell ref="I41:J41"/>
    <mergeCell ref="K41:L41"/>
    <mergeCell ref="M41:N41"/>
    <mergeCell ref="O41:P41"/>
    <mergeCell ref="Q41:R41"/>
    <mergeCell ref="S41:T41"/>
    <mergeCell ref="U41:V41"/>
    <mergeCell ref="W41:Y41"/>
    <mergeCell ref="Z41:AB41"/>
    <mergeCell ref="AC41:AE41"/>
    <mergeCell ref="AF41:AH41"/>
    <mergeCell ref="AI41:AM41"/>
    <mergeCell ref="C46:D46"/>
    <mergeCell ref="E46:J46"/>
    <mergeCell ref="K46:P46"/>
    <mergeCell ref="Q46:V46"/>
    <mergeCell ref="W46:AB46"/>
    <mergeCell ref="AC46:AE46"/>
    <mergeCell ref="AF46:AH46"/>
    <mergeCell ref="AI46:AJ46"/>
    <mergeCell ref="AK46:AM46"/>
    <mergeCell ref="E55:F55"/>
    <mergeCell ref="G55:H55"/>
    <mergeCell ref="I55:J55"/>
    <mergeCell ref="K55:L55"/>
    <mergeCell ref="M55:N55"/>
    <mergeCell ref="O55:P55"/>
    <mergeCell ref="Q55:R55"/>
    <mergeCell ref="S55:T55"/>
    <mergeCell ref="U55:V55"/>
    <mergeCell ref="W55:Y55"/>
    <mergeCell ref="Z55:AB55"/>
    <mergeCell ref="AC55:AE55"/>
    <mergeCell ref="AF55:AH55"/>
    <mergeCell ref="AI55:AM55"/>
    <mergeCell ref="C60:D60"/>
    <mergeCell ref="E60:J60"/>
    <mergeCell ref="K60:P60"/>
    <mergeCell ref="Q60:V60"/>
    <mergeCell ref="W60:AB60"/>
    <mergeCell ref="AC60:AE60"/>
    <mergeCell ref="AF60:AH60"/>
    <mergeCell ref="AI60:AJ60"/>
    <mergeCell ref="AK60:AM60"/>
    <mergeCell ref="E69:F69"/>
    <mergeCell ref="G69:H69"/>
    <mergeCell ref="I69:J69"/>
    <mergeCell ref="K69:L69"/>
    <mergeCell ref="M69:N69"/>
    <mergeCell ref="O69:P69"/>
    <mergeCell ref="Q69:R69"/>
    <mergeCell ref="S69:T69"/>
    <mergeCell ref="U69:V69"/>
    <mergeCell ref="W69:Y69"/>
    <mergeCell ref="Z69:AB69"/>
    <mergeCell ref="AC69:AE69"/>
    <mergeCell ref="AF69:AH69"/>
    <mergeCell ref="AI69:AM69"/>
    <mergeCell ref="A70:AM70"/>
    <mergeCell ref="K5:O6"/>
    <mergeCell ref="P5:R6"/>
    <mergeCell ref="AI8:AM9"/>
    <mergeCell ref="E9:E13"/>
    <mergeCell ref="F9:F13"/>
    <mergeCell ref="G9:G13"/>
    <mergeCell ref="H9:H13"/>
    <mergeCell ref="I9:I13"/>
    <mergeCell ref="J9:J13"/>
    <mergeCell ref="K9:K13"/>
    <mergeCell ref="L9:L13"/>
    <mergeCell ref="M9:M13"/>
    <mergeCell ref="N9:N13"/>
    <mergeCell ref="O9:O13"/>
    <mergeCell ref="P9:P13"/>
    <mergeCell ref="Q9:Q13"/>
    <mergeCell ref="R9:R13"/>
    <mergeCell ref="S9:S13"/>
    <mergeCell ref="T9:T13"/>
    <mergeCell ref="U9:U13"/>
    <mergeCell ref="V9:V13"/>
    <mergeCell ref="W10:W13"/>
    <mergeCell ref="X10:X13"/>
    <mergeCell ref="Y10:Y13"/>
    <mergeCell ref="Z10:Z13"/>
    <mergeCell ref="AA10:AA13"/>
    <mergeCell ref="AB10:AB13"/>
    <mergeCell ref="AC10:AC13"/>
    <mergeCell ref="AD10:AD13"/>
    <mergeCell ref="AE10:AE13"/>
    <mergeCell ref="AF10:AF13"/>
    <mergeCell ref="AG10:AG13"/>
    <mergeCell ref="AH10:AH13"/>
    <mergeCell ref="AI10:AJ13"/>
    <mergeCell ref="AK10:AK13"/>
    <mergeCell ref="AL10:AL13"/>
    <mergeCell ref="AM10:AM13"/>
    <mergeCell ref="D14:D17"/>
    <mergeCell ref="E14:J17"/>
    <mergeCell ref="K14:K17"/>
    <mergeCell ref="M14:M17"/>
    <mergeCell ref="O14:O17"/>
    <mergeCell ref="Q14:Q17"/>
    <mergeCell ref="S14:S17"/>
    <mergeCell ref="U14:U17"/>
    <mergeCell ref="W14:W17"/>
    <mergeCell ref="X14:X17"/>
    <mergeCell ref="Z14:Z17"/>
    <mergeCell ref="AA14:AA17"/>
    <mergeCell ref="AC14:AC17"/>
    <mergeCell ref="AD14:AD17"/>
    <mergeCell ref="AF14:AF17"/>
    <mergeCell ref="AG14:AG17"/>
    <mergeCell ref="AI14:AI17"/>
    <mergeCell ref="AJ14:AJ17"/>
    <mergeCell ref="E18:J22"/>
    <mergeCell ref="D19:D22"/>
    <mergeCell ref="K19:K22"/>
    <mergeCell ref="M19:M22"/>
    <mergeCell ref="O19:O22"/>
    <mergeCell ref="Q19:Q22"/>
    <mergeCell ref="S19:S22"/>
    <mergeCell ref="U19:U22"/>
    <mergeCell ref="W19:W22"/>
    <mergeCell ref="X19:X22"/>
    <mergeCell ref="Z19:Z22"/>
    <mergeCell ref="AA19:AA22"/>
    <mergeCell ref="AC19:AC22"/>
    <mergeCell ref="AD19:AD22"/>
    <mergeCell ref="AF19:AF22"/>
    <mergeCell ref="AG19:AG22"/>
    <mergeCell ref="AI19:AI22"/>
    <mergeCell ref="AJ19:AJ22"/>
    <mergeCell ref="D23:D26"/>
    <mergeCell ref="E23:J26"/>
    <mergeCell ref="K23:K26"/>
    <mergeCell ref="M23:M26"/>
    <mergeCell ref="O23:O26"/>
    <mergeCell ref="Q23:Q26"/>
    <mergeCell ref="S23:S26"/>
    <mergeCell ref="U23:U26"/>
    <mergeCell ref="X23:X26"/>
    <mergeCell ref="Z23:Z26"/>
    <mergeCell ref="AA23:AA26"/>
    <mergeCell ref="AC23:AC26"/>
    <mergeCell ref="AD23:AD26"/>
    <mergeCell ref="AF23:AF26"/>
    <mergeCell ref="AG23:AG26"/>
    <mergeCell ref="AI23:AI26"/>
    <mergeCell ref="AJ23:AJ26"/>
    <mergeCell ref="D28:D31"/>
    <mergeCell ref="E28:E31"/>
    <mergeCell ref="G28:G31"/>
    <mergeCell ref="I28:I31"/>
    <mergeCell ref="K28:K31"/>
    <mergeCell ref="M28:M31"/>
    <mergeCell ref="O28:O31"/>
    <mergeCell ref="Q28:Q31"/>
    <mergeCell ref="S28:S31"/>
    <mergeCell ref="U28:U31"/>
    <mergeCell ref="W28:W31"/>
    <mergeCell ref="X28:X31"/>
    <mergeCell ref="Z28:Z31"/>
    <mergeCell ref="AA28:AA31"/>
    <mergeCell ref="AC28:AC31"/>
    <mergeCell ref="AD28:AD31"/>
    <mergeCell ref="AF28:AF31"/>
    <mergeCell ref="AG28:AG31"/>
    <mergeCell ref="AI28:AI31"/>
    <mergeCell ref="AJ28:AJ31"/>
    <mergeCell ref="D33:D36"/>
    <mergeCell ref="E33:E36"/>
    <mergeCell ref="G33:G36"/>
    <mergeCell ref="I33:I36"/>
    <mergeCell ref="K33:K36"/>
    <mergeCell ref="M33:M36"/>
    <mergeCell ref="O33:O36"/>
    <mergeCell ref="Q33:Q36"/>
    <mergeCell ref="S33:S36"/>
    <mergeCell ref="U33:U36"/>
    <mergeCell ref="W33:W36"/>
    <mergeCell ref="X33:X36"/>
    <mergeCell ref="Z33:Z36"/>
    <mergeCell ref="AA33:AA36"/>
    <mergeCell ref="AC33:AC36"/>
    <mergeCell ref="AD33:AD36"/>
    <mergeCell ref="AF33:AF36"/>
    <mergeCell ref="AG33:AG36"/>
    <mergeCell ref="AI33:AI36"/>
    <mergeCell ref="AJ33:AJ36"/>
    <mergeCell ref="D37:D40"/>
    <mergeCell ref="E37:E40"/>
    <mergeCell ref="G37:G40"/>
    <mergeCell ref="I37:I40"/>
    <mergeCell ref="K37:K40"/>
    <mergeCell ref="M37:M40"/>
    <mergeCell ref="O37:O40"/>
    <mergeCell ref="Q37:Q40"/>
    <mergeCell ref="S37:S40"/>
    <mergeCell ref="U37:U40"/>
    <mergeCell ref="W37:W40"/>
    <mergeCell ref="X37:X40"/>
    <mergeCell ref="Z37:Z40"/>
    <mergeCell ref="AA37:AA40"/>
    <mergeCell ref="AC37:AC40"/>
    <mergeCell ref="AD37:AD40"/>
    <mergeCell ref="AF37:AF40"/>
    <mergeCell ref="AG37:AG40"/>
    <mergeCell ref="AI37:AI40"/>
    <mergeCell ref="AJ37:AJ40"/>
    <mergeCell ref="D42:D45"/>
    <mergeCell ref="E42:E45"/>
    <mergeCell ref="G42:G45"/>
    <mergeCell ref="I42:I45"/>
    <mergeCell ref="K42:K45"/>
    <mergeCell ref="M42:M45"/>
    <mergeCell ref="O42:O45"/>
    <mergeCell ref="Q42:Q45"/>
    <mergeCell ref="S42:S45"/>
    <mergeCell ref="U42:U45"/>
    <mergeCell ref="W42:W45"/>
    <mergeCell ref="X42:X45"/>
    <mergeCell ref="Z42:Z45"/>
    <mergeCell ref="AA42:AA45"/>
    <mergeCell ref="AC42:AC45"/>
    <mergeCell ref="AD42:AD45"/>
    <mergeCell ref="AF42:AF45"/>
    <mergeCell ref="AG42:AG45"/>
    <mergeCell ref="AI42:AI45"/>
    <mergeCell ref="AJ42:AJ45"/>
    <mergeCell ref="D47:D50"/>
    <mergeCell ref="E47:E50"/>
    <mergeCell ref="G47:G50"/>
    <mergeCell ref="I47:I50"/>
    <mergeCell ref="K47:K50"/>
    <mergeCell ref="M47:M50"/>
    <mergeCell ref="O47:O50"/>
    <mergeCell ref="Q47:Q50"/>
    <mergeCell ref="S47:S50"/>
    <mergeCell ref="U47:U50"/>
    <mergeCell ref="W47:W50"/>
    <mergeCell ref="X47:X50"/>
    <mergeCell ref="Z47:Z50"/>
    <mergeCell ref="AA47:AA50"/>
    <mergeCell ref="AC47:AC50"/>
    <mergeCell ref="AD47:AD50"/>
    <mergeCell ref="AF47:AF50"/>
    <mergeCell ref="AG47:AG50"/>
    <mergeCell ref="AI47:AI50"/>
    <mergeCell ref="AJ47:AJ50"/>
    <mergeCell ref="D51:D54"/>
    <mergeCell ref="E51:E54"/>
    <mergeCell ref="G51:G54"/>
    <mergeCell ref="I51:I54"/>
    <mergeCell ref="K51:K54"/>
    <mergeCell ref="M51:M54"/>
    <mergeCell ref="O51:O54"/>
    <mergeCell ref="Q51:Q54"/>
    <mergeCell ref="S51:S54"/>
    <mergeCell ref="U51:U54"/>
    <mergeCell ref="W51:W54"/>
    <mergeCell ref="X51:X54"/>
    <mergeCell ref="Z51:Z54"/>
    <mergeCell ref="AA51:AA54"/>
    <mergeCell ref="AC51:AC54"/>
    <mergeCell ref="AD51:AD54"/>
    <mergeCell ref="AF51:AF54"/>
    <mergeCell ref="AG51:AG54"/>
    <mergeCell ref="AI51:AI54"/>
    <mergeCell ref="AJ51:AJ54"/>
    <mergeCell ref="D56:D59"/>
    <mergeCell ref="E56:E59"/>
    <mergeCell ref="G56:G59"/>
    <mergeCell ref="I56:I59"/>
    <mergeCell ref="K56:K59"/>
    <mergeCell ref="M56:M59"/>
    <mergeCell ref="O56:O59"/>
    <mergeCell ref="Q56:Q59"/>
    <mergeCell ref="S56:S59"/>
    <mergeCell ref="U56:U59"/>
    <mergeCell ref="W56:W59"/>
    <mergeCell ref="X56:X59"/>
    <mergeCell ref="Z56:Z59"/>
    <mergeCell ref="AA56:AA59"/>
    <mergeCell ref="AC56:AC59"/>
    <mergeCell ref="AD56:AD59"/>
    <mergeCell ref="AF56:AF59"/>
    <mergeCell ref="AG56:AG59"/>
    <mergeCell ref="AI56:AI59"/>
    <mergeCell ref="AJ56:AJ59"/>
    <mergeCell ref="D61:D64"/>
    <mergeCell ref="E61:E64"/>
    <mergeCell ref="G61:G64"/>
    <mergeCell ref="I61:I64"/>
    <mergeCell ref="K61:K64"/>
    <mergeCell ref="M61:M64"/>
    <mergeCell ref="O61:O64"/>
    <mergeCell ref="Q61:Q64"/>
    <mergeCell ref="S61:S64"/>
    <mergeCell ref="U61:U64"/>
    <mergeCell ref="W61:W64"/>
    <mergeCell ref="X61:X64"/>
    <mergeCell ref="Z61:Z64"/>
    <mergeCell ref="AA61:AA64"/>
    <mergeCell ref="AC61:AC64"/>
    <mergeCell ref="AD61:AD64"/>
    <mergeCell ref="AF61:AF64"/>
    <mergeCell ref="AG61:AG64"/>
    <mergeCell ref="AI61:AI64"/>
    <mergeCell ref="AJ61:AJ64"/>
    <mergeCell ref="D65:D68"/>
    <mergeCell ref="E65:E68"/>
    <mergeCell ref="G65:G68"/>
    <mergeCell ref="I65:I68"/>
    <mergeCell ref="K65:K68"/>
    <mergeCell ref="M65:M68"/>
    <mergeCell ref="O65:O68"/>
    <mergeCell ref="Q65:Q68"/>
    <mergeCell ref="S65:S68"/>
    <mergeCell ref="U65:U68"/>
    <mergeCell ref="W65:W68"/>
    <mergeCell ref="X65:X68"/>
    <mergeCell ref="Z65:Z68"/>
    <mergeCell ref="AA65:AA68"/>
    <mergeCell ref="AC65:AC68"/>
    <mergeCell ref="AD65:AD68"/>
    <mergeCell ref="AF65:AF68"/>
    <mergeCell ref="AG65:AG68"/>
    <mergeCell ref="AI65:AI68"/>
    <mergeCell ref="AJ65:AJ68"/>
    <mergeCell ref="A14:A27"/>
    <mergeCell ref="B14:B27"/>
    <mergeCell ref="A28:A41"/>
    <mergeCell ref="B28:B41"/>
    <mergeCell ref="A42:A55"/>
    <mergeCell ref="B42:B55"/>
    <mergeCell ref="A56:A69"/>
    <mergeCell ref="B56:B69"/>
  </mergeCells>
  <phoneticPr fontId="6"/>
  <conditionalFormatting sqref="AA42">
    <cfRule type="notContainsBlanks" dxfId="222" priority="172">
      <formula>LEN(TRIM(AA42))&gt;0</formula>
    </cfRule>
  </conditionalFormatting>
  <conditionalFormatting sqref="W56">
    <cfRule type="notContainsBlanks" dxfId="221" priority="163">
      <formula>LEN(TRIM(W56))&gt;0</formula>
    </cfRule>
  </conditionalFormatting>
  <conditionalFormatting sqref="M56 K56">
    <cfRule type="notContainsBlanks" dxfId="220" priority="165">
      <formula>LEN(TRIM(K56))&gt;0</formula>
    </cfRule>
  </conditionalFormatting>
  <conditionalFormatting sqref="O56">
    <cfRule type="notContainsBlanks" dxfId="219" priority="164">
      <formula>LEN(TRIM(O56))&gt;0</formula>
    </cfRule>
  </conditionalFormatting>
  <conditionalFormatting sqref="X56">
    <cfRule type="notContainsBlanks" dxfId="218" priority="162">
      <formula>LEN(TRIM(X56))&gt;0</formula>
    </cfRule>
  </conditionalFormatting>
  <conditionalFormatting sqref="Z56">
    <cfRule type="notContainsBlanks" dxfId="217" priority="161">
      <formula>LEN(TRIM(Z56))&gt;0</formula>
    </cfRule>
  </conditionalFormatting>
  <conditionalFormatting sqref="AA56">
    <cfRule type="notContainsBlanks" dxfId="216" priority="160">
      <formula>LEN(TRIM(AA56))&gt;0</formula>
    </cfRule>
  </conditionalFormatting>
  <conditionalFormatting sqref="S56 Q56">
    <cfRule type="notContainsBlanks" dxfId="215" priority="158">
      <formula>LEN(TRIM(Q56))&gt;0</formula>
    </cfRule>
  </conditionalFormatting>
  <conditionalFormatting sqref="U56">
    <cfRule type="notContainsBlanks" dxfId="214" priority="157">
      <formula>LEN(TRIM(U56))&gt;0</formula>
    </cfRule>
  </conditionalFormatting>
  <conditionalFormatting sqref="AD33 AG33">
    <cfRule type="notContainsBlanks" dxfId="213" priority="116">
      <formula>LEN(TRIM(AD33))&gt;0</formula>
    </cfRule>
  </conditionalFormatting>
  <conditionalFormatting sqref="AC28 AF28">
    <cfRule type="notContainsBlanks" dxfId="212" priority="115">
      <formula>LEN(TRIM(AC28))&gt;0</formula>
    </cfRule>
  </conditionalFormatting>
  <conditionalFormatting sqref="Z19 AC19 AF19">
    <cfRule type="notContainsBlanks" dxfId="211" priority="132">
      <formula>LEN(TRIM(Z19))&gt;0</formula>
    </cfRule>
  </conditionalFormatting>
  <conditionalFormatting sqref="AA19 AD19 AG19">
    <cfRule type="notContainsBlanks" dxfId="210" priority="131">
      <formula>LEN(TRIM(AA19))&gt;0</formula>
    </cfRule>
  </conditionalFormatting>
  <conditionalFormatting sqref="AA23 AD23 AG23">
    <cfRule type="notContainsBlanks" dxfId="209" priority="133">
      <formula>LEN(TRIM(AA23))&gt;0</formula>
    </cfRule>
  </conditionalFormatting>
  <conditionalFormatting sqref="Z14 AC14 AF14">
    <cfRule type="notContainsBlanks" dxfId="208" priority="130">
      <formula>LEN(TRIM(Z14))&gt;0</formula>
    </cfRule>
  </conditionalFormatting>
  <conditionalFormatting sqref="AJ23">
    <cfRule type="notContainsBlanks" dxfId="207" priority="127">
      <formula>LEN(TRIM(AJ23))&gt;0</formula>
    </cfRule>
  </conditionalFormatting>
  <conditionalFormatting sqref="AA14 AD14 AG14">
    <cfRule type="notContainsBlanks" dxfId="206" priority="129">
      <formula>LEN(TRIM(AA14))&gt;0</formula>
    </cfRule>
  </conditionalFormatting>
  <conditionalFormatting sqref="Z23 AC23 AF23">
    <cfRule type="notContainsBlanks" dxfId="205" priority="128">
      <formula>LEN(TRIM(Z23))&gt;0</formula>
    </cfRule>
  </conditionalFormatting>
  <conditionalFormatting sqref="O23">
    <cfRule type="notContainsBlanks" dxfId="204" priority="150">
      <formula>LEN(TRIM(O23))&gt;0</formula>
    </cfRule>
  </conditionalFormatting>
  <conditionalFormatting sqref="S23 Q23">
    <cfRule type="notContainsBlanks" dxfId="203" priority="143">
      <formula>LEN(TRIM(Q23))&gt;0</formula>
    </cfRule>
  </conditionalFormatting>
  <conditionalFormatting sqref="U23">
    <cfRule type="notContainsBlanks" dxfId="202" priority="142">
      <formula>LEN(TRIM(U23))&gt;0</formula>
    </cfRule>
  </conditionalFormatting>
  <conditionalFormatting sqref="W23">
    <cfRule type="notContainsBlanks" dxfId="201" priority="141">
      <formula>LEN(TRIM(W23))&gt;0</formula>
    </cfRule>
  </conditionalFormatting>
  <conditionalFormatting sqref="AA37 AD37 AG37">
    <cfRule type="notContainsBlanks" dxfId="200" priority="69">
      <formula>LEN(TRIM(AA37))&gt;0</formula>
    </cfRule>
  </conditionalFormatting>
  <conditionalFormatting sqref="Z37 AC37 AF37">
    <cfRule type="notContainsBlanks" dxfId="199" priority="68">
      <formula>LEN(TRIM(Z37))&gt;0</formula>
    </cfRule>
  </conditionalFormatting>
  <conditionalFormatting sqref="AJ37">
    <cfRule type="notContainsBlanks" dxfId="198" priority="113">
      <formula>LEN(TRIM(AJ37))&gt;0</formula>
    </cfRule>
  </conditionalFormatting>
  <conditionalFormatting sqref="AI37">
    <cfRule type="notContainsBlanks" dxfId="197" priority="112">
      <formula>LEN(TRIM(AI37))&gt;0</formula>
    </cfRule>
  </conditionalFormatting>
  <conditionalFormatting sqref="AI23">
    <cfRule type="notContainsBlanks" dxfId="196" priority="126">
      <formula>LEN(TRIM(AI23))&gt;0</formula>
    </cfRule>
  </conditionalFormatting>
  <conditionalFormatting sqref="AC33 AF33">
    <cfRule type="notContainsBlanks" dxfId="195" priority="117">
      <formula>LEN(TRIM(AC33))&gt;0</formula>
    </cfRule>
  </conditionalFormatting>
  <conditionalFormatting sqref="AC46 AF46">
    <cfRule type="containsText" dxfId="194" priority="106" text="変更なし">
      <formula>NOT(ISERROR(SEARCH("変更なし",AC46)))</formula>
    </cfRule>
  </conditionalFormatting>
  <conditionalFormatting sqref="AC42 AF42">
    <cfRule type="notContainsBlanks" dxfId="193" priority="103">
      <formula>LEN(TRIM(AC42))&gt;0</formula>
    </cfRule>
  </conditionalFormatting>
  <conditionalFormatting sqref="AD42 AG42">
    <cfRule type="notContainsBlanks" dxfId="192" priority="102">
      <formula>LEN(TRIM(AD42))&gt;0</formula>
    </cfRule>
  </conditionalFormatting>
  <conditionalFormatting sqref="AC61 AF61">
    <cfRule type="notContainsBlanks" dxfId="191" priority="95">
      <formula>LEN(TRIM(AC61))&gt;0</formula>
    </cfRule>
  </conditionalFormatting>
  <conditionalFormatting sqref="AD61 AG61">
    <cfRule type="notContainsBlanks" dxfId="190" priority="94">
      <formula>LEN(TRIM(AD61))&gt;0</formula>
    </cfRule>
  </conditionalFormatting>
  <conditionalFormatting sqref="AC56 AF56">
    <cfRule type="notContainsBlanks" dxfId="189" priority="93">
      <formula>LEN(TRIM(AC56))&gt;0</formula>
    </cfRule>
  </conditionalFormatting>
  <conditionalFormatting sqref="X37">
    <cfRule type="notContainsBlanks" dxfId="188" priority="89">
      <formula>LEN(TRIM(X37))&gt;0</formula>
    </cfRule>
  </conditionalFormatting>
  <conditionalFormatting sqref="AD56 AG56">
    <cfRule type="notContainsBlanks" dxfId="187" priority="92">
      <formula>LEN(TRIM(AD56))&gt;0</formula>
    </cfRule>
  </conditionalFormatting>
  <conditionalFormatting sqref="O37">
    <cfRule type="notContainsBlanks" dxfId="186" priority="82">
      <formula>LEN(TRIM(O37))&gt;0</formula>
    </cfRule>
  </conditionalFormatting>
  <conditionalFormatting sqref="W37">
    <cfRule type="notContainsBlanks" dxfId="185" priority="76">
      <formula>LEN(TRIM(W37))&gt;0</formula>
    </cfRule>
  </conditionalFormatting>
  <conditionalFormatting sqref="S37 Q37">
    <cfRule type="notContainsBlanks" dxfId="184" priority="78">
      <formula>LEN(TRIM(Q37))&gt;0</formula>
    </cfRule>
  </conditionalFormatting>
  <conditionalFormatting sqref="U37">
    <cfRule type="notContainsBlanks" dxfId="183" priority="77">
      <formula>LEN(TRIM(U37))&gt;0</formula>
    </cfRule>
  </conditionalFormatting>
  <conditionalFormatting sqref="G37 E37">
    <cfRule type="notContainsBlanks" dxfId="182" priority="64">
      <formula>LEN(TRIM(E37))&gt;0</formula>
    </cfRule>
  </conditionalFormatting>
  <conditionalFormatting sqref="I37">
    <cfRule type="notContainsBlanks" dxfId="181" priority="63">
      <formula>LEN(TRIM(I37))&gt;0</formula>
    </cfRule>
  </conditionalFormatting>
  <conditionalFormatting sqref="X51">
    <cfRule type="notContainsBlanks" dxfId="180" priority="58">
      <formula>LEN(TRIM(X51))&gt;0</formula>
    </cfRule>
  </conditionalFormatting>
  <conditionalFormatting sqref="AJ51">
    <cfRule type="notContainsBlanks" dxfId="179" priority="60">
      <formula>LEN(TRIM(AJ51))&gt;0</formula>
    </cfRule>
  </conditionalFormatting>
  <conditionalFormatting sqref="AI51">
    <cfRule type="notContainsBlanks" dxfId="178" priority="59">
      <formula>LEN(TRIM(AI51))&gt;0</formula>
    </cfRule>
  </conditionalFormatting>
  <conditionalFormatting sqref="O51">
    <cfRule type="notContainsBlanks" dxfId="177" priority="51">
      <formula>LEN(TRIM(O51))&gt;0</formula>
    </cfRule>
  </conditionalFormatting>
  <conditionalFormatting sqref="U51">
    <cfRule type="notContainsBlanks" dxfId="176" priority="46">
      <formula>LEN(TRIM(U51))&gt;0</formula>
    </cfRule>
  </conditionalFormatting>
  <conditionalFormatting sqref="W51">
    <cfRule type="notContainsBlanks" dxfId="175" priority="45">
      <formula>LEN(TRIM(W51))&gt;0</formula>
    </cfRule>
  </conditionalFormatting>
  <conditionalFormatting sqref="AA51 AD51 AG51">
    <cfRule type="notContainsBlanks" dxfId="174" priority="38">
      <formula>LEN(TRIM(AA51))&gt;0</formula>
    </cfRule>
  </conditionalFormatting>
  <conditionalFormatting sqref="Z51 AC51 AF51">
    <cfRule type="notContainsBlanks" dxfId="173" priority="37">
      <formula>LEN(TRIM(Z51))&gt;0</formula>
    </cfRule>
  </conditionalFormatting>
  <conditionalFormatting sqref="AI65">
    <cfRule type="notContainsBlanks" dxfId="172" priority="28">
      <formula>LEN(TRIM(AI65))&gt;0</formula>
    </cfRule>
  </conditionalFormatting>
  <conditionalFormatting sqref="G51 E51">
    <cfRule type="notContainsBlanks" dxfId="171" priority="33">
      <formula>LEN(TRIM(E51))&gt;0</formula>
    </cfRule>
  </conditionalFormatting>
  <conditionalFormatting sqref="I51">
    <cfRule type="notContainsBlanks" dxfId="170" priority="32">
      <formula>LEN(TRIM(I51))&gt;0</formula>
    </cfRule>
  </conditionalFormatting>
  <conditionalFormatting sqref="AJ65">
    <cfRule type="notContainsBlanks" dxfId="169" priority="29">
      <formula>LEN(TRIM(AJ65))&gt;0</formula>
    </cfRule>
  </conditionalFormatting>
  <conditionalFormatting sqref="X65">
    <cfRule type="notContainsBlanks" dxfId="168" priority="27">
      <formula>LEN(TRIM(X65))&gt;0</formula>
    </cfRule>
  </conditionalFormatting>
  <conditionalFormatting sqref="W65">
    <cfRule type="notContainsBlanks" dxfId="167" priority="14">
      <formula>LEN(TRIM(W65))&gt;0</formula>
    </cfRule>
  </conditionalFormatting>
  <conditionalFormatting sqref="S65 Q65">
    <cfRule type="notContainsBlanks" dxfId="166" priority="16">
      <formula>LEN(TRIM(Q65))&gt;0</formula>
    </cfRule>
  </conditionalFormatting>
  <conditionalFormatting sqref="M65 K65">
    <cfRule type="notContainsBlanks" dxfId="165" priority="21">
      <formula>LEN(TRIM(K65))&gt;0</formula>
    </cfRule>
  </conditionalFormatting>
  <conditionalFormatting sqref="O65">
    <cfRule type="notContainsBlanks" dxfId="164" priority="20">
      <formula>LEN(TRIM(O65))&gt;0</formula>
    </cfRule>
  </conditionalFormatting>
  <conditionalFormatting sqref="U65">
    <cfRule type="notContainsBlanks" dxfId="163" priority="15">
      <formula>LEN(TRIM(U65))&gt;0</formula>
    </cfRule>
  </conditionalFormatting>
  <conditionalFormatting sqref="G65 E65">
    <cfRule type="notContainsBlanks" dxfId="162" priority="2">
      <formula>LEN(TRIM(E65))&gt;0</formula>
    </cfRule>
  </conditionalFormatting>
  <conditionalFormatting sqref="I65">
    <cfRule type="notContainsBlanks" dxfId="161" priority="1">
      <formula>LEN(TRIM(I65))&gt;0</formula>
    </cfRule>
  </conditionalFormatting>
  <conditionalFormatting sqref="Z65 AC65 AF65">
    <cfRule type="notContainsBlanks" dxfId="160" priority="6">
      <formula>LEN(TRIM(Z65))&gt;0</formula>
    </cfRule>
  </conditionalFormatting>
  <conditionalFormatting sqref="AA65 AD65 AG65">
    <cfRule type="notContainsBlanks" dxfId="159" priority="7">
      <formula>LEN(TRIM(AA65))&gt;0</formula>
    </cfRule>
  </conditionalFormatting>
  <conditionalFormatting sqref="I33 G33 E33">
    <cfRule type="notContainsBlanks" dxfId="158" priority="264">
      <formula>LEN(TRIM(E33))&gt;0</formula>
    </cfRule>
  </conditionalFormatting>
  <conditionalFormatting sqref="K18">
    <cfRule type="containsText" dxfId="157" priority="262" text="変更なし">
      <formula>NOT(ISERROR(SEARCH("変更なし",K18)))</formula>
    </cfRule>
  </conditionalFormatting>
  <conditionalFormatting sqref="W18">
    <cfRule type="containsText" dxfId="156" priority="261" text="変更なし">
      <formula>NOT(ISERROR(SEARCH("変更なし",W18)))</formula>
    </cfRule>
  </conditionalFormatting>
  <conditionalFormatting sqref="X23">
    <cfRule type="notContainsBlanks" dxfId="155" priority="258">
      <formula>LEN(TRIM(X23))&gt;0</formula>
    </cfRule>
  </conditionalFormatting>
  <conditionalFormatting sqref="C9">
    <cfRule type="beginsWith" dxfId="154" priority="260" text="必要">
      <formula>LEFT(C9,LEN("必要"))="必要"</formula>
    </cfRule>
  </conditionalFormatting>
  <conditionalFormatting sqref="E6:G6">
    <cfRule type="beginsWith" dxfId="153" priority="259" text="必要">
      <formula>LEFT(E6,LEN("必要"))="必要"</formula>
    </cfRule>
  </conditionalFormatting>
  <conditionalFormatting sqref="S33 Q33">
    <cfRule type="notContainsBlanks" dxfId="152" priority="236">
      <formula>LEN(TRIM(Q33))&gt;0</formula>
    </cfRule>
  </conditionalFormatting>
  <conditionalFormatting sqref="U33">
    <cfRule type="notContainsBlanks" dxfId="151" priority="235">
      <formula>LEN(TRIM(U33))&gt;0</formula>
    </cfRule>
  </conditionalFormatting>
  <conditionalFormatting sqref="B11:C11">
    <cfRule type="expression" dxfId="150" priority="257">
      <formula>$D11=TRUE</formula>
    </cfRule>
  </conditionalFormatting>
  <conditionalFormatting sqref="B12:C12">
    <cfRule type="expression" dxfId="149" priority="256">
      <formula>$D12=TRUE</formula>
    </cfRule>
  </conditionalFormatting>
  <conditionalFormatting sqref="X19">
    <cfRule type="notContainsBlanks" dxfId="148" priority="251">
      <formula>LEN(TRIM(X19))&gt;0</formula>
    </cfRule>
  </conditionalFormatting>
  <conditionalFormatting sqref="M19 K19">
    <cfRule type="notContainsBlanks" dxfId="147" priority="254">
      <formula>LEN(TRIM(K19))&gt;0</formula>
    </cfRule>
  </conditionalFormatting>
  <conditionalFormatting sqref="O19">
    <cfRule type="notContainsBlanks" dxfId="146" priority="253">
      <formula>LEN(TRIM(O19))&gt;0</formula>
    </cfRule>
  </conditionalFormatting>
  <conditionalFormatting sqref="W19">
    <cfRule type="notContainsBlanks" dxfId="145" priority="252">
      <formula>LEN(TRIM(W19))&gt;0</formula>
    </cfRule>
  </conditionalFormatting>
  <conditionalFormatting sqref="S19 Q19">
    <cfRule type="notContainsBlanks" dxfId="144" priority="249">
      <formula>LEN(TRIM(Q19))&gt;0</formula>
    </cfRule>
  </conditionalFormatting>
  <conditionalFormatting sqref="U19">
    <cfRule type="notContainsBlanks" dxfId="143" priority="248">
      <formula>LEN(TRIM(U19))&gt;0</formula>
    </cfRule>
  </conditionalFormatting>
  <conditionalFormatting sqref="Z47">
    <cfRule type="notContainsBlanks" dxfId="142" priority="224">
      <formula>LEN(TRIM(Z47))&gt;0</formula>
    </cfRule>
  </conditionalFormatting>
  <conditionalFormatting sqref="AA47">
    <cfRule type="notContainsBlanks" dxfId="141" priority="223">
      <formula>LEN(TRIM(AA47))&gt;0</formula>
    </cfRule>
  </conditionalFormatting>
  <conditionalFormatting sqref="S47 Q47">
    <cfRule type="notContainsBlanks" dxfId="140" priority="221">
      <formula>LEN(TRIM(Q47))&gt;0</formula>
    </cfRule>
  </conditionalFormatting>
  <conditionalFormatting sqref="U47">
    <cfRule type="notContainsBlanks" dxfId="139" priority="220">
      <formula>LEN(TRIM(U47))&gt;0</formula>
    </cfRule>
  </conditionalFormatting>
  <conditionalFormatting sqref="O47">
    <cfRule type="notContainsBlanks" dxfId="138" priority="227">
      <formula>LEN(TRIM(O47))&gt;0</formula>
    </cfRule>
  </conditionalFormatting>
  <conditionalFormatting sqref="W47">
    <cfRule type="notContainsBlanks" dxfId="137" priority="226">
      <formula>LEN(TRIM(W47))&gt;0</formula>
    </cfRule>
  </conditionalFormatting>
  <conditionalFormatting sqref="I47 G47 E47">
    <cfRule type="notContainsBlanks" dxfId="136" priority="233">
      <formula>LEN(TRIM(E47))&gt;0</formula>
    </cfRule>
  </conditionalFormatting>
  <conditionalFormatting sqref="Q18">
    <cfRule type="containsText" dxfId="135" priority="247" text="変更なし">
      <formula>NOT(ISERROR(SEARCH("変更なし",Q18)))</formula>
    </cfRule>
  </conditionalFormatting>
  <conditionalFormatting sqref="K32">
    <cfRule type="containsText" dxfId="134" priority="246" text="変更なし">
      <formula>NOT(ISERROR(SEARCH("変更なし",K32)))</formula>
    </cfRule>
  </conditionalFormatting>
  <conditionalFormatting sqref="W32">
    <cfRule type="containsText" dxfId="133" priority="245" text="変更なし">
      <formula>NOT(ISERROR(SEARCH("変更なし",W32)))</formula>
    </cfRule>
  </conditionalFormatting>
  <conditionalFormatting sqref="X33">
    <cfRule type="notContainsBlanks" dxfId="132" priority="240">
      <formula>LEN(TRIM(X33))&gt;0</formula>
    </cfRule>
  </conditionalFormatting>
  <conditionalFormatting sqref="AA33">
    <cfRule type="notContainsBlanks" dxfId="131" priority="238">
      <formula>LEN(TRIM(AA33))&gt;0</formula>
    </cfRule>
  </conditionalFormatting>
  <conditionalFormatting sqref="M33 K33">
    <cfRule type="notContainsBlanks" dxfId="130" priority="243">
      <formula>LEN(TRIM(K33))&gt;0</formula>
    </cfRule>
  </conditionalFormatting>
  <conditionalFormatting sqref="O33">
    <cfRule type="notContainsBlanks" dxfId="129" priority="242">
      <formula>LEN(TRIM(O33))&gt;0</formula>
    </cfRule>
  </conditionalFormatting>
  <conditionalFormatting sqref="Z33">
    <cfRule type="notContainsBlanks" dxfId="128" priority="239">
      <formula>LEN(TRIM(Z33))&gt;0</formula>
    </cfRule>
  </conditionalFormatting>
  <conditionalFormatting sqref="W33">
    <cfRule type="notContainsBlanks" dxfId="127" priority="241">
      <formula>LEN(TRIM(W33))&gt;0</formula>
    </cfRule>
  </conditionalFormatting>
  <conditionalFormatting sqref="Q32">
    <cfRule type="containsText" dxfId="126" priority="234" text="変更なし">
      <formula>NOT(ISERROR(SEARCH("変更なし",Q32)))</formula>
    </cfRule>
  </conditionalFormatting>
  <conditionalFormatting sqref="K46">
    <cfRule type="containsText" dxfId="125" priority="231" text="変更なし">
      <formula>NOT(ISERROR(SEARCH("変更なし",K46)))</formula>
    </cfRule>
  </conditionalFormatting>
  <conditionalFormatting sqref="W46">
    <cfRule type="containsText" dxfId="124" priority="230" text="変更なし">
      <formula>NOT(ISERROR(SEARCH("変更なし",W46)))</formula>
    </cfRule>
  </conditionalFormatting>
  <conditionalFormatting sqref="S61 Q61">
    <cfRule type="notContainsBlanks" dxfId="123" priority="206">
      <formula>LEN(TRIM(Q61))&gt;0</formula>
    </cfRule>
  </conditionalFormatting>
  <conditionalFormatting sqref="U61">
    <cfRule type="notContainsBlanks" dxfId="122" priority="205">
      <formula>LEN(TRIM(U61))&gt;0</formula>
    </cfRule>
  </conditionalFormatting>
  <conditionalFormatting sqref="X47">
    <cfRule type="notContainsBlanks" dxfId="121" priority="225">
      <formula>LEN(TRIM(X47))&gt;0</formula>
    </cfRule>
  </conditionalFormatting>
  <conditionalFormatting sqref="M47 K47">
    <cfRule type="notContainsBlanks" dxfId="120" priority="228">
      <formula>LEN(TRIM(K47))&gt;0</formula>
    </cfRule>
  </conditionalFormatting>
  <conditionalFormatting sqref="Q46">
    <cfRule type="containsText" dxfId="119" priority="219" text="変更なし">
      <formula>NOT(ISERROR(SEARCH("変更なし",Q46)))</formula>
    </cfRule>
  </conditionalFormatting>
  <conditionalFormatting sqref="O61">
    <cfRule type="notContainsBlanks" dxfId="118" priority="212">
      <formula>LEN(TRIM(O61))&gt;0</formula>
    </cfRule>
  </conditionalFormatting>
  <conditionalFormatting sqref="W61">
    <cfRule type="notContainsBlanks" dxfId="117" priority="211">
      <formula>LEN(TRIM(W61))&gt;0</formula>
    </cfRule>
  </conditionalFormatting>
  <conditionalFormatting sqref="I61 G61 E61">
    <cfRule type="notContainsBlanks" dxfId="116" priority="218">
      <formula>LEN(TRIM(E61))&gt;0</formula>
    </cfRule>
  </conditionalFormatting>
  <conditionalFormatting sqref="K60">
    <cfRule type="containsText" dxfId="115" priority="216" text="変更なし">
      <formula>NOT(ISERROR(SEARCH("変更なし",K60)))</formula>
    </cfRule>
  </conditionalFormatting>
  <conditionalFormatting sqref="W60">
    <cfRule type="containsText" dxfId="114" priority="215" text="変更なし">
      <formula>NOT(ISERROR(SEARCH("変更なし",W60)))</formula>
    </cfRule>
  </conditionalFormatting>
  <conditionalFormatting sqref="X61">
    <cfRule type="notContainsBlanks" dxfId="113" priority="210">
      <formula>LEN(TRIM(X61))&gt;0</formula>
    </cfRule>
  </conditionalFormatting>
  <conditionalFormatting sqref="AA61">
    <cfRule type="notContainsBlanks" dxfId="112" priority="208">
      <formula>LEN(TRIM(AA61))&gt;0</formula>
    </cfRule>
  </conditionalFormatting>
  <conditionalFormatting sqref="M61 K61">
    <cfRule type="notContainsBlanks" dxfId="111" priority="213">
      <formula>LEN(TRIM(K61))&gt;0</formula>
    </cfRule>
  </conditionalFormatting>
  <conditionalFormatting sqref="Z61">
    <cfRule type="notContainsBlanks" dxfId="110" priority="209">
      <formula>LEN(TRIM(Z61))&gt;0</formula>
    </cfRule>
  </conditionalFormatting>
  <conditionalFormatting sqref="Q60">
    <cfRule type="containsText" dxfId="109" priority="204" text="変更なし">
      <formula>NOT(ISERROR(SEARCH("変更なし",Q60)))</formula>
    </cfRule>
  </conditionalFormatting>
  <conditionalFormatting sqref="E46">
    <cfRule type="containsText" dxfId="108" priority="203" text="変更なし">
      <formula>NOT(ISERROR(SEARCH("変更なし",E46)))</formula>
    </cfRule>
  </conditionalFormatting>
  <conditionalFormatting sqref="E60">
    <cfRule type="containsText" dxfId="107" priority="202" text="変更なし">
      <formula>NOT(ISERROR(SEARCH("変更なし",E60)))</formula>
    </cfRule>
  </conditionalFormatting>
  <conditionalFormatting sqref="E32">
    <cfRule type="containsText" dxfId="106" priority="201" text="変更なし">
      <formula>NOT(ISERROR(SEARCH("変更なし",E32)))</formula>
    </cfRule>
  </conditionalFormatting>
  <conditionalFormatting sqref="X14">
    <cfRule type="notContainsBlanks" dxfId="105" priority="196">
      <formula>LEN(TRIM(X14))&gt;0</formula>
    </cfRule>
  </conditionalFormatting>
  <conditionalFormatting sqref="M14 K14">
    <cfRule type="notContainsBlanks" dxfId="104" priority="199">
      <formula>LEN(TRIM(K14))&gt;0</formula>
    </cfRule>
  </conditionalFormatting>
  <conditionalFormatting sqref="O14">
    <cfRule type="notContainsBlanks" dxfId="103" priority="198">
      <formula>LEN(TRIM(O14))&gt;0</formula>
    </cfRule>
  </conditionalFormatting>
  <conditionalFormatting sqref="AA28">
    <cfRule type="notContainsBlanks" dxfId="102" priority="184">
      <formula>LEN(TRIM(AA28))&gt;0</formula>
    </cfRule>
  </conditionalFormatting>
  <conditionalFormatting sqref="W14">
    <cfRule type="notContainsBlanks" dxfId="101" priority="197">
      <formula>LEN(TRIM(W14))&gt;0</formula>
    </cfRule>
  </conditionalFormatting>
  <conditionalFormatting sqref="S14 Q14">
    <cfRule type="notContainsBlanks" dxfId="100" priority="194">
      <formula>LEN(TRIM(Q14))&gt;0</formula>
    </cfRule>
  </conditionalFormatting>
  <conditionalFormatting sqref="U14">
    <cfRule type="notContainsBlanks" dxfId="99" priority="193">
      <formula>LEN(TRIM(U14))&gt;0</formula>
    </cfRule>
  </conditionalFormatting>
  <conditionalFormatting sqref="I28 G28 E28">
    <cfRule type="notContainsBlanks" dxfId="98" priority="192">
      <formula>LEN(TRIM(E28))&gt;0</formula>
    </cfRule>
  </conditionalFormatting>
  <conditionalFormatting sqref="S28 Q28">
    <cfRule type="notContainsBlanks" dxfId="97" priority="182">
      <formula>LEN(TRIM(Q28))&gt;0</formula>
    </cfRule>
  </conditionalFormatting>
  <conditionalFormatting sqref="U28">
    <cfRule type="notContainsBlanks" dxfId="96" priority="181">
      <formula>LEN(TRIM(U28))&gt;0</formula>
    </cfRule>
  </conditionalFormatting>
  <conditionalFormatting sqref="X28">
    <cfRule type="notContainsBlanks" dxfId="95" priority="186">
      <formula>LEN(TRIM(X28))&gt;0</formula>
    </cfRule>
  </conditionalFormatting>
  <conditionalFormatting sqref="M28 K28">
    <cfRule type="notContainsBlanks" dxfId="94" priority="189">
      <formula>LEN(TRIM(K28))&gt;0</formula>
    </cfRule>
  </conditionalFormatting>
  <conditionalFormatting sqref="O28">
    <cfRule type="notContainsBlanks" dxfId="93" priority="188">
      <formula>LEN(TRIM(O28))&gt;0</formula>
    </cfRule>
  </conditionalFormatting>
  <conditionalFormatting sqref="Z28">
    <cfRule type="notContainsBlanks" dxfId="92" priority="185">
      <formula>LEN(TRIM(Z28))&gt;0</formula>
    </cfRule>
  </conditionalFormatting>
  <conditionalFormatting sqref="W28">
    <cfRule type="notContainsBlanks" dxfId="91" priority="187">
      <formula>LEN(TRIM(W28))&gt;0</formula>
    </cfRule>
  </conditionalFormatting>
  <conditionalFormatting sqref="I42 G42 E42">
    <cfRule type="notContainsBlanks" dxfId="90" priority="180">
      <formula>LEN(TRIM(E42))&gt;0</formula>
    </cfRule>
  </conditionalFormatting>
  <conditionalFormatting sqref="S42 Q42">
    <cfRule type="notContainsBlanks" dxfId="89" priority="170">
      <formula>LEN(TRIM(Q42))&gt;0</formula>
    </cfRule>
  </conditionalFormatting>
  <conditionalFormatting sqref="U42">
    <cfRule type="notContainsBlanks" dxfId="88" priority="169">
      <formula>LEN(TRIM(U42))&gt;0</formula>
    </cfRule>
  </conditionalFormatting>
  <conditionalFormatting sqref="X42">
    <cfRule type="notContainsBlanks" dxfId="87" priority="174">
      <formula>LEN(TRIM(X42))&gt;0</formula>
    </cfRule>
  </conditionalFormatting>
  <conditionalFormatting sqref="M42 K42">
    <cfRule type="notContainsBlanks" dxfId="86" priority="177">
      <formula>LEN(TRIM(K42))&gt;0</formula>
    </cfRule>
  </conditionalFormatting>
  <conditionalFormatting sqref="O42">
    <cfRule type="notContainsBlanks" dxfId="85" priority="176">
      <formula>LEN(TRIM(O42))&gt;0</formula>
    </cfRule>
  </conditionalFormatting>
  <conditionalFormatting sqref="Z42">
    <cfRule type="notContainsBlanks" dxfId="84" priority="173">
      <formula>LEN(TRIM(Z42))&gt;0</formula>
    </cfRule>
  </conditionalFormatting>
  <conditionalFormatting sqref="W42">
    <cfRule type="notContainsBlanks" dxfId="83" priority="175">
      <formula>LEN(TRIM(W42))&gt;0</formula>
    </cfRule>
  </conditionalFormatting>
  <conditionalFormatting sqref="I56 G56 E56">
    <cfRule type="notContainsBlanks" dxfId="82" priority="168">
      <formula>LEN(TRIM(E56))&gt;0</formula>
    </cfRule>
  </conditionalFormatting>
  <conditionalFormatting sqref="AI27 E27:P27">
    <cfRule type="cellIs" dxfId="81" priority="155" operator="greaterThan">
      <formula>0</formula>
    </cfRule>
    <cfRule type="cellIs" dxfId="80" priority="156" operator="equal">
      <formula>0</formula>
    </cfRule>
  </conditionalFormatting>
  <conditionalFormatting sqref="W27:Y27">
    <cfRule type="cellIs" dxfId="79" priority="153" operator="greaterThan">
      <formula>0</formula>
    </cfRule>
    <cfRule type="cellIs" dxfId="78" priority="154" operator="equal">
      <formula>0</formula>
    </cfRule>
  </conditionalFormatting>
  <conditionalFormatting sqref="M23 K23">
    <cfRule type="notContainsBlanks" dxfId="77" priority="151">
      <formula>LEN(TRIM(K23))&gt;0</formula>
    </cfRule>
  </conditionalFormatting>
  <conditionalFormatting sqref="AI18:AJ18">
    <cfRule type="cellIs" dxfId="76" priority="148" operator="greaterThan">
      <formula>0</formula>
    </cfRule>
    <cfRule type="cellIs" dxfId="75" priority="149" operator="equal">
      <formula>0</formula>
    </cfRule>
  </conditionalFormatting>
  <conditionalFormatting sqref="Q27:V27">
    <cfRule type="cellIs" dxfId="74" priority="145" operator="greaterThan">
      <formula>0</formula>
    </cfRule>
    <cfRule type="cellIs" dxfId="73" priority="146" operator="equal">
      <formula>0</formula>
    </cfRule>
  </conditionalFormatting>
  <conditionalFormatting sqref="Z27:AB27">
    <cfRule type="cellIs" dxfId="72" priority="139" operator="greaterThan">
      <formula>0</formula>
    </cfRule>
    <cfRule type="cellIs" dxfId="71" priority="140" operator="equal">
      <formula>0</formula>
    </cfRule>
  </conditionalFormatting>
  <conditionalFormatting sqref="AC27:AE27">
    <cfRule type="cellIs" dxfId="70" priority="137" operator="greaterThan">
      <formula>0</formula>
    </cfRule>
    <cfRule type="cellIs" dxfId="69" priority="138" operator="equal">
      <formula>0</formula>
    </cfRule>
  </conditionalFormatting>
  <conditionalFormatting sqref="AF27:AH27">
    <cfRule type="cellIs" dxfId="68" priority="135" operator="greaterThan">
      <formula>0</formula>
    </cfRule>
    <cfRule type="cellIs" dxfId="67" priority="136" operator="equal">
      <formula>0</formula>
    </cfRule>
  </conditionalFormatting>
  <conditionalFormatting sqref="Z18 AC18 AF18">
    <cfRule type="containsText" dxfId="66" priority="134" text="変更なし">
      <formula>NOT(ISERROR(SEARCH("変更なし",Z18)))</formula>
    </cfRule>
  </conditionalFormatting>
  <conditionalFormatting sqref="AK18">
    <cfRule type="containsText" dxfId="65" priority="125" text="変更なし">
      <formula>NOT(ISERROR(SEARCH("変更なし",AK18)))</formula>
    </cfRule>
  </conditionalFormatting>
  <conditionalFormatting sqref="AI41">
    <cfRule type="cellIs" dxfId="64" priority="122" operator="greaterThan">
      <formula>0</formula>
    </cfRule>
    <cfRule type="cellIs" dxfId="63" priority="123" operator="equal">
      <formula>0</formula>
    </cfRule>
  </conditionalFormatting>
  <conditionalFormatting sqref="AI32:AJ32">
    <cfRule type="cellIs" dxfId="62" priority="120" operator="greaterThan">
      <formula>0</formula>
    </cfRule>
    <cfRule type="cellIs" dxfId="61" priority="121" operator="equal">
      <formula>0</formula>
    </cfRule>
  </conditionalFormatting>
  <conditionalFormatting sqref="W55:Y55">
    <cfRule type="cellIs" dxfId="60" priority="54" operator="greaterThan">
      <formula>0</formula>
    </cfRule>
    <cfRule type="cellIs" dxfId="59" priority="55" operator="equal">
      <formula>0</formula>
    </cfRule>
  </conditionalFormatting>
  <conditionalFormatting sqref="AC32 AF32">
    <cfRule type="containsText" dxfId="58" priority="118" text="変更なし">
      <formula>NOT(ISERROR(SEARCH("変更なし",AC32)))</formula>
    </cfRule>
  </conditionalFormatting>
  <conditionalFormatting sqref="AD28 AG28">
    <cfRule type="notContainsBlanks" dxfId="57" priority="114">
      <formula>LEN(TRIM(AD28))&gt;0</formula>
    </cfRule>
  </conditionalFormatting>
  <conditionalFormatting sqref="AK32">
    <cfRule type="containsText" dxfId="56" priority="111" text="変更なし">
      <formula>NOT(ISERROR(SEARCH("変更なし",AK32)))</formula>
    </cfRule>
  </conditionalFormatting>
  <conditionalFormatting sqref="E41:J41">
    <cfRule type="cellIs" dxfId="55" priority="66" operator="greaterThan">
      <formula>0</formula>
    </cfRule>
    <cfRule type="cellIs" dxfId="54" priority="67" operator="equal">
      <formula>0</formula>
    </cfRule>
  </conditionalFormatting>
  <conditionalFormatting sqref="AI46:AJ46">
    <cfRule type="cellIs" dxfId="53" priority="108" operator="greaterThan">
      <formula>0</formula>
    </cfRule>
    <cfRule type="cellIs" dxfId="52" priority="109" operator="equal">
      <formula>0</formula>
    </cfRule>
  </conditionalFormatting>
  <conditionalFormatting sqref="AC47 AF47">
    <cfRule type="notContainsBlanks" dxfId="51" priority="105">
      <formula>LEN(TRIM(AC47))&gt;0</formula>
    </cfRule>
  </conditionalFormatting>
  <conditionalFormatting sqref="AD47 AG47">
    <cfRule type="notContainsBlanks" dxfId="50" priority="104">
      <formula>LEN(TRIM(AD47))&gt;0</formula>
    </cfRule>
  </conditionalFormatting>
  <conditionalFormatting sqref="AI55">
    <cfRule type="cellIs" dxfId="49" priority="61" operator="greaterThan">
      <formula>0</formula>
    </cfRule>
    <cfRule type="cellIs" dxfId="48" priority="62" operator="equal">
      <formula>0</formula>
    </cfRule>
  </conditionalFormatting>
  <conditionalFormatting sqref="M51 K51">
    <cfRule type="notContainsBlanks" dxfId="47" priority="52">
      <formula>LEN(TRIM(K51))&gt;0</formula>
    </cfRule>
  </conditionalFormatting>
  <conditionalFormatting sqref="AK46">
    <cfRule type="containsText" dxfId="46" priority="101" text="変更なし">
      <formula>NOT(ISERROR(SEARCH("変更なし",AK46)))</formula>
    </cfRule>
  </conditionalFormatting>
  <conditionalFormatting sqref="AI60:AJ60">
    <cfRule type="cellIs" dxfId="45" priority="98" operator="greaterThan">
      <formula>0</formula>
    </cfRule>
    <cfRule type="cellIs" dxfId="44" priority="99" operator="equal">
      <formula>0</formula>
    </cfRule>
  </conditionalFormatting>
  <conditionalFormatting sqref="AC41:AE41">
    <cfRule type="cellIs" dxfId="43" priority="72" operator="greaterThan">
      <formula>0</formula>
    </cfRule>
    <cfRule type="cellIs" dxfId="42" priority="73" operator="equal">
      <formula>0</formula>
    </cfRule>
  </conditionalFormatting>
  <conditionalFormatting sqref="AF41:AH41">
    <cfRule type="cellIs" dxfId="41" priority="70" operator="greaterThan">
      <formula>0</formula>
    </cfRule>
    <cfRule type="cellIs" dxfId="40" priority="71" operator="equal">
      <formula>0</formula>
    </cfRule>
  </conditionalFormatting>
  <conditionalFormatting sqref="AC60 AF60">
    <cfRule type="containsText" dxfId="39" priority="96" text="変更なし">
      <formula>NOT(ISERROR(SEARCH("変更なし",AC60)))</formula>
    </cfRule>
  </conditionalFormatting>
  <conditionalFormatting sqref="AK60">
    <cfRule type="containsText" dxfId="38" priority="91" text="変更なし">
      <formula>NOT(ISERROR(SEARCH("変更なし",AK60)))</formula>
    </cfRule>
  </conditionalFormatting>
  <conditionalFormatting sqref="K41:P41">
    <cfRule type="cellIs" dxfId="37" priority="87" operator="greaterThan">
      <formula>0</formula>
    </cfRule>
    <cfRule type="cellIs" dxfId="36" priority="88" operator="equal">
      <formula>0</formula>
    </cfRule>
  </conditionalFormatting>
  <conditionalFormatting sqref="W41:Y41">
    <cfRule type="cellIs" dxfId="35" priority="85" operator="greaterThan">
      <formula>0</formula>
    </cfRule>
    <cfRule type="cellIs" dxfId="34" priority="86" operator="equal">
      <formula>0</formula>
    </cfRule>
  </conditionalFormatting>
  <conditionalFormatting sqref="M37 K37">
    <cfRule type="notContainsBlanks" dxfId="33" priority="83">
      <formula>LEN(TRIM(K37))&gt;0</formula>
    </cfRule>
  </conditionalFormatting>
  <conditionalFormatting sqref="Q41:V41">
    <cfRule type="cellIs" dxfId="32" priority="80" operator="greaterThan">
      <formula>0</formula>
    </cfRule>
    <cfRule type="cellIs" dxfId="31" priority="81" operator="equal">
      <formula>0</formula>
    </cfRule>
  </conditionalFormatting>
  <conditionalFormatting sqref="Z41:AB41">
    <cfRule type="cellIs" dxfId="30" priority="74" operator="greaterThan">
      <formula>0</formula>
    </cfRule>
    <cfRule type="cellIs" dxfId="29" priority="75" operator="equal">
      <formula>0</formula>
    </cfRule>
  </conditionalFormatting>
  <conditionalFormatting sqref="K55:P55">
    <cfRule type="cellIs" dxfId="28" priority="56" operator="greaterThan">
      <formula>0</formula>
    </cfRule>
    <cfRule type="cellIs" dxfId="27" priority="57" operator="equal">
      <formula>0</formula>
    </cfRule>
  </conditionalFormatting>
  <conditionalFormatting sqref="S51 Q51">
    <cfRule type="notContainsBlanks" dxfId="26" priority="47">
      <formula>LEN(TRIM(Q51))&gt;0</formula>
    </cfRule>
  </conditionalFormatting>
  <conditionalFormatting sqref="Q55:V55">
    <cfRule type="cellIs" dxfId="25" priority="49" operator="greaterThan">
      <formula>0</formula>
    </cfRule>
    <cfRule type="cellIs" dxfId="24" priority="50" operator="equal">
      <formula>0</formula>
    </cfRule>
  </conditionalFormatting>
  <conditionalFormatting sqref="Z55:AB55">
    <cfRule type="cellIs" dxfId="23" priority="43" operator="greaterThan">
      <formula>0</formula>
    </cfRule>
    <cfRule type="cellIs" dxfId="22" priority="44" operator="equal">
      <formula>0</formula>
    </cfRule>
  </conditionalFormatting>
  <conditionalFormatting sqref="AC55:AE55">
    <cfRule type="cellIs" dxfId="21" priority="41" operator="greaterThan">
      <formula>0</formula>
    </cfRule>
    <cfRule type="cellIs" dxfId="20" priority="42" operator="equal">
      <formula>0</formula>
    </cfRule>
  </conditionalFormatting>
  <conditionalFormatting sqref="AF55:AH55">
    <cfRule type="cellIs" dxfId="19" priority="39" operator="greaterThan">
      <formula>0</formula>
    </cfRule>
    <cfRule type="cellIs" dxfId="18" priority="40" operator="equal">
      <formula>0</formula>
    </cfRule>
  </conditionalFormatting>
  <conditionalFormatting sqref="E55:J55">
    <cfRule type="cellIs" dxfId="17" priority="35" operator="greaterThan">
      <formula>0</formula>
    </cfRule>
    <cfRule type="cellIs" dxfId="16" priority="36" operator="equal">
      <formula>0</formula>
    </cfRule>
  </conditionalFormatting>
  <conditionalFormatting sqref="AI69">
    <cfRule type="cellIs" dxfId="15" priority="30" operator="greaterThan">
      <formula>0</formula>
    </cfRule>
    <cfRule type="cellIs" dxfId="14" priority="31" operator="equal">
      <formula>0</formula>
    </cfRule>
  </conditionalFormatting>
  <conditionalFormatting sqref="K69:P69">
    <cfRule type="cellIs" dxfId="13" priority="25" operator="greaterThan">
      <formula>0</formula>
    </cfRule>
    <cfRule type="cellIs" dxfId="12" priority="26" operator="equal">
      <formula>0</formula>
    </cfRule>
  </conditionalFormatting>
  <conditionalFormatting sqref="W69:Y69">
    <cfRule type="cellIs" dxfId="11" priority="23" operator="greaterThan">
      <formula>0</formula>
    </cfRule>
    <cfRule type="cellIs" dxfId="10" priority="24" operator="equal">
      <formula>0</formula>
    </cfRule>
  </conditionalFormatting>
  <conditionalFormatting sqref="Q69:V69">
    <cfRule type="cellIs" dxfId="9" priority="18" operator="greaterThan">
      <formula>0</formula>
    </cfRule>
    <cfRule type="cellIs" dxfId="8" priority="19" operator="equal">
      <formula>0</formula>
    </cfRule>
  </conditionalFormatting>
  <conditionalFormatting sqref="Z69:AB69">
    <cfRule type="cellIs" dxfId="7" priority="12" operator="greaterThan">
      <formula>0</formula>
    </cfRule>
    <cfRule type="cellIs" dxfId="6" priority="13" operator="equal">
      <formula>0</formula>
    </cfRule>
  </conditionalFormatting>
  <conditionalFormatting sqref="AC69:AE69">
    <cfRule type="cellIs" dxfId="5" priority="10" operator="greaterThan">
      <formula>0</formula>
    </cfRule>
    <cfRule type="cellIs" dxfId="4" priority="11" operator="equal">
      <formula>0</formula>
    </cfRule>
  </conditionalFormatting>
  <conditionalFormatting sqref="AF69:AH69">
    <cfRule type="cellIs" dxfId="3" priority="8" operator="greaterThan">
      <formula>0</formula>
    </cfRule>
    <cfRule type="cellIs" dxfId="2" priority="9" operator="equal">
      <formula>0</formula>
    </cfRule>
  </conditionalFormatting>
  <conditionalFormatting sqref="E69:J69">
    <cfRule type="cellIs" dxfId="1" priority="4" operator="greaterThan">
      <formula>0</formula>
    </cfRule>
    <cfRule type="cellIs" dxfId="0" priority="5"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3"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9"/>
  <sheetViews>
    <sheetView workbookViewId="0">
      <selection activeCell="B9" sqref="B9"/>
    </sheetView>
  </sheetViews>
  <sheetFormatPr defaultColWidth="10.7265625" defaultRowHeight="14"/>
  <cols>
    <col min="1" max="1" width="9.36328125" style="370" bestFit="1" customWidth="1"/>
    <col min="2" max="2" width="21.08984375" style="370" bestFit="1" customWidth="1"/>
    <col min="3" max="16384" width="10.7265625" style="370"/>
  </cols>
  <sheetData>
    <row r="1" spans="1:2">
      <c r="A1" s="371" t="s">
        <v>40</v>
      </c>
      <c r="B1" s="371" t="s">
        <v>42</v>
      </c>
    </row>
    <row r="2" spans="1:2">
      <c r="A2" s="372">
        <v>1</v>
      </c>
      <c r="B2" s="371" t="s">
        <v>38</v>
      </c>
    </row>
    <row r="3" spans="1:2">
      <c r="A3" s="372">
        <v>2</v>
      </c>
      <c r="B3" s="371" t="s">
        <v>44</v>
      </c>
    </row>
    <row r="4" spans="1:2">
      <c r="A4" s="372">
        <v>3</v>
      </c>
      <c r="B4" s="371" t="s">
        <v>8</v>
      </c>
    </row>
    <row r="5" spans="1:2">
      <c r="A5" s="372">
        <v>4</v>
      </c>
      <c r="B5" s="371" t="s">
        <v>46</v>
      </c>
    </row>
    <row r="6" spans="1:2">
      <c r="A6" s="372">
        <v>5</v>
      </c>
      <c r="B6" s="371" t="s">
        <v>47</v>
      </c>
    </row>
    <row r="7" spans="1:2">
      <c r="A7" s="372">
        <v>6</v>
      </c>
      <c r="B7" s="371"/>
    </row>
    <row r="8" spans="1:2">
      <c r="A8" s="372">
        <v>7</v>
      </c>
      <c r="B8" s="371"/>
    </row>
    <row r="9" spans="1:2">
      <c r="A9" s="372">
        <v>8</v>
      </c>
      <c r="B9" s="371"/>
    </row>
  </sheetData>
  <phoneticPr fontId="6"/>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はじめに！</vt:lpstr>
      <vt:lpstr>食数等変更依頼書</vt:lpstr>
      <vt:lpstr>最終食数申込数</vt:lpstr>
      <vt:lpstr>炊さんメニュー</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石川順雄</dc:creator>
  <cp:lastModifiedBy>武原 智明</cp:lastModifiedBy>
  <cp:lastPrinted>2023-05-08T00:58:55Z</cp:lastPrinted>
  <dcterms:created xsi:type="dcterms:W3CDTF">1997-01-08T22:48:59Z</dcterms:created>
  <dcterms:modified xsi:type="dcterms:W3CDTF">2024-11-10T01:30:11Z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2024-11-10T01:30:11Z</vt:filetime>
  </property>
</Properties>
</file>