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T:\060健康福祉局\170国民健康保険課\R6\★国保運営グループ\R４現況\★国保の現況（R4）\02 公表起案\HP掲載用\"/>
    </mc:Choice>
  </mc:AlternateContent>
  <xr:revisionPtr revIDLastSave="0" documentId="13_ncr:1_{7E4E8B49-69B3-49C7-A16E-49EA06252BED}" xr6:coauthVersionLast="47" xr6:coauthVersionMax="47" xr10:uidLastSave="{00000000-0000-0000-0000-000000000000}"/>
  <bookViews>
    <workbookView xWindow="-120" yWindow="-120" windowWidth="29040" windowHeight="15840" xr2:uid="{C11A2ECB-7BB4-4A36-BA88-4A1CD363B191}"/>
  </bookViews>
  <sheets>
    <sheet name="2(1)" sheetId="1" r:id="rId1"/>
    <sheet name="2(2)" sheetId="2" r:id="rId2"/>
    <sheet name="2(3)①" sheetId="3" r:id="rId3"/>
    <sheet name="2(3)② " sheetId="4" r:id="rId4"/>
    <sheet name="2(4)" sheetId="5" r:id="rId5"/>
    <sheet name="2(5)" sheetId="6" r:id="rId6"/>
  </sheets>
  <definedNames>
    <definedName name="_Fill" localSheetId="1" hidden="1">#REF!</definedName>
    <definedName name="_Fill" localSheetId="2" hidden="1">#REF!</definedName>
    <definedName name="_Fill" localSheetId="3" hidden="1">#REF!</definedName>
    <definedName name="_Fill" localSheetId="4" hidden="1">#REF!</definedName>
    <definedName name="_Fill" localSheetId="5" hidden="1">#REF!</definedName>
    <definedName name="_Fill"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hidden="1">#REF!</definedName>
    <definedName name="_Order1" localSheetId="5" hidden="1">0</definedName>
    <definedName name="_Order1" hidden="1">1</definedName>
    <definedName name="_Sort" localSheetId="1" hidden="1">#REF!</definedName>
    <definedName name="_Sort" localSheetId="2" hidden="1">#REF!</definedName>
    <definedName name="_Sort" localSheetId="3" hidden="1">#REF!</definedName>
    <definedName name="_Sort" localSheetId="4" hidden="1">#REF!</definedName>
    <definedName name="_Sort" hidden="1">#REF!</definedName>
    <definedName name="\a">#REF!</definedName>
    <definedName name="\b" localSheetId="5">#REF!</definedName>
    <definedName name="\b">#REF!</definedName>
    <definedName name="a" localSheetId="2" hidden="1">#REF!</definedName>
    <definedName name="a" localSheetId="3" hidden="1">#REF!</definedName>
    <definedName name="a" localSheetId="4" hidden="1">#REF!</definedName>
    <definedName name="a" hidden="1">#REF!</definedName>
    <definedName name="aa" localSheetId="2" hidden="1">#REF!</definedName>
    <definedName name="aa" localSheetId="3" hidden="1">#REF!</definedName>
    <definedName name="aa" localSheetId="4" hidden="1">#REF!</definedName>
    <definedName name="aa" hidden="1">#REF!</definedName>
    <definedName name="_xlnm.Print_Area" localSheetId="0">'2(1)'!$A$1:$S$34</definedName>
    <definedName name="_xlnm.Print_Area" localSheetId="1">'2(2)'!$A$1:$H$32</definedName>
    <definedName name="_xlnm.Print_Area" localSheetId="2">'2(3)①'!$A$1:$S$41</definedName>
    <definedName name="_xlnm.Print_Area" localSheetId="3">'2(3)② '!$A$1:$O$28</definedName>
    <definedName name="_xlnm.Print_Area" localSheetId="4">'2(4)'!$A$1:$H$29</definedName>
    <definedName name="_xlnm.Print_Area" localSheetId="5">'2(5)'!$A$1:$K$62</definedName>
    <definedName name="_xlnm.Print_Area">#REF!</definedName>
    <definedName name="PRINT_AREA_MI" localSheetId="1">#REF!</definedName>
    <definedName name="PRINT_AREA_MI" localSheetId="2">#REF!</definedName>
    <definedName name="PRINT_AREA_MI" localSheetId="3">#REF!</definedName>
    <definedName name="PRINT_AREA_MI" localSheetId="4">#REF!</definedName>
    <definedName name="PRINT_AREA_MI">#REF!</definedName>
    <definedName name="_xlnm.Print_Titles" localSheetId="0">'2(1)'!$3:$5</definedName>
    <definedName name="_xlnm.Print_Titles" localSheetId="1">'2(2)'!$2:$3</definedName>
    <definedName name="_xlnm.Print_Titles" localSheetId="2">'2(3)①'!$2:$3</definedName>
    <definedName name="_xlnm.Print_Titles" localSheetId="3">'2(3)② '!$2:$3</definedName>
    <definedName name="SSORT" localSheetId="1">#REF!</definedName>
    <definedName name="SSORT" localSheetId="2">#REF!</definedName>
    <definedName name="SSORT" localSheetId="3">#REF!</definedName>
    <definedName name="SSORT" localSheetId="4">#REF!</definedName>
    <definedName name="SSORT">#REF!</definedName>
    <definedName name="デｰタ取込" localSheetId="1">#REF!</definedName>
    <definedName name="デｰタ取込" localSheetId="2">#REF!</definedName>
    <definedName name="デｰタ取込" localSheetId="3">#REF!</definedName>
    <definedName name="デｰタ取込" localSheetId="4">#REF!</definedName>
    <definedName name="デｰタ取込">#REF!</definedName>
    <definedName name="実績SIRT" localSheetId="1">#REF!</definedName>
    <definedName name="実績SIRT" localSheetId="2">#REF!</definedName>
    <definedName name="実績SIRT" localSheetId="3">#REF!</definedName>
    <definedName name="実績SIRT" localSheetId="4">#REF!</definedName>
    <definedName name="実績SI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8" i="5" l="1"/>
  <c r="C28" i="5"/>
  <c r="C27" i="5"/>
  <c r="H26" i="5"/>
  <c r="C26" i="5"/>
  <c r="C25" i="5"/>
  <c r="H24" i="5"/>
  <c r="C24" i="5"/>
  <c r="C23" i="5"/>
  <c r="H22" i="5"/>
  <c r="C22" i="5"/>
  <c r="C21" i="5"/>
  <c r="H20" i="5"/>
  <c r="C20" i="5"/>
  <c r="C19" i="5"/>
  <c r="H18" i="5"/>
  <c r="C18" i="5"/>
  <c r="H17" i="5"/>
  <c r="C17" i="5"/>
  <c r="H16" i="5"/>
  <c r="C16" i="5"/>
  <c r="H15" i="5"/>
  <c r="C15" i="5"/>
  <c r="H14" i="5"/>
  <c r="C14" i="5"/>
  <c r="C13" i="5"/>
  <c r="H12" i="5"/>
  <c r="C12" i="5"/>
  <c r="C11" i="5"/>
  <c r="H10" i="5"/>
  <c r="C10" i="5"/>
  <c r="C9" i="5"/>
  <c r="H8" i="5"/>
  <c r="C8" i="5"/>
  <c r="F5" i="5"/>
  <c r="C7" i="5"/>
  <c r="H6" i="5"/>
  <c r="D5" i="5"/>
  <c r="C6" i="5"/>
  <c r="H19" i="5" l="1"/>
  <c r="H23" i="5"/>
  <c r="H25" i="5"/>
  <c r="H27" i="5"/>
  <c r="H7" i="5"/>
  <c r="H9" i="5"/>
  <c r="H21" i="5"/>
  <c r="C5" i="5"/>
  <c r="H5" i="5" s="1"/>
  <c r="H11" i="5"/>
  <c r="H13" i="5"/>
  <c r="E5" i="5"/>
  <c r="N27" i="4" l="1"/>
  <c r="I27" i="4"/>
  <c r="F27" i="4"/>
  <c r="M27" i="4"/>
  <c r="L26" i="4"/>
  <c r="N26" i="4"/>
  <c r="I26" i="4"/>
  <c r="F26" i="4"/>
  <c r="N25" i="4"/>
  <c r="L25" i="4"/>
  <c r="I25" i="4"/>
  <c r="F25" i="4"/>
  <c r="N24" i="4"/>
  <c r="L24" i="4"/>
  <c r="I24" i="4"/>
  <c r="F24" i="4"/>
  <c r="M24" i="4"/>
  <c r="L23" i="4"/>
  <c r="N23" i="4"/>
  <c r="I23" i="4"/>
  <c r="M23" i="4"/>
  <c r="F23" i="4"/>
  <c r="N22" i="4"/>
  <c r="I22" i="4"/>
  <c r="F22" i="4"/>
  <c r="M22" i="4"/>
  <c r="N21" i="4"/>
  <c r="L21" i="4"/>
  <c r="I21" i="4"/>
  <c r="F21" i="4"/>
  <c r="M21" i="4"/>
  <c r="N20" i="4"/>
  <c r="I20" i="4"/>
  <c r="F20" i="4"/>
  <c r="N19" i="4"/>
  <c r="I19" i="4"/>
  <c r="F19" i="4"/>
  <c r="M19" i="4"/>
  <c r="M18" i="4"/>
  <c r="L18" i="4"/>
  <c r="N18" i="4"/>
  <c r="I18" i="4"/>
  <c r="F18" i="4"/>
  <c r="L17" i="4"/>
  <c r="I17" i="4"/>
  <c r="N17" i="4"/>
  <c r="F17" i="4"/>
  <c r="N16" i="4"/>
  <c r="L16" i="4"/>
  <c r="I16" i="4"/>
  <c r="F16" i="4"/>
  <c r="M16" i="4"/>
  <c r="L15" i="4"/>
  <c r="N15" i="4"/>
  <c r="I15" i="4"/>
  <c r="M15" i="4"/>
  <c r="F15" i="4"/>
  <c r="N14" i="4"/>
  <c r="I14" i="4"/>
  <c r="F14" i="4"/>
  <c r="N13" i="4"/>
  <c r="L13" i="4"/>
  <c r="I13" i="4"/>
  <c r="F13" i="4"/>
  <c r="M13" i="4"/>
  <c r="N12" i="4"/>
  <c r="I12" i="4"/>
  <c r="M12" i="4"/>
  <c r="N11" i="4"/>
  <c r="I11" i="4"/>
  <c r="M11" i="4"/>
  <c r="F11" i="4"/>
  <c r="M10" i="4"/>
  <c r="L10" i="4"/>
  <c r="N10" i="4"/>
  <c r="I10" i="4"/>
  <c r="F10" i="4"/>
  <c r="L9" i="4"/>
  <c r="I9" i="4"/>
  <c r="N9" i="4"/>
  <c r="F9" i="4"/>
  <c r="N8" i="4"/>
  <c r="L8" i="4"/>
  <c r="G4" i="4"/>
  <c r="F8" i="4"/>
  <c r="M8" i="4"/>
  <c r="N7" i="4"/>
  <c r="I7" i="4"/>
  <c r="M7" i="4"/>
  <c r="F7" i="4"/>
  <c r="C4" i="4"/>
  <c r="N6" i="4"/>
  <c r="I6" i="4"/>
  <c r="F6" i="4"/>
  <c r="L5" i="4"/>
  <c r="H4" i="4"/>
  <c r="I4" i="4" s="1"/>
  <c r="F5" i="4"/>
  <c r="J4" i="4"/>
  <c r="S27" i="3"/>
  <c r="S26" i="3"/>
  <c r="S25" i="3"/>
  <c r="S24" i="3"/>
  <c r="S23" i="3"/>
  <c r="S22" i="3"/>
  <c r="S21" i="3"/>
  <c r="S20" i="3"/>
  <c r="S19" i="3"/>
  <c r="S18" i="3"/>
  <c r="S17" i="3"/>
  <c r="S16" i="3"/>
  <c r="S15" i="3"/>
  <c r="S14" i="3"/>
  <c r="S13" i="3"/>
  <c r="K4" i="3"/>
  <c r="S12" i="3"/>
  <c r="S11" i="3"/>
  <c r="S10" i="3"/>
  <c r="S9" i="3"/>
  <c r="O4" i="3"/>
  <c r="G4" i="3"/>
  <c r="S8" i="3"/>
  <c r="P4" i="3"/>
  <c r="L4" i="3"/>
  <c r="H4" i="3"/>
  <c r="D4" i="3"/>
  <c r="S7" i="3"/>
  <c r="Q4" i="3"/>
  <c r="N4" i="3"/>
  <c r="M4" i="3"/>
  <c r="I4" i="3"/>
  <c r="F4" i="3"/>
  <c r="E4" i="3"/>
  <c r="S6" i="3"/>
  <c r="J4" i="3"/>
  <c r="S5" i="3"/>
  <c r="S4" i="3" s="1"/>
  <c r="N5" i="4" l="1"/>
  <c r="L7" i="4"/>
  <c r="M26" i="4"/>
  <c r="D4" i="4"/>
  <c r="L12" i="4"/>
  <c r="L20" i="4"/>
  <c r="I8" i="4"/>
  <c r="M20" i="4"/>
  <c r="I5" i="4"/>
  <c r="L6" i="4"/>
  <c r="M9" i="4"/>
  <c r="F12" i="4"/>
  <c r="L14" i="4"/>
  <c r="M17" i="4"/>
  <c r="L22" i="4"/>
  <c r="M25" i="4"/>
  <c r="M6" i="4"/>
  <c r="L11" i="4"/>
  <c r="M14" i="4"/>
  <c r="L19" i="4"/>
  <c r="L27" i="4"/>
  <c r="M5" i="4"/>
  <c r="K4" i="4"/>
  <c r="L4" i="4" s="1"/>
  <c r="E4" i="4"/>
  <c r="F4" i="4" s="1"/>
  <c r="C4" i="3"/>
  <c r="N4" i="4" l="1"/>
  <c r="O4" i="4"/>
  <c r="M4" i="4"/>
  <c r="F4" i="2" l="1"/>
  <c r="E5" i="2"/>
  <c r="G6" i="2"/>
  <c r="F6" i="2"/>
  <c r="E6" i="2"/>
  <c r="D6" i="2"/>
  <c r="C6" i="2"/>
  <c r="G5" i="2"/>
  <c r="F5" i="2"/>
  <c r="D5" i="2"/>
  <c r="C5" i="2"/>
  <c r="G4" i="2"/>
  <c r="D4" i="2"/>
  <c r="C4" i="2"/>
  <c r="H4" i="2" l="1"/>
  <c r="H5" i="2"/>
  <c r="H6" i="2"/>
  <c r="H7" i="2"/>
  <c r="H8" i="2"/>
  <c r="H9" i="2"/>
  <c r="H10" i="2"/>
  <c r="H11" i="2"/>
  <c r="H12" i="2"/>
  <c r="H13" i="2"/>
  <c r="H14" i="2"/>
  <c r="H15" i="2"/>
  <c r="H16" i="2"/>
  <c r="H17" i="2"/>
  <c r="H18" i="2"/>
  <c r="H19" i="2"/>
  <c r="H20" i="2"/>
  <c r="H21" i="2"/>
  <c r="H22" i="2"/>
  <c r="H23" i="2"/>
  <c r="H24" i="2"/>
  <c r="H25" i="2"/>
  <c r="H26" i="2"/>
  <c r="H27" i="2"/>
  <c r="H28" i="2"/>
  <c r="H29" i="2"/>
  <c r="H30" i="2"/>
  <c r="H31" i="2"/>
  <c r="H32" i="2"/>
  <c r="E4" i="2"/>
  <c r="R34" i="1" l="1"/>
  <c r="I34" i="1"/>
  <c r="S34" i="1"/>
  <c r="D34" i="1"/>
  <c r="I33" i="1"/>
  <c r="S33" i="1"/>
  <c r="R33" i="1"/>
  <c r="D33" i="1"/>
  <c r="K8" i="1"/>
  <c r="I32" i="1"/>
  <c r="S32" i="1"/>
  <c r="S8" i="1" s="1"/>
  <c r="F8" i="1"/>
  <c r="D32" i="1"/>
  <c r="R31" i="1"/>
  <c r="S31" i="1"/>
  <c r="O31" i="1"/>
  <c r="Q31" i="1"/>
  <c r="D31" i="1"/>
  <c r="Q30" i="1"/>
  <c r="R30" i="1"/>
  <c r="I30" i="1"/>
  <c r="S30" i="1"/>
  <c r="D30" i="1"/>
  <c r="Q29" i="1"/>
  <c r="I29" i="1"/>
  <c r="S29" i="1"/>
  <c r="R29" i="1"/>
  <c r="O29" i="1"/>
  <c r="S28" i="1"/>
  <c r="O28" i="1"/>
  <c r="I28" i="1"/>
  <c r="R28" i="1"/>
  <c r="Q28" i="1"/>
  <c r="D28" i="1"/>
  <c r="R27" i="1"/>
  <c r="S27" i="1"/>
  <c r="I27" i="1"/>
  <c r="Q27" i="1"/>
  <c r="D27" i="1"/>
  <c r="Q26" i="1"/>
  <c r="R26" i="1"/>
  <c r="I26" i="1"/>
  <c r="S26" i="1"/>
  <c r="O26" i="1"/>
  <c r="Q25" i="1"/>
  <c r="I25" i="1"/>
  <c r="S25" i="1"/>
  <c r="R25" i="1"/>
  <c r="O25" i="1"/>
  <c r="S24" i="1"/>
  <c r="O24" i="1"/>
  <c r="I24" i="1"/>
  <c r="R24" i="1"/>
  <c r="Q24" i="1"/>
  <c r="D24" i="1"/>
  <c r="R23" i="1"/>
  <c r="S23" i="1"/>
  <c r="O23" i="1"/>
  <c r="Q23" i="1"/>
  <c r="D23" i="1"/>
  <c r="Q22" i="1"/>
  <c r="R22" i="1"/>
  <c r="I22" i="1"/>
  <c r="S22" i="1"/>
  <c r="D22" i="1"/>
  <c r="Q21" i="1"/>
  <c r="I21" i="1"/>
  <c r="S21" i="1"/>
  <c r="R21" i="1"/>
  <c r="O21" i="1"/>
  <c r="P21" i="1" s="1"/>
  <c r="S20" i="1"/>
  <c r="O20" i="1"/>
  <c r="I20" i="1"/>
  <c r="R20" i="1"/>
  <c r="Q20" i="1"/>
  <c r="D20" i="1"/>
  <c r="R19" i="1"/>
  <c r="S19" i="1"/>
  <c r="I19" i="1"/>
  <c r="Q19" i="1"/>
  <c r="D19" i="1"/>
  <c r="Q18" i="1"/>
  <c r="R18" i="1"/>
  <c r="I18" i="1"/>
  <c r="S18" i="1"/>
  <c r="O18" i="1"/>
  <c r="Q17" i="1"/>
  <c r="I17" i="1"/>
  <c r="S17" i="1"/>
  <c r="R17" i="1"/>
  <c r="O17" i="1"/>
  <c r="S16" i="1"/>
  <c r="O16" i="1"/>
  <c r="I16" i="1"/>
  <c r="R16" i="1"/>
  <c r="Q16" i="1"/>
  <c r="D16" i="1"/>
  <c r="R15" i="1"/>
  <c r="S15" i="1"/>
  <c r="O15" i="1"/>
  <c r="Q15" i="1"/>
  <c r="D15" i="1"/>
  <c r="Q14" i="1"/>
  <c r="R14" i="1"/>
  <c r="I14" i="1"/>
  <c r="S14" i="1"/>
  <c r="D14" i="1"/>
  <c r="Q13" i="1"/>
  <c r="I13" i="1"/>
  <c r="S13" i="1"/>
  <c r="R13" i="1"/>
  <c r="O13" i="1"/>
  <c r="S12" i="1"/>
  <c r="O12" i="1"/>
  <c r="I12" i="1"/>
  <c r="R12" i="1"/>
  <c r="E7" i="1"/>
  <c r="D12" i="1"/>
  <c r="R11" i="1"/>
  <c r="S11" i="1"/>
  <c r="I11" i="1"/>
  <c r="Q11" i="1"/>
  <c r="D11" i="1"/>
  <c r="Q10" i="1"/>
  <c r="R10" i="1"/>
  <c r="I10" i="1"/>
  <c r="G7" i="1"/>
  <c r="G6" i="1" s="1"/>
  <c r="C7" i="1"/>
  <c r="C6" i="1" s="1"/>
  <c r="Q9" i="1"/>
  <c r="I9" i="1"/>
  <c r="S9" i="1"/>
  <c r="R9" i="1"/>
  <c r="R7" i="1" s="1"/>
  <c r="O9" i="1"/>
  <c r="Q8" i="1"/>
  <c r="L8" i="1"/>
  <c r="J8" i="1"/>
  <c r="H8" i="1"/>
  <c r="G8" i="1"/>
  <c r="E8" i="1"/>
  <c r="E6" i="1" s="1"/>
  <c r="Q6" i="1" s="1"/>
  <c r="C8" i="1"/>
  <c r="J7" i="1"/>
  <c r="J6" i="1" s="1"/>
  <c r="H7" i="1"/>
  <c r="H6" i="1" s="1"/>
  <c r="P17" i="1" l="1"/>
  <c r="P18" i="1"/>
  <c r="P28" i="1"/>
  <c r="P31" i="1"/>
  <c r="I8" i="1"/>
  <c r="S7" i="1"/>
  <c r="P15" i="1"/>
  <c r="P13" i="1"/>
  <c r="P24" i="1"/>
  <c r="P29" i="1"/>
  <c r="S6" i="1"/>
  <c r="P16" i="1"/>
  <c r="P9" i="1"/>
  <c r="O6" i="1"/>
  <c r="P20" i="1"/>
  <c r="P23" i="1"/>
  <c r="P25" i="1"/>
  <c r="P26" i="1"/>
  <c r="D8" i="1"/>
  <c r="F7" i="1"/>
  <c r="F6" i="1" s="1"/>
  <c r="S10" i="1"/>
  <c r="D13" i="1"/>
  <c r="O14" i="1"/>
  <c r="P14" i="1" s="1"/>
  <c r="D21" i="1"/>
  <c r="O22" i="1"/>
  <c r="P22" i="1" s="1"/>
  <c r="D29" i="1"/>
  <c r="O30" i="1"/>
  <c r="P30" i="1" s="1"/>
  <c r="O33" i="1"/>
  <c r="P33" i="1" s="1"/>
  <c r="L7" i="1"/>
  <c r="L6" i="1" s="1"/>
  <c r="R32" i="1"/>
  <c r="R8" i="1" s="1"/>
  <c r="D10" i="1"/>
  <c r="O11" i="1"/>
  <c r="P11" i="1" s="1"/>
  <c r="I15" i="1"/>
  <c r="I7" i="1" s="1"/>
  <c r="D18" i="1"/>
  <c r="O19" i="1"/>
  <c r="P19" i="1" s="1"/>
  <c r="I23" i="1"/>
  <c r="D26" i="1"/>
  <c r="O27" i="1"/>
  <c r="P27" i="1" s="1"/>
  <c r="I31" i="1"/>
  <c r="D9" i="1"/>
  <c r="D7" i="1" s="1"/>
  <c r="O10" i="1"/>
  <c r="P10" i="1" s="1"/>
  <c r="Q12" i="1"/>
  <c r="P12" i="1" s="1"/>
  <c r="D17" i="1"/>
  <c r="D25" i="1"/>
  <c r="O32" i="1"/>
  <c r="O34" i="1"/>
  <c r="P34" i="1" s="1"/>
  <c r="K7" i="1"/>
  <c r="K6" i="1" s="1"/>
  <c r="I6" i="1" s="1"/>
  <c r="R6" i="1" l="1"/>
  <c r="Q7" i="1"/>
  <c r="P7" i="1"/>
  <c r="P32" i="1"/>
  <c r="P8" i="1" s="1"/>
  <c r="O8" i="1"/>
  <c r="D6" i="1"/>
  <c r="P6" i="1" s="1"/>
  <c r="O7" i="1"/>
</calcChain>
</file>

<file path=xl/sharedStrings.xml><?xml version="1.0" encoding="utf-8"?>
<sst xmlns="http://schemas.openxmlformats.org/spreadsheetml/2006/main" count="418" uniqueCount="250">
  <si>
    <t>２　財政収支の状況</t>
    <phoneticPr fontId="4"/>
  </si>
  <si>
    <t>２‐(1)　令和４年度決算収支状況</t>
    <rPh sb="6" eb="8">
      <t>レイワ</t>
    </rPh>
    <rPh sb="11" eb="13">
      <t>ケッサン</t>
    </rPh>
    <rPh sb="15" eb="17">
      <t>ジョウキョウ</t>
    </rPh>
    <phoneticPr fontId="4"/>
  </si>
  <si>
    <t>（単位：円）</t>
    <rPh sb="1" eb="3">
      <t>タンイ</t>
    </rPh>
    <rPh sb="4" eb="5">
      <t>エン</t>
    </rPh>
    <phoneticPr fontId="4"/>
  </si>
  <si>
    <t>番号</t>
  </si>
  <si>
    <t>保険者名</t>
  </si>
  <si>
    <t>決算収支</t>
    <phoneticPr fontId="4"/>
  </si>
  <si>
    <t>決算収支</t>
    <rPh sb="0" eb="2">
      <t>ケッサン</t>
    </rPh>
    <rPh sb="2" eb="4">
      <t>シュウシ</t>
    </rPh>
    <phoneticPr fontId="4"/>
  </si>
  <si>
    <t>収入</t>
    <phoneticPr fontId="4"/>
  </si>
  <si>
    <t>支出</t>
    <phoneticPr fontId="4"/>
  </si>
  <si>
    <t>収支差引残</t>
  </si>
  <si>
    <t>計
①</t>
    <phoneticPr fontId="4"/>
  </si>
  <si>
    <r>
      <t xml:space="preserve">一般
</t>
    </r>
    <r>
      <rPr>
        <sz val="7"/>
        <rFont val="ＭＳ Ｐゴシック"/>
        <family val="3"/>
        <charset val="128"/>
      </rPr>
      <t>②=①-③-④-⑤</t>
    </r>
    <phoneticPr fontId="4"/>
  </si>
  <si>
    <t>退職
③</t>
    <phoneticPr fontId="4"/>
  </si>
  <si>
    <t>後期
④</t>
    <rPh sb="0" eb="2">
      <t>コウキ</t>
    </rPh>
    <phoneticPr fontId="4"/>
  </si>
  <si>
    <t>介護
⑤</t>
    <phoneticPr fontId="4"/>
  </si>
  <si>
    <t>計
⑥</t>
    <phoneticPr fontId="4"/>
  </si>
  <si>
    <r>
      <t xml:space="preserve">一般
</t>
    </r>
    <r>
      <rPr>
        <sz val="7"/>
        <rFont val="ＭＳ Ｐゴシック"/>
        <family val="3"/>
        <charset val="128"/>
      </rPr>
      <t>⑦=⑥-⑧-⑨-⑩</t>
    </r>
    <phoneticPr fontId="4"/>
  </si>
  <si>
    <t>退職
⑧</t>
    <phoneticPr fontId="4"/>
  </si>
  <si>
    <t>後期
⑨</t>
    <rPh sb="0" eb="2">
      <t>コウキ</t>
    </rPh>
    <phoneticPr fontId="4"/>
  </si>
  <si>
    <t>介護
⑩</t>
    <phoneticPr fontId="4"/>
  </si>
  <si>
    <t>計
⑪</t>
    <phoneticPr fontId="4"/>
  </si>
  <si>
    <r>
      <t xml:space="preserve">一般
</t>
    </r>
    <r>
      <rPr>
        <sz val="7"/>
        <rFont val="ＭＳ Ｐゴシック"/>
        <family val="3"/>
        <charset val="128"/>
      </rPr>
      <t>⑫=⑪-⑬-⑭-⑮</t>
    </r>
    <phoneticPr fontId="4"/>
  </si>
  <si>
    <t>退職
⑬</t>
    <phoneticPr fontId="4"/>
  </si>
  <si>
    <t>後期
⑭</t>
    <rPh sb="0" eb="2">
      <t>コウキ</t>
    </rPh>
    <phoneticPr fontId="4"/>
  </si>
  <si>
    <t>介護
⑮</t>
    <phoneticPr fontId="4"/>
  </si>
  <si>
    <t>県計</t>
    <rPh sb="0" eb="1">
      <t>ケン</t>
    </rPh>
    <rPh sb="1" eb="2">
      <t>ケイ</t>
    </rPh>
    <phoneticPr fontId="4"/>
  </si>
  <si>
    <t>市町計</t>
    <phoneticPr fontId="4"/>
  </si>
  <si>
    <t>組合計</t>
    <phoneticPr fontId="4"/>
  </si>
  <si>
    <t>広島市</t>
    <phoneticPr fontId="4"/>
  </si>
  <si>
    <t>呉市</t>
    <phoneticPr fontId="4"/>
  </si>
  <si>
    <t>竹原市</t>
    <phoneticPr fontId="4"/>
  </si>
  <si>
    <t>三原市</t>
    <phoneticPr fontId="4"/>
  </si>
  <si>
    <t>尾道市</t>
    <phoneticPr fontId="4"/>
  </si>
  <si>
    <t>福山市</t>
    <phoneticPr fontId="4"/>
  </si>
  <si>
    <t>府中市</t>
    <phoneticPr fontId="4"/>
  </si>
  <si>
    <t>三次市</t>
    <phoneticPr fontId="4"/>
  </si>
  <si>
    <t>庄原市</t>
    <phoneticPr fontId="4"/>
  </si>
  <si>
    <t>大竹市</t>
    <phoneticPr fontId="4"/>
  </si>
  <si>
    <t>府中町</t>
    <phoneticPr fontId="4"/>
  </si>
  <si>
    <t>海田町</t>
    <phoneticPr fontId="4"/>
  </si>
  <si>
    <t>熊野町</t>
    <phoneticPr fontId="4"/>
  </si>
  <si>
    <t>坂町</t>
    <rPh sb="0" eb="1">
      <t>サカ</t>
    </rPh>
    <phoneticPr fontId="4"/>
  </si>
  <si>
    <t>江田島市</t>
  </si>
  <si>
    <t>廿日市市</t>
  </si>
  <si>
    <t>安芸太田町</t>
  </si>
  <si>
    <t>北広島町</t>
  </si>
  <si>
    <t>安芸高田市</t>
  </si>
  <si>
    <t>東広島市</t>
  </si>
  <si>
    <t>大崎上島町</t>
  </si>
  <si>
    <t>世羅町</t>
    <phoneticPr fontId="4"/>
  </si>
  <si>
    <t>神石高原町</t>
  </si>
  <si>
    <t>歯科医師国保組合</t>
  </si>
  <si>
    <t>医師国保組合</t>
  </si>
  <si>
    <t>建設国保組合</t>
  </si>
  <si>
    <t>２‐(2) 令和４年度保険者別基金保有状況</t>
    <rPh sb="6" eb="8">
      <t>レイワ</t>
    </rPh>
    <phoneticPr fontId="4"/>
  </si>
  <si>
    <t>令和３年度</t>
    <rPh sb="0" eb="2">
      <t>レイワ</t>
    </rPh>
    <rPh sb="3" eb="5">
      <t>ネンド</t>
    </rPh>
    <phoneticPr fontId="4"/>
  </si>
  <si>
    <t>令和３年度の剰余金を
令和４年度に繰り越した額
②（円）</t>
    <rPh sb="0" eb="2">
      <t>レイワ</t>
    </rPh>
    <rPh sb="11" eb="13">
      <t>レイワ</t>
    </rPh>
    <rPh sb="17" eb="20">
      <t>クリコ</t>
    </rPh>
    <rPh sb="22" eb="23">
      <t>ガク</t>
    </rPh>
    <phoneticPr fontId="4"/>
  </si>
  <si>
    <t>令和４年度に基金
に積み立てた額
③（円）</t>
    <rPh sb="0" eb="2">
      <t>レイワ</t>
    </rPh>
    <phoneticPr fontId="4"/>
  </si>
  <si>
    <t>令和４年度に基金
を取り崩した額
④（円）</t>
    <rPh sb="0" eb="2">
      <t>レイワ</t>
    </rPh>
    <phoneticPr fontId="4"/>
  </si>
  <si>
    <t>令和４年度</t>
    <rPh sb="0" eb="2">
      <t>レイワ</t>
    </rPh>
    <phoneticPr fontId="4"/>
  </si>
  <si>
    <t>基金保有額
①（円）</t>
    <rPh sb="8" eb="9">
      <t>エン</t>
    </rPh>
    <phoneticPr fontId="4"/>
  </si>
  <si>
    <t>基金保有額
⑤=①+③-④（円）</t>
    <phoneticPr fontId="4"/>
  </si>
  <si>
    <t>保有額の
対前年比
⑥=⑤÷①
（％）</t>
    <phoneticPr fontId="4"/>
  </si>
  <si>
    <t>市町計</t>
    <rPh sb="0" eb="2">
      <t>シチョウ</t>
    </rPh>
    <rPh sb="2" eb="3">
      <t>ケイ</t>
    </rPh>
    <phoneticPr fontId="4"/>
  </si>
  <si>
    <t>組合計</t>
    <rPh sb="0" eb="2">
      <t>クミアイ</t>
    </rPh>
    <rPh sb="2" eb="3">
      <t>ケイ</t>
    </rPh>
    <phoneticPr fontId="4"/>
  </si>
  <si>
    <t>坂町</t>
    <phoneticPr fontId="4"/>
  </si>
  <si>
    <t>歯科医師国保組合</t>
    <phoneticPr fontId="4"/>
  </si>
  <si>
    <t>医師国保組合</t>
    <rPh sb="4" eb="6">
      <t>クミアイ</t>
    </rPh>
    <phoneticPr fontId="4"/>
  </si>
  <si>
    <t>２‐(3)①　令和４年度一般会計繰入金の繰入理由別状況（法定外繰入分）</t>
    <rPh sb="7" eb="9">
      <t>レイワ</t>
    </rPh>
    <phoneticPr fontId="4"/>
  </si>
  <si>
    <r>
      <rPr>
        <sz val="6"/>
        <color theme="1"/>
        <rFont val="ＭＳ Ｐゴシック"/>
        <family val="3"/>
        <charset val="128"/>
      </rPr>
      <t>保険料の
収納不足のため</t>
    </r>
    <r>
      <rPr>
        <sz val="7"/>
        <color theme="1"/>
        <rFont val="ＭＳ Ｐゴシック"/>
        <family val="3"/>
        <charset val="128"/>
      </rPr>
      <t xml:space="preserve">
①</t>
    </r>
    <rPh sb="0" eb="3">
      <t>ホケンリョウ</t>
    </rPh>
    <phoneticPr fontId="20"/>
  </si>
  <si>
    <r>
      <rPr>
        <sz val="6"/>
        <color theme="1"/>
        <rFont val="ＭＳ Ｐゴシック"/>
        <family val="3"/>
        <charset val="128"/>
      </rPr>
      <t xml:space="preserve">高額療養費
貸付金
</t>
    </r>
    <r>
      <rPr>
        <sz val="7"/>
        <color theme="1"/>
        <rFont val="ＭＳ Ｐゴシック"/>
        <family val="3"/>
        <charset val="128"/>
      </rPr>
      <t xml:space="preserve">
②</t>
    </r>
    <rPh sb="0" eb="2">
      <t>コウガク</t>
    </rPh>
    <rPh sb="2" eb="5">
      <t>リョウヨウヒ</t>
    </rPh>
    <phoneticPr fontId="20"/>
  </si>
  <si>
    <r>
      <rPr>
        <sz val="6"/>
        <color theme="1"/>
        <rFont val="ＭＳ Ｐゴシック"/>
        <family val="3"/>
        <charset val="128"/>
      </rPr>
      <t>保険料(税)の
負担緩和を
図るため</t>
    </r>
    <r>
      <rPr>
        <sz val="7"/>
        <color theme="1"/>
        <rFont val="ＭＳ Ｐゴシック"/>
        <family val="3"/>
        <charset val="128"/>
      </rPr>
      <t xml:space="preserve">
③</t>
    </r>
    <phoneticPr fontId="4"/>
  </si>
  <si>
    <r>
      <rPr>
        <sz val="6"/>
        <color theme="1"/>
        <rFont val="ＭＳ Ｐゴシック"/>
        <family val="3"/>
        <charset val="128"/>
      </rPr>
      <t>地方単独の保険
料(税)の軽減額</t>
    </r>
    <r>
      <rPr>
        <sz val="7"/>
        <color theme="1"/>
        <rFont val="ＭＳ Ｐゴシック"/>
        <family val="3"/>
        <charset val="128"/>
      </rPr>
      <t xml:space="preserve">
④</t>
    </r>
    <phoneticPr fontId="4"/>
  </si>
  <si>
    <r>
      <rPr>
        <sz val="6"/>
        <color theme="1"/>
        <rFont val="ＭＳ Ｐゴシック"/>
        <family val="3"/>
        <charset val="128"/>
      </rPr>
      <t>任意給付に
充てるため</t>
    </r>
    <r>
      <rPr>
        <sz val="7"/>
        <color theme="1"/>
        <rFont val="ＭＳ Ｐゴシック"/>
        <family val="3"/>
        <charset val="128"/>
      </rPr>
      <t xml:space="preserve">
⑤</t>
    </r>
    <phoneticPr fontId="4"/>
  </si>
  <si>
    <r>
      <rPr>
        <sz val="6"/>
        <color theme="1"/>
        <rFont val="ＭＳ Ｐゴシック"/>
        <family val="3"/>
        <charset val="128"/>
      </rPr>
      <t>累積赤字
補填のため</t>
    </r>
    <r>
      <rPr>
        <sz val="7"/>
        <color theme="1"/>
        <rFont val="ＭＳ Ｐゴシック"/>
        <family val="3"/>
        <charset val="128"/>
      </rPr>
      <t xml:space="preserve">
⑥</t>
    </r>
    <phoneticPr fontId="4"/>
  </si>
  <si>
    <r>
      <rPr>
        <sz val="6"/>
        <color theme="1"/>
        <rFont val="ＭＳ Ｐゴシック"/>
        <family val="3"/>
        <charset val="128"/>
      </rPr>
      <t>公債費等
借入金利息</t>
    </r>
    <r>
      <rPr>
        <sz val="7"/>
        <color theme="1"/>
        <rFont val="ＭＳ Ｐゴシック"/>
        <family val="3"/>
        <charset val="128"/>
      </rPr>
      <t xml:space="preserve">
⑦</t>
    </r>
    <rPh sb="0" eb="3">
      <t>コウサイヒ</t>
    </rPh>
    <rPh sb="3" eb="4">
      <t>トウ</t>
    </rPh>
    <phoneticPr fontId="20"/>
  </si>
  <si>
    <r>
      <rPr>
        <sz val="6"/>
        <color theme="1"/>
        <rFont val="ＭＳ Ｐゴシック"/>
        <family val="3"/>
        <charset val="128"/>
      </rPr>
      <t>保険料（税）の
減免額に充てるため</t>
    </r>
    <r>
      <rPr>
        <sz val="7"/>
        <color theme="1"/>
        <rFont val="ＭＳ Ｐゴシック"/>
        <family val="3"/>
        <charset val="128"/>
      </rPr>
      <t xml:space="preserve">
⑧</t>
    </r>
    <rPh sb="0" eb="3">
      <t>ホケンリョウ</t>
    </rPh>
    <rPh sb="4" eb="5">
      <t>ゼイ</t>
    </rPh>
    <phoneticPr fontId="2"/>
  </si>
  <si>
    <r>
      <rPr>
        <sz val="6"/>
        <color theme="1"/>
        <rFont val="ＭＳ Ｐゴシック"/>
        <family val="3"/>
        <charset val="128"/>
      </rPr>
      <t>地方単独事業の
医療給付費波及増等</t>
    </r>
    <r>
      <rPr>
        <sz val="7"/>
        <color theme="1"/>
        <rFont val="ＭＳ Ｐゴシック"/>
        <family val="3"/>
        <charset val="128"/>
      </rPr>
      <t xml:space="preserve">
⑨</t>
    </r>
    <rPh sb="2" eb="4">
      <t>タンドク</t>
    </rPh>
    <phoneticPr fontId="20"/>
  </si>
  <si>
    <r>
      <rPr>
        <sz val="6"/>
        <color theme="1"/>
        <rFont val="ＭＳ Ｐゴシック"/>
        <family val="3"/>
        <charset val="128"/>
      </rPr>
      <t>保健事業費に
充てるため</t>
    </r>
    <r>
      <rPr>
        <sz val="7"/>
        <color theme="1"/>
        <rFont val="ＭＳ Ｐゴシック"/>
        <family val="3"/>
        <charset val="128"/>
      </rPr>
      <t xml:space="preserve">
⑩</t>
    </r>
    <phoneticPr fontId="4"/>
  </si>
  <si>
    <r>
      <rPr>
        <sz val="6"/>
        <color theme="1"/>
        <rFont val="ＭＳ Ｐゴシック"/>
        <family val="3"/>
        <charset val="128"/>
      </rPr>
      <t>直営診療
施設に充てるため</t>
    </r>
    <r>
      <rPr>
        <sz val="7"/>
        <color theme="1"/>
        <rFont val="ＭＳ Ｐゴシック"/>
        <family val="3"/>
        <charset val="128"/>
      </rPr>
      <t xml:space="preserve">
⑪</t>
    </r>
    <phoneticPr fontId="4"/>
  </si>
  <si>
    <r>
      <rPr>
        <sz val="6"/>
        <color theme="1"/>
        <rFont val="ＭＳ Ｐゴシック"/>
        <family val="3"/>
        <charset val="128"/>
      </rPr>
      <t>納税報奨金
（納付組織交付金等）</t>
    </r>
    <r>
      <rPr>
        <sz val="7"/>
        <color theme="1"/>
        <rFont val="ＭＳ Ｐゴシック"/>
        <family val="3"/>
        <charset val="128"/>
      </rPr>
      <t xml:space="preserve">
⑫</t>
    </r>
    <rPh sb="0" eb="2">
      <t>ノウゼイ</t>
    </rPh>
    <rPh sb="2" eb="5">
      <t>ホウショウキン</t>
    </rPh>
    <phoneticPr fontId="20"/>
  </si>
  <si>
    <r>
      <rPr>
        <sz val="6"/>
        <color theme="1"/>
        <rFont val="ＭＳ Ｐゴシック"/>
        <family val="3"/>
        <charset val="128"/>
      </rPr>
      <t>基金積立</t>
    </r>
    <r>
      <rPr>
        <sz val="7"/>
        <color theme="1"/>
        <rFont val="ＭＳ Ｐゴシック"/>
        <family val="3"/>
        <charset val="128"/>
      </rPr>
      <t xml:space="preserve">
⑬</t>
    </r>
    <phoneticPr fontId="4"/>
  </si>
  <si>
    <r>
      <rPr>
        <sz val="6"/>
        <color theme="1"/>
        <rFont val="ＭＳ Ｐゴシック"/>
        <family val="3"/>
        <charset val="128"/>
      </rPr>
      <t>返済金</t>
    </r>
    <r>
      <rPr>
        <sz val="7"/>
        <color theme="1"/>
        <rFont val="ＭＳ Ｐゴシック"/>
        <family val="3"/>
        <charset val="128"/>
      </rPr>
      <t xml:space="preserve">
⑭</t>
    </r>
    <phoneticPr fontId="4"/>
  </si>
  <si>
    <t>その他</t>
    <rPh sb="2" eb="3">
      <t>タ</t>
    </rPh>
    <phoneticPr fontId="4"/>
  </si>
  <si>
    <t>①～⑮の小計
(法定外繰入分)
Ⅰ</t>
    <phoneticPr fontId="20"/>
  </si>
  <si>
    <r>
      <rPr>
        <sz val="6"/>
        <color theme="1"/>
        <rFont val="ＭＳ Ｐゴシック"/>
        <family val="3"/>
        <charset val="128"/>
      </rPr>
      <t>金額</t>
    </r>
    <r>
      <rPr>
        <sz val="7"/>
        <color theme="1"/>
        <rFont val="ＭＳ Ｐゴシック"/>
        <family val="3"/>
        <charset val="128"/>
      </rPr>
      <t xml:space="preserve">
⑮</t>
    </r>
    <phoneticPr fontId="4"/>
  </si>
  <si>
    <t>具体的な内容</t>
    <phoneticPr fontId="4"/>
  </si>
  <si>
    <t>市町計</t>
    <rPh sb="0" eb="2">
      <t>シチョウソン</t>
    </rPh>
    <phoneticPr fontId="4"/>
  </si>
  <si>
    <t>－</t>
    <phoneticPr fontId="4"/>
  </si>
  <si>
    <t>広島市</t>
  </si>
  <si>
    <t>呉市</t>
  </si>
  <si>
    <t>竹原市</t>
  </si>
  <si>
    <t>三原市</t>
  </si>
  <si>
    <t>尾道市</t>
  </si>
  <si>
    <t>福山市</t>
  </si>
  <si>
    <t>三次市</t>
  </si>
  <si>
    <t>庄原市</t>
  </si>
  <si>
    <t>大竹市</t>
  </si>
  <si>
    <t xml:space="preserve">府中町 </t>
  </si>
  <si>
    <t>海田町</t>
  </si>
  <si>
    <t>熊野町</t>
  </si>
  <si>
    <t>坂町</t>
  </si>
  <si>
    <t>世羅町</t>
  </si>
  <si>
    <t>【出典】令和４年度国民健康保険事業実施状況報告</t>
    <rPh sb="1" eb="3">
      <t>シュッテン</t>
    </rPh>
    <rPh sb="4" eb="6">
      <t>レイワ</t>
    </rPh>
    <rPh sb="7" eb="9">
      <t>ネンド</t>
    </rPh>
    <rPh sb="17" eb="19">
      <t>ジッシ</t>
    </rPh>
    <rPh sb="19" eb="21">
      <t>ジョウキョウ</t>
    </rPh>
    <rPh sb="21" eb="23">
      <t>ホウコク</t>
    </rPh>
    <phoneticPr fontId="4"/>
  </si>
  <si>
    <t>（注）各項目の主な定義は次のとおり。</t>
    <rPh sb="1" eb="2">
      <t>チュウ</t>
    </rPh>
    <rPh sb="3" eb="6">
      <t>カクコウモク</t>
    </rPh>
    <rPh sb="7" eb="8">
      <t>オモ</t>
    </rPh>
    <rPh sb="12" eb="13">
      <t>ツギ</t>
    </rPh>
    <phoneticPr fontId="4"/>
  </si>
  <si>
    <t>　　①　決算補填の要因が予期せぬ保険料収納不足であった場合（国民健康保険事業費納付金の一部を賄うために一般会計からの繰入を行った場合を含む。）。</t>
    <rPh sb="4" eb="6">
      <t>ケッサン</t>
    </rPh>
    <rPh sb="6" eb="8">
      <t>ホテン</t>
    </rPh>
    <rPh sb="9" eb="11">
      <t>ヨウイン</t>
    </rPh>
    <rPh sb="12" eb="14">
      <t>ヨキ</t>
    </rPh>
    <rPh sb="16" eb="19">
      <t>ホケンリョウ</t>
    </rPh>
    <rPh sb="19" eb="21">
      <t>シュウノウ</t>
    </rPh>
    <rPh sb="21" eb="23">
      <t>フソク</t>
    </rPh>
    <rPh sb="27" eb="29">
      <t>バアイ</t>
    </rPh>
    <phoneticPr fontId="4"/>
  </si>
  <si>
    <t>　　②　高額医療費の支払に要する費用の貸付（高額療養費の支給相当額で償還）を行った場合。</t>
    <rPh sb="4" eb="6">
      <t>コウガク</t>
    </rPh>
    <rPh sb="6" eb="9">
      <t>イリョウヒ</t>
    </rPh>
    <rPh sb="10" eb="12">
      <t>シハライ</t>
    </rPh>
    <rPh sb="13" eb="14">
      <t>ヨウ</t>
    </rPh>
    <rPh sb="16" eb="18">
      <t>ヒヨウ</t>
    </rPh>
    <rPh sb="19" eb="21">
      <t>カシツケ</t>
    </rPh>
    <rPh sb="22" eb="24">
      <t>コウガク</t>
    </rPh>
    <rPh sb="24" eb="27">
      <t>リョウヨウヒ</t>
    </rPh>
    <rPh sb="28" eb="30">
      <t>シキュウ</t>
    </rPh>
    <rPh sb="30" eb="33">
      <t>ソウトウガク</t>
    </rPh>
    <rPh sb="34" eb="36">
      <t>ショウカン</t>
    </rPh>
    <rPh sb="38" eb="39">
      <t>オコナ</t>
    </rPh>
    <rPh sb="41" eb="43">
      <t>バアイ</t>
    </rPh>
    <phoneticPr fontId="4"/>
  </si>
  <si>
    <t>　　③　保険料（税）全体の引下のため、引下げ相当分の一般会計繰入を行っている場合（後期高齢者支援金、前期高齢者納付金または介護納付金の負担緩和分や国民健康保険事業費納付金の一部を賄うために一般会計からの繰入を行った場合を含む。）。</t>
    <rPh sb="4" eb="7">
      <t>ホケンリョウ</t>
    </rPh>
    <rPh sb="8" eb="9">
      <t>ゼイ</t>
    </rPh>
    <rPh sb="10" eb="12">
      <t>ゼンタイ</t>
    </rPh>
    <rPh sb="13" eb="14">
      <t>ヒ</t>
    </rPh>
    <rPh sb="14" eb="15">
      <t>サ</t>
    </rPh>
    <rPh sb="19" eb="20">
      <t>ヒ</t>
    </rPh>
    <rPh sb="20" eb="21">
      <t>サ</t>
    </rPh>
    <rPh sb="22" eb="25">
      <t>ソウトウブン</t>
    </rPh>
    <rPh sb="26" eb="28">
      <t>イッパン</t>
    </rPh>
    <rPh sb="28" eb="30">
      <t>カイケイ</t>
    </rPh>
    <rPh sb="30" eb="32">
      <t>クリイレ</t>
    </rPh>
    <rPh sb="33" eb="34">
      <t>オコナ</t>
    </rPh>
    <rPh sb="38" eb="40">
      <t>バアイ</t>
    </rPh>
    <phoneticPr fontId="4"/>
  </si>
  <si>
    <t>　　④　保険料（税）の２割・５割・７割軽減制度以外に、市町村が一定の基準を設けて独自に軽減を行った場合。</t>
    <rPh sb="31" eb="33">
      <t>イッテイ</t>
    </rPh>
    <rPh sb="34" eb="36">
      <t>キジュン</t>
    </rPh>
    <rPh sb="37" eb="38">
      <t>モウ</t>
    </rPh>
    <rPh sb="46" eb="47">
      <t>オコナ</t>
    </rPh>
    <rPh sb="49" eb="51">
      <t>バアイ</t>
    </rPh>
    <phoneticPr fontId="4"/>
  </si>
  <si>
    <t>　　⑤　国保法58条2項の傷病手当等の任意給付に充てた場合。なお、同条1項の出産育児一時金の2/3は法定繰入（地方財政措置）されているが、残り1/3等を一般会計繰入で賄った場合には③に計上。</t>
    <rPh sb="4" eb="7">
      <t>コクホホウ</t>
    </rPh>
    <rPh sb="9" eb="10">
      <t>ジョウ</t>
    </rPh>
    <rPh sb="11" eb="12">
      <t>コウ</t>
    </rPh>
    <rPh sb="13" eb="15">
      <t>ショウビョウ</t>
    </rPh>
    <rPh sb="15" eb="17">
      <t>テアテ</t>
    </rPh>
    <rPh sb="17" eb="18">
      <t>トウ</t>
    </rPh>
    <rPh sb="19" eb="21">
      <t>ニンイ</t>
    </rPh>
    <rPh sb="21" eb="23">
      <t>キュウフ</t>
    </rPh>
    <rPh sb="24" eb="25">
      <t>ア</t>
    </rPh>
    <rPh sb="27" eb="29">
      <t>バアイ</t>
    </rPh>
    <rPh sb="33" eb="35">
      <t>ドウジョウ</t>
    </rPh>
    <rPh sb="36" eb="37">
      <t>コウ</t>
    </rPh>
    <rPh sb="38" eb="42">
      <t>シュッサンイクジ</t>
    </rPh>
    <rPh sb="42" eb="45">
      <t>イチジキン</t>
    </rPh>
    <rPh sb="50" eb="52">
      <t>ホウテイ</t>
    </rPh>
    <rPh sb="52" eb="54">
      <t>クリイレ</t>
    </rPh>
    <rPh sb="55" eb="57">
      <t>チホウ</t>
    </rPh>
    <rPh sb="57" eb="59">
      <t>ザイセイ</t>
    </rPh>
    <rPh sb="59" eb="61">
      <t>ソチ</t>
    </rPh>
    <rPh sb="69" eb="70">
      <t>ノコ</t>
    </rPh>
    <rPh sb="74" eb="75">
      <t>トウ</t>
    </rPh>
    <rPh sb="76" eb="78">
      <t>イッパン</t>
    </rPh>
    <rPh sb="78" eb="80">
      <t>カイケイ</t>
    </rPh>
    <rPh sb="80" eb="82">
      <t>クリイレ</t>
    </rPh>
    <rPh sb="83" eb="84">
      <t>マカナ</t>
    </rPh>
    <rPh sb="86" eb="88">
      <t>バアイ</t>
    </rPh>
    <rPh sb="92" eb="94">
      <t>ケイジョウ</t>
    </rPh>
    <phoneticPr fontId="4"/>
  </si>
  <si>
    <t>　　　また、葬祭費・葬祭料の給付についても、一般会計繰入を行った場合は、③に計上する。</t>
    <rPh sb="22" eb="24">
      <t>イッパン</t>
    </rPh>
    <rPh sb="24" eb="26">
      <t>カイケイ</t>
    </rPh>
    <rPh sb="26" eb="27">
      <t>ク</t>
    </rPh>
    <rPh sb="27" eb="28">
      <t>イ</t>
    </rPh>
    <rPh sb="29" eb="30">
      <t>オコナ</t>
    </rPh>
    <rPh sb="32" eb="34">
      <t>バアイ</t>
    </rPh>
    <rPh sb="38" eb="40">
      <t>ケイジョウ</t>
    </rPh>
    <phoneticPr fontId="4"/>
  </si>
  <si>
    <t>　　⑥　累積赤字（前年度繰上充用）の補填を行った場合。</t>
    <rPh sb="4" eb="6">
      <t>ルイセキ</t>
    </rPh>
    <rPh sb="6" eb="8">
      <t>アカジ</t>
    </rPh>
    <rPh sb="9" eb="12">
      <t>ゼンネンド</t>
    </rPh>
    <rPh sb="12" eb="14">
      <t>クリアゲ</t>
    </rPh>
    <rPh sb="14" eb="16">
      <t>ジュウヨウ</t>
    </rPh>
    <rPh sb="18" eb="20">
      <t>ホテン</t>
    </rPh>
    <rPh sb="21" eb="22">
      <t>オコナ</t>
    </rPh>
    <rPh sb="24" eb="26">
      <t>バアイ</t>
    </rPh>
    <phoneticPr fontId="4"/>
  </si>
  <si>
    <t>　　⑦　決算補填のため公債等を発行した場合の返還金を国保特会から支出した場合。(国庫金の精算に伴う返済金や、基金等に対する借入金等の返済（償還）金を含む。)</t>
    <rPh sb="4" eb="6">
      <t>ケッサン</t>
    </rPh>
    <rPh sb="6" eb="8">
      <t>ホテン</t>
    </rPh>
    <rPh sb="11" eb="13">
      <t>コウサイ</t>
    </rPh>
    <rPh sb="13" eb="14">
      <t>トウ</t>
    </rPh>
    <rPh sb="15" eb="17">
      <t>ハッコウ</t>
    </rPh>
    <rPh sb="19" eb="21">
      <t>バアイ</t>
    </rPh>
    <rPh sb="22" eb="25">
      <t>ヘンカンキン</t>
    </rPh>
    <rPh sb="26" eb="28">
      <t>コクホ</t>
    </rPh>
    <rPh sb="28" eb="30">
      <t>トッカイ</t>
    </rPh>
    <rPh sb="32" eb="34">
      <t>シシュツ</t>
    </rPh>
    <rPh sb="36" eb="38">
      <t>バアイ</t>
    </rPh>
    <rPh sb="74" eb="75">
      <t>フク</t>
    </rPh>
    <phoneticPr fontId="4"/>
  </si>
  <si>
    <t>　　⑧　国民健康保険法77条又は地方税法717条の規定に基づく条例または規約を根拠に、保険料（税）の減免又は徴収猶予を行った場合。</t>
    <rPh sb="13" eb="14">
      <t>ジョウ</t>
    </rPh>
    <rPh sb="23" eb="24">
      <t>ジョウ</t>
    </rPh>
    <rPh sb="36" eb="38">
      <t>キヤク</t>
    </rPh>
    <phoneticPr fontId="4"/>
  </si>
  <si>
    <t>　　⑨　地方単独事業による公費負担減少相当分の補填を行った場合（地単事業の医療費助成分や国保法43条の一部減免相当分を補填している場合は⑮のその他に計上）</t>
    <rPh sb="4" eb="6">
      <t>チホウ</t>
    </rPh>
    <rPh sb="6" eb="8">
      <t>タンドク</t>
    </rPh>
    <rPh sb="8" eb="10">
      <t>ジギョウ</t>
    </rPh>
    <rPh sb="13" eb="15">
      <t>コウヒ</t>
    </rPh>
    <rPh sb="15" eb="17">
      <t>フタン</t>
    </rPh>
    <rPh sb="17" eb="19">
      <t>ゲンショウ</t>
    </rPh>
    <rPh sb="19" eb="22">
      <t>ソウトウブン</t>
    </rPh>
    <rPh sb="23" eb="25">
      <t>ホテン</t>
    </rPh>
    <rPh sb="26" eb="27">
      <t>オコナ</t>
    </rPh>
    <rPh sb="29" eb="31">
      <t>バアイ</t>
    </rPh>
    <rPh sb="32" eb="33">
      <t>チ</t>
    </rPh>
    <rPh sb="33" eb="34">
      <t>タン</t>
    </rPh>
    <rPh sb="34" eb="36">
      <t>ジギョウ</t>
    </rPh>
    <rPh sb="37" eb="40">
      <t>イリョウヒ</t>
    </rPh>
    <rPh sb="40" eb="42">
      <t>ジョセイ</t>
    </rPh>
    <rPh sb="42" eb="43">
      <t>ブン</t>
    </rPh>
    <rPh sb="44" eb="46">
      <t>コクホ</t>
    </rPh>
    <rPh sb="46" eb="47">
      <t>ホウ</t>
    </rPh>
    <rPh sb="49" eb="50">
      <t>ジョウ</t>
    </rPh>
    <rPh sb="51" eb="53">
      <t>イチブ</t>
    </rPh>
    <rPh sb="53" eb="55">
      <t>ゲンメン</t>
    </rPh>
    <rPh sb="55" eb="58">
      <t>ソウトウブン</t>
    </rPh>
    <rPh sb="59" eb="61">
      <t>ホテン</t>
    </rPh>
    <rPh sb="65" eb="67">
      <t>バアイ</t>
    </rPh>
    <rPh sb="72" eb="73">
      <t>ホカ</t>
    </rPh>
    <rPh sb="74" eb="76">
      <t>ケイジョウ</t>
    </rPh>
    <phoneticPr fontId="4"/>
  </si>
  <si>
    <t>　　⑬　地方自治法241条第1項に定める基金であり、国保保険者が独自に設置する基金の積立を行った場合。</t>
    <rPh sb="4" eb="6">
      <t>チホウ</t>
    </rPh>
    <rPh sb="6" eb="9">
      <t>ジチホウ</t>
    </rPh>
    <rPh sb="12" eb="13">
      <t>ジョウ</t>
    </rPh>
    <rPh sb="13" eb="14">
      <t>ダイ</t>
    </rPh>
    <rPh sb="15" eb="16">
      <t>コウ</t>
    </rPh>
    <rPh sb="17" eb="18">
      <t>テイ</t>
    </rPh>
    <rPh sb="20" eb="22">
      <t>キキン</t>
    </rPh>
    <rPh sb="26" eb="28">
      <t>コクホ</t>
    </rPh>
    <rPh sb="28" eb="31">
      <t>ホケンシャ</t>
    </rPh>
    <rPh sb="32" eb="34">
      <t>ドクジ</t>
    </rPh>
    <rPh sb="35" eb="37">
      <t>セッチ</t>
    </rPh>
    <rPh sb="39" eb="41">
      <t>キキン</t>
    </rPh>
    <rPh sb="42" eb="44">
      <t>ツミタテ</t>
    </rPh>
    <rPh sb="45" eb="46">
      <t>オコナ</t>
    </rPh>
    <rPh sb="48" eb="50">
      <t>バアイ</t>
    </rPh>
    <phoneticPr fontId="4"/>
  </si>
  <si>
    <t>　　⑭　事務費の不足に基づく借入金等返済金の補填を行った場合。</t>
    <rPh sb="4" eb="7">
      <t>ジムヒ</t>
    </rPh>
    <rPh sb="8" eb="10">
      <t>フソク</t>
    </rPh>
    <rPh sb="11" eb="12">
      <t>モト</t>
    </rPh>
    <rPh sb="14" eb="17">
      <t>カリイレキン</t>
    </rPh>
    <rPh sb="17" eb="18">
      <t>トウ</t>
    </rPh>
    <rPh sb="18" eb="20">
      <t>ヘンサイ</t>
    </rPh>
    <rPh sb="20" eb="21">
      <t>キン</t>
    </rPh>
    <rPh sb="22" eb="24">
      <t>ホテン</t>
    </rPh>
    <rPh sb="25" eb="26">
      <t>オコナ</t>
    </rPh>
    <rPh sb="28" eb="30">
      <t>バアイ</t>
    </rPh>
    <phoneticPr fontId="4"/>
  </si>
  <si>
    <t>県支出金充当</t>
  </si>
  <si>
    <t>－</t>
  </si>
  <si>
    <t>0</t>
  </si>
  <si>
    <t>年度間調整（保険者支援制度分）</t>
  </si>
  <si>
    <t>２‐(3)②　令和４年度一般会計繰入金の繰入理由別状況（法定繰入分・会計繰入額）</t>
    <rPh sb="7" eb="9">
      <t>レイワ</t>
    </rPh>
    <phoneticPr fontId="4"/>
  </si>
  <si>
    <t>保険基盤安定
⑯（円）</t>
    <phoneticPr fontId="4"/>
  </si>
  <si>
    <t>職員給与費等A</t>
    <phoneticPr fontId="4"/>
  </si>
  <si>
    <t>出産育児一時金B</t>
    <phoneticPr fontId="4"/>
  </si>
  <si>
    <t>財政安定化支援事業C</t>
    <phoneticPr fontId="4"/>
  </si>
  <si>
    <t>A,B,Cに係る
法定繰入の
不足額
（円）</t>
    <rPh sb="6" eb="7">
      <t>カカ</t>
    </rPh>
    <phoneticPr fontId="4"/>
  </si>
  <si>
    <t>⑯～⑲の小計
(法定繰入分)
II（円）</t>
    <phoneticPr fontId="4"/>
  </si>
  <si>
    <t>合計
(会計繰入額)
I＋II（円）</t>
    <rPh sb="0" eb="2">
      <t>ゴウケイ</t>
    </rPh>
    <phoneticPr fontId="4"/>
  </si>
  <si>
    <t>支出額
⑳（円）</t>
    <rPh sb="0" eb="2">
      <t>シシュツ</t>
    </rPh>
    <rPh sb="2" eb="3">
      <t>ガク</t>
    </rPh>
    <phoneticPr fontId="4"/>
  </si>
  <si>
    <t>繰入額
(⑳の全額)
⑰（円）</t>
    <rPh sb="0" eb="2">
      <t>クリイレ</t>
    </rPh>
    <rPh sb="2" eb="3">
      <t>ガク</t>
    </rPh>
    <phoneticPr fontId="4"/>
  </si>
  <si>
    <t>繰入
率（％）</t>
    <phoneticPr fontId="4"/>
  </si>
  <si>
    <t>給付額
㉑（円）</t>
    <rPh sb="0" eb="2">
      <t>キュウフ</t>
    </rPh>
    <rPh sb="2" eb="3">
      <t>ガク</t>
    </rPh>
    <phoneticPr fontId="4"/>
  </si>
  <si>
    <t>繰入額
(㉑の3分の2）
⑱（円）</t>
    <rPh sb="0" eb="2">
      <t>クリイレ</t>
    </rPh>
    <rPh sb="2" eb="3">
      <t>ガク</t>
    </rPh>
    <phoneticPr fontId="4"/>
  </si>
  <si>
    <t>繰入基準額
㉒（円）</t>
    <rPh sb="0" eb="2">
      <t>クリイ</t>
    </rPh>
    <rPh sb="2" eb="4">
      <t>キジュン</t>
    </rPh>
    <phoneticPr fontId="4"/>
  </si>
  <si>
    <t>繰入額
（㉒の範囲内）
⑲（円）</t>
    <phoneticPr fontId="4"/>
  </si>
  <si>
    <t>市町計</t>
    <rPh sb="0" eb="2">
      <t>シマチ</t>
    </rPh>
    <rPh sb="2" eb="3">
      <t>ケイ</t>
    </rPh>
    <phoneticPr fontId="4"/>
  </si>
  <si>
    <t>府中市</t>
  </si>
  <si>
    <t>（注）㉑の額は、当該年度における支給基準額の合計に一致しない場合がある。</t>
    <rPh sb="1" eb="2">
      <t>チュウ</t>
    </rPh>
    <rPh sb="5" eb="6">
      <t>ガク</t>
    </rPh>
    <rPh sb="8" eb="10">
      <t>トウガイ</t>
    </rPh>
    <rPh sb="10" eb="12">
      <t>ネンド</t>
    </rPh>
    <rPh sb="16" eb="18">
      <t>シキュウ</t>
    </rPh>
    <rPh sb="18" eb="20">
      <t>キジュン</t>
    </rPh>
    <rPh sb="20" eb="21">
      <t>ガク</t>
    </rPh>
    <rPh sb="22" eb="24">
      <t>ゴウケイ</t>
    </rPh>
    <rPh sb="25" eb="27">
      <t>イッチ</t>
    </rPh>
    <rPh sb="30" eb="32">
      <t>バアイ</t>
    </rPh>
    <phoneticPr fontId="4"/>
  </si>
  <si>
    <t>２‐(4) 令和４年度財政安定化支援事業繰入状況</t>
    <rPh sb="6" eb="8">
      <t>レイワ</t>
    </rPh>
    <rPh sb="22" eb="24">
      <t>ジョウキョウ</t>
    </rPh>
    <phoneticPr fontId="4"/>
  </si>
  <si>
    <t>(単位：千円、％）</t>
    <rPh sb="4" eb="5">
      <t>セン</t>
    </rPh>
    <phoneticPr fontId="4"/>
  </si>
  <si>
    <t>番号　</t>
    <phoneticPr fontId="4"/>
  </si>
  <si>
    <t>令和４年度</t>
    <rPh sb="0" eb="2">
      <t>レイワ</t>
    </rPh>
    <phoneticPr fontId="2"/>
  </si>
  <si>
    <t>繰入基準額④〔①＋②＋③〕（千円）</t>
    <rPh sb="0" eb="2">
      <t>クリイレ</t>
    </rPh>
    <rPh sb="2" eb="4">
      <t>キジュン</t>
    </rPh>
    <rPh sb="4" eb="5">
      <t>ガク</t>
    </rPh>
    <rPh sb="14" eb="16">
      <t>センエン</t>
    </rPh>
    <phoneticPr fontId="4"/>
  </si>
  <si>
    <t>国保特別会計
繰入額
⑤（千円）</t>
    <rPh sb="0" eb="2">
      <t>コクホ</t>
    </rPh>
    <rPh sb="2" eb="4">
      <t>トクベツ</t>
    </rPh>
    <rPh sb="4" eb="6">
      <t>カイケイ</t>
    </rPh>
    <phoneticPr fontId="4"/>
  </si>
  <si>
    <t>国保特別会計
繰入率
⑤/④×100（％）</t>
    <rPh sb="0" eb="2">
      <t>コクホ</t>
    </rPh>
    <rPh sb="2" eb="4">
      <t>トクベツ</t>
    </rPh>
    <rPh sb="4" eb="6">
      <t>カイケイ</t>
    </rPh>
    <rPh sb="9" eb="10">
      <t>リツ</t>
    </rPh>
    <phoneticPr fontId="4"/>
  </si>
  <si>
    <t>保険料負担能力分①</t>
    <rPh sb="0" eb="3">
      <t>ホケンリョウ</t>
    </rPh>
    <phoneticPr fontId="4"/>
  </si>
  <si>
    <t>過剰ベッド分②</t>
    <rPh sb="5" eb="6">
      <t>ブン</t>
    </rPh>
    <phoneticPr fontId="4"/>
  </si>
  <si>
    <t>年齢構成差分③</t>
    <rPh sb="0" eb="2">
      <t>ネンレイ</t>
    </rPh>
    <rPh sb="2" eb="4">
      <t>コウセイ</t>
    </rPh>
    <rPh sb="4" eb="5">
      <t>サ</t>
    </rPh>
    <rPh sb="5" eb="6">
      <t>ブン</t>
    </rPh>
    <phoneticPr fontId="4"/>
  </si>
  <si>
    <t>（注）保険料負担能力分繰入基準額については低所得者保険料軽減が拡充されている。（平成26年度～）</t>
    <phoneticPr fontId="13"/>
  </si>
  <si>
    <t>２‐(5)　広島県国民健康保険事業費特別会計決算状況</t>
    <rPh sb="6" eb="9">
      <t>ヒロシマケン</t>
    </rPh>
    <rPh sb="9" eb="11">
      <t>コクミン</t>
    </rPh>
    <rPh sb="11" eb="13">
      <t>ケンコウ</t>
    </rPh>
    <rPh sb="13" eb="15">
      <t>ホケン</t>
    </rPh>
    <rPh sb="15" eb="18">
      <t>ジギョウヒ</t>
    </rPh>
    <rPh sb="18" eb="20">
      <t>トクベツ</t>
    </rPh>
    <rPh sb="20" eb="22">
      <t>カイケイ</t>
    </rPh>
    <rPh sb="22" eb="24">
      <t>ケッサン</t>
    </rPh>
    <rPh sb="24" eb="26">
      <t>ジョウキョウ</t>
    </rPh>
    <phoneticPr fontId="4"/>
  </si>
  <si>
    <t>２‐(5)①　収入状況及び支出状況</t>
    <rPh sb="7" eb="9">
      <t>シュウニュウ</t>
    </rPh>
    <rPh sb="9" eb="11">
      <t>ジョウキョウ</t>
    </rPh>
    <rPh sb="11" eb="12">
      <t>オヨ</t>
    </rPh>
    <rPh sb="13" eb="15">
      <t>シシュツ</t>
    </rPh>
    <rPh sb="15" eb="17">
      <t>ジョウキョウ</t>
    </rPh>
    <phoneticPr fontId="4"/>
  </si>
  <si>
    <t>収入</t>
    <rPh sb="0" eb="2">
      <t>シュウニュウ</t>
    </rPh>
    <phoneticPr fontId="0"/>
  </si>
  <si>
    <t>支出</t>
    <rPh sb="0" eb="2">
      <t>シシュツ</t>
    </rPh>
    <phoneticPr fontId="0"/>
  </si>
  <si>
    <t>科目</t>
    <phoneticPr fontId="0"/>
  </si>
  <si>
    <t>収入額</t>
    <rPh sb="0" eb="2">
      <t>シュウニュウ</t>
    </rPh>
    <rPh sb="2" eb="3">
      <t>ガク</t>
    </rPh>
    <phoneticPr fontId="0"/>
  </si>
  <si>
    <t>支出額</t>
    <rPh sb="0" eb="2">
      <t>シシュツ</t>
    </rPh>
    <rPh sb="2" eb="3">
      <t>ガク</t>
    </rPh>
    <phoneticPr fontId="0"/>
  </si>
  <si>
    <t>分担金及び負担金</t>
    <rPh sb="0" eb="3">
      <t>ブンタンキン</t>
    </rPh>
    <rPh sb="3" eb="4">
      <t>オヨ</t>
    </rPh>
    <rPh sb="5" eb="8">
      <t>フタンキン</t>
    </rPh>
    <phoneticPr fontId="0"/>
  </si>
  <si>
    <t>事業費納付金</t>
    <rPh sb="0" eb="2">
      <t>ジギョウ</t>
    </rPh>
    <rPh sb="2" eb="3">
      <t>ヒ</t>
    </rPh>
    <rPh sb="3" eb="6">
      <t>ノウフキン</t>
    </rPh>
    <phoneticPr fontId="0"/>
  </si>
  <si>
    <t>医療給付費分</t>
    <rPh sb="0" eb="2">
      <t>イリョウ</t>
    </rPh>
    <rPh sb="2" eb="4">
      <t>キュウフ</t>
    </rPh>
    <rPh sb="4" eb="5">
      <t>ヒ</t>
    </rPh>
    <rPh sb="5" eb="6">
      <t>ブン</t>
    </rPh>
    <phoneticPr fontId="0"/>
  </si>
  <si>
    <t>一般被保険者分</t>
    <rPh sb="0" eb="2">
      <t>イッパン</t>
    </rPh>
    <rPh sb="2" eb="6">
      <t>ヒホケンシャ</t>
    </rPh>
    <rPh sb="6" eb="7">
      <t>ブン</t>
    </rPh>
    <phoneticPr fontId="0"/>
  </si>
  <si>
    <t>総務費</t>
    <phoneticPr fontId="4"/>
  </si>
  <si>
    <t>退職被保険者等分</t>
    <rPh sb="0" eb="2">
      <t>タイショク</t>
    </rPh>
    <rPh sb="2" eb="6">
      <t>ヒホケンシャ</t>
    </rPh>
    <rPh sb="6" eb="7">
      <t>トウ</t>
    </rPh>
    <rPh sb="7" eb="8">
      <t>ブン</t>
    </rPh>
    <phoneticPr fontId="0"/>
  </si>
  <si>
    <t>保険給付費等交付金</t>
    <rPh sb="0" eb="2">
      <t>ホケン</t>
    </rPh>
    <rPh sb="2" eb="4">
      <t>キュウフ</t>
    </rPh>
    <rPh sb="4" eb="5">
      <t>ヒ</t>
    </rPh>
    <rPh sb="5" eb="6">
      <t>トウ</t>
    </rPh>
    <rPh sb="6" eb="9">
      <t>コウフキン</t>
    </rPh>
    <phoneticPr fontId="0"/>
  </si>
  <si>
    <t>普通交付金</t>
    <rPh sb="0" eb="2">
      <t>フツウ</t>
    </rPh>
    <rPh sb="2" eb="5">
      <t>コウフキン</t>
    </rPh>
    <phoneticPr fontId="0"/>
  </si>
  <si>
    <t>計</t>
    <rPh sb="0" eb="1">
      <t>ケイ</t>
    </rPh>
    <phoneticPr fontId="0"/>
  </si>
  <si>
    <t>特別交付金</t>
    <rPh sb="0" eb="2">
      <t>トクベツ</t>
    </rPh>
    <rPh sb="2" eb="5">
      <t>コウフキン</t>
    </rPh>
    <phoneticPr fontId="0"/>
  </si>
  <si>
    <t>後期高齢者支援金等分</t>
    <rPh sb="0" eb="2">
      <t>コウキ</t>
    </rPh>
    <rPh sb="2" eb="5">
      <t>コウレイシャ</t>
    </rPh>
    <rPh sb="5" eb="7">
      <t>シエン</t>
    </rPh>
    <rPh sb="7" eb="8">
      <t>キン</t>
    </rPh>
    <rPh sb="8" eb="9">
      <t>トウ</t>
    </rPh>
    <rPh sb="9" eb="10">
      <t>ブン</t>
    </rPh>
    <phoneticPr fontId="0"/>
  </si>
  <si>
    <t>後期高齢者支援金等</t>
    <rPh sb="0" eb="2">
      <t>コウキ</t>
    </rPh>
    <rPh sb="2" eb="5">
      <t>コウレイシャ</t>
    </rPh>
    <rPh sb="5" eb="7">
      <t>シエン</t>
    </rPh>
    <rPh sb="7" eb="8">
      <t>キン</t>
    </rPh>
    <rPh sb="8" eb="9">
      <t>トウ</t>
    </rPh>
    <phoneticPr fontId="0"/>
  </si>
  <si>
    <t>後期高齢者支援金</t>
    <rPh sb="0" eb="2">
      <t>コウキ</t>
    </rPh>
    <rPh sb="2" eb="5">
      <t>コウレイシャ</t>
    </rPh>
    <rPh sb="5" eb="7">
      <t>シエン</t>
    </rPh>
    <rPh sb="7" eb="8">
      <t>キン</t>
    </rPh>
    <phoneticPr fontId="0"/>
  </si>
  <si>
    <t>事務費拠出金</t>
    <rPh sb="0" eb="3">
      <t>ジムヒ</t>
    </rPh>
    <rPh sb="3" eb="6">
      <t>キョシュツキン</t>
    </rPh>
    <phoneticPr fontId="0"/>
  </si>
  <si>
    <t>介護納付金分</t>
    <rPh sb="0" eb="2">
      <t>カイゴ</t>
    </rPh>
    <rPh sb="2" eb="5">
      <t>ノウフキン</t>
    </rPh>
    <rPh sb="5" eb="6">
      <t>ブン</t>
    </rPh>
    <phoneticPr fontId="0"/>
  </si>
  <si>
    <t>計</t>
    <phoneticPr fontId="0"/>
  </si>
  <si>
    <t>前期高齢者納付金等</t>
    <rPh sb="0" eb="2">
      <t>ゼンキ</t>
    </rPh>
    <rPh sb="2" eb="5">
      <t>コウレイシャ</t>
    </rPh>
    <rPh sb="5" eb="8">
      <t>ノウフキン</t>
    </rPh>
    <rPh sb="8" eb="9">
      <t>トウ</t>
    </rPh>
    <phoneticPr fontId="0"/>
  </si>
  <si>
    <t>前期高齢者納付金</t>
    <rPh sb="0" eb="2">
      <t>ゼンキ</t>
    </rPh>
    <rPh sb="2" eb="5">
      <t>コウレイシャ</t>
    </rPh>
    <rPh sb="5" eb="8">
      <t>ノウフキン</t>
    </rPh>
    <phoneticPr fontId="0"/>
  </si>
  <si>
    <t>財政安定化基金負担金</t>
    <rPh sb="0" eb="2">
      <t>ザイセイ</t>
    </rPh>
    <rPh sb="2" eb="5">
      <t>アンテイカ</t>
    </rPh>
    <rPh sb="5" eb="7">
      <t>キキン</t>
    </rPh>
    <rPh sb="7" eb="10">
      <t>フタンキン</t>
    </rPh>
    <phoneticPr fontId="0"/>
  </si>
  <si>
    <t>国庫支出金</t>
    <rPh sb="1" eb="2">
      <t>コ</t>
    </rPh>
    <rPh sb="2" eb="3">
      <t>ササ</t>
    </rPh>
    <rPh sb="3" eb="4">
      <t>デ</t>
    </rPh>
    <rPh sb="4" eb="5">
      <t>キン</t>
    </rPh>
    <phoneticPr fontId="0"/>
  </si>
  <si>
    <t>国庫負担金</t>
    <rPh sb="0" eb="2">
      <t>コッコ</t>
    </rPh>
    <rPh sb="2" eb="5">
      <t>フタンキン</t>
    </rPh>
    <phoneticPr fontId="0"/>
  </si>
  <si>
    <t>療養給付費等負担金</t>
    <phoneticPr fontId="0"/>
  </si>
  <si>
    <t>介護納付金</t>
    <rPh sb="0" eb="2">
      <t>カイゴ</t>
    </rPh>
    <rPh sb="2" eb="5">
      <t>ノウフキン</t>
    </rPh>
    <phoneticPr fontId="0"/>
  </si>
  <si>
    <t>高額医療費負担金</t>
    <rPh sb="0" eb="2">
      <t>コウガク</t>
    </rPh>
    <rPh sb="2" eb="5">
      <t>イリョウヒ</t>
    </rPh>
    <rPh sb="5" eb="7">
      <t>フタン</t>
    </rPh>
    <rPh sb="7" eb="8">
      <t>キン</t>
    </rPh>
    <phoneticPr fontId="0"/>
  </si>
  <si>
    <t>病床転換支援金等</t>
    <rPh sb="0" eb="2">
      <t>ビョウショウ</t>
    </rPh>
    <rPh sb="2" eb="4">
      <t>テンカン</t>
    </rPh>
    <rPh sb="4" eb="6">
      <t>シエン</t>
    </rPh>
    <rPh sb="6" eb="7">
      <t>キン</t>
    </rPh>
    <rPh sb="7" eb="8">
      <t>トウ</t>
    </rPh>
    <phoneticPr fontId="0"/>
  </si>
  <si>
    <t>病床転換支援金</t>
    <rPh sb="0" eb="2">
      <t>ビョウショウ</t>
    </rPh>
    <rPh sb="2" eb="4">
      <t>テンカン</t>
    </rPh>
    <rPh sb="4" eb="6">
      <t>シエン</t>
    </rPh>
    <rPh sb="6" eb="7">
      <t>キン</t>
    </rPh>
    <phoneticPr fontId="0"/>
  </si>
  <si>
    <t>特別高額医療費共同事業負担金</t>
    <rPh sb="0" eb="2">
      <t>トクベツ</t>
    </rPh>
    <rPh sb="2" eb="4">
      <t>コウガク</t>
    </rPh>
    <rPh sb="4" eb="7">
      <t>イリョウヒ</t>
    </rPh>
    <rPh sb="7" eb="9">
      <t>キョウドウ</t>
    </rPh>
    <rPh sb="9" eb="11">
      <t>ジギョウ</t>
    </rPh>
    <rPh sb="11" eb="14">
      <t>フタンキン</t>
    </rPh>
    <phoneticPr fontId="0"/>
  </si>
  <si>
    <t>特定健康診査等負担金</t>
    <rPh sb="0" eb="2">
      <t>トクテイ</t>
    </rPh>
    <rPh sb="2" eb="4">
      <t>ケンコウ</t>
    </rPh>
    <rPh sb="4" eb="6">
      <t>シンサ</t>
    </rPh>
    <rPh sb="6" eb="7">
      <t>トウ</t>
    </rPh>
    <rPh sb="7" eb="10">
      <t>フタンキン</t>
    </rPh>
    <phoneticPr fontId="0"/>
  </si>
  <si>
    <t>特別高額医療費共同事業</t>
    <rPh sb="0" eb="2">
      <t>トクベツ</t>
    </rPh>
    <rPh sb="2" eb="4">
      <t>コウガク</t>
    </rPh>
    <rPh sb="4" eb="7">
      <t>イリョウヒ</t>
    </rPh>
    <rPh sb="7" eb="9">
      <t>キョウドウ</t>
    </rPh>
    <rPh sb="9" eb="11">
      <t>ジギョウ</t>
    </rPh>
    <phoneticPr fontId="0"/>
  </si>
  <si>
    <t>事業費拠出金</t>
    <rPh sb="0" eb="2">
      <t>ジギョウ</t>
    </rPh>
    <rPh sb="2" eb="3">
      <t>ヒ</t>
    </rPh>
    <rPh sb="3" eb="6">
      <t>キョシュツキン</t>
    </rPh>
    <phoneticPr fontId="0"/>
  </si>
  <si>
    <t>国庫補助金</t>
    <phoneticPr fontId="0"/>
  </si>
  <si>
    <t>普通調整交付金</t>
    <rPh sb="0" eb="2">
      <t>フツウ</t>
    </rPh>
    <rPh sb="2" eb="4">
      <t>チョウセイ</t>
    </rPh>
    <rPh sb="4" eb="7">
      <t>コウフキン</t>
    </rPh>
    <phoneticPr fontId="0"/>
  </si>
  <si>
    <t>特別調整交付金</t>
    <rPh sb="0" eb="2">
      <t>トクベツ</t>
    </rPh>
    <rPh sb="2" eb="4">
      <t>チョウセイ</t>
    </rPh>
    <rPh sb="4" eb="7">
      <t>コウフキン</t>
    </rPh>
    <phoneticPr fontId="0"/>
  </si>
  <si>
    <t>財政安定化基金交付金</t>
    <rPh sb="0" eb="2">
      <t>ザイセイ</t>
    </rPh>
    <rPh sb="2" eb="5">
      <t>アンテイカ</t>
    </rPh>
    <rPh sb="5" eb="7">
      <t>キキン</t>
    </rPh>
    <rPh sb="7" eb="9">
      <t>コウフ</t>
    </rPh>
    <rPh sb="9" eb="10">
      <t>キン</t>
    </rPh>
    <phoneticPr fontId="0"/>
  </si>
  <si>
    <t>保険者努力支援制度交付金</t>
    <rPh sb="0" eb="3">
      <t>ホケンシャ</t>
    </rPh>
    <rPh sb="3" eb="5">
      <t>ドリョク</t>
    </rPh>
    <rPh sb="5" eb="7">
      <t>シエン</t>
    </rPh>
    <rPh sb="7" eb="9">
      <t>セイド</t>
    </rPh>
    <rPh sb="9" eb="12">
      <t>コウフキン</t>
    </rPh>
    <phoneticPr fontId="0"/>
  </si>
  <si>
    <t>保健事業費</t>
    <rPh sb="0" eb="2">
      <t>ホケン</t>
    </rPh>
    <rPh sb="2" eb="4">
      <t>ジギョウ</t>
    </rPh>
    <rPh sb="4" eb="5">
      <t>ヒ</t>
    </rPh>
    <phoneticPr fontId="0"/>
  </si>
  <si>
    <t>財政安定化基金補助金</t>
    <rPh sb="0" eb="2">
      <t>ザイセイ</t>
    </rPh>
    <rPh sb="2" eb="5">
      <t>アンテイカ</t>
    </rPh>
    <rPh sb="5" eb="7">
      <t>キキン</t>
    </rPh>
    <rPh sb="7" eb="10">
      <t>ホジョキン</t>
    </rPh>
    <phoneticPr fontId="0"/>
  </si>
  <si>
    <t>償還金及び還付付加金</t>
    <rPh sb="0" eb="2">
      <t>ショウカン</t>
    </rPh>
    <rPh sb="2" eb="3">
      <t>キン</t>
    </rPh>
    <rPh sb="3" eb="4">
      <t>オヨ</t>
    </rPh>
    <rPh sb="5" eb="7">
      <t>カンプ</t>
    </rPh>
    <rPh sb="7" eb="9">
      <t>フカ</t>
    </rPh>
    <rPh sb="9" eb="10">
      <t>キン</t>
    </rPh>
    <phoneticPr fontId="0"/>
  </si>
  <si>
    <t>療養給付費等負担金償還金</t>
    <rPh sb="0" eb="2">
      <t>リョウヨウ</t>
    </rPh>
    <rPh sb="2" eb="4">
      <t>キュウフ</t>
    </rPh>
    <rPh sb="4" eb="5">
      <t>ヒ</t>
    </rPh>
    <rPh sb="5" eb="6">
      <t>トウ</t>
    </rPh>
    <rPh sb="6" eb="9">
      <t>フタンキン</t>
    </rPh>
    <rPh sb="9" eb="11">
      <t>ショウカン</t>
    </rPh>
    <rPh sb="11" eb="12">
      <t>キン</t>
    </rPh>
    <phoneticPr fontId="0"/>
  </si>
  <si>
    <t>その他</t>
    <rPh sb="2" eb="3">
      <t>タ</t>
    </rPh>
    <phoneticPr fontId="0"/>
  </si>
  <si>
    <t>療養給付費等交付金償還金</t>
    <rPh sb="0" eb="2">
      <t>リョウヨウ</t>
    </rPh>
    <rPh sb="2" eb="4">
      <t>キュウフ</t>
    </rPh>
    <rPh sb="4" eb="5">
      <t>ヒ</t>
    </rPh>
    <rPh sb="5" eb="6">
      <t>トウ</t>
    </rPh>
    <rPh sb="6" eb="8">
      <t>コウフ</t>
    </rPh>
    <rPh sb="8" eb="9">
      <t>キン</t>
    </rPh>
    <rPh sb="9" eb="11">
      <t>ショウカン</t>
    </rPh>
    <rPh sb="11" eb="12">
      <t>キン</t>
    </rPh>
    <phoneticPr fontId="0"/>
  </si>
  <si>
    <t>特定健康診査等負担金償還金</t>
    <rPh sb="0" eb="2">
      <t>トクテイ</t>
    </rPh>
    <rPh sb="2" eb="4">
      <t>ケンコウ</t>
    </rPh>
    <rPh sb="4" eb="6">
      <t>シンサ</t>
    </rPh>
    <rPh sb="6" eb="7">
      <t>トウ</t>
    </rPh>
    <rPh sb="7" eb="10">
      <t>フタンキン</t>
    </rPh>
    <rPh sb="10" eb="12">
      <t>ショウカン</t>
    </rPh>
    <rPh sb="12" eb="13">
      <t>キン</t>
    </rPh>
    <phoneticPr fontId="0"/>
  </si>
  <si>
    <t>計</t>
    <rPh sb="0" eb="1">
      <t>ケイ</t>
    </rPh>
    <phoneticPr fontId="4"/>
  </si>
  <si>
    <t>療養給付費交付金</t>
    <phoneticPr fontId="0"/>
  </si>
  <si>
    <t>その他の支出</t>
    <rPh sb="2" eb="3">
      <t>タ</t>
    </rPh>
    <rPh sb="4" eb="6">
      <t>シシュツ</t>
    </rPh>
    <phoneticPr fontId="0"/>
  </si>
  <si>
    <t>前期高齢者交付金</t>
    <rPh sb="0" eb="2">
      <t>ゼンキ</t>
    </rPh>
    <rPh sb="2" eb="5">
      <t>コウレイシャ</t>
    </rPh>
    <rPh sb="5" eb="8">
      <t>コウフキン</t>
    </rPh>
    <phoneticPr fontId="0"/>
  </si>
  <si>
    <t>特別高額医療費共同事業交付金</t>
    <rPh sb="0" eb="2">
      <t>トクベツ</t>
    </rPh>
    <rPh sb="2" eb="4">
      <t>コウガク</t>
    </rPh>
    <rPh sb="4" eb="7">
      <t>イリョウヒ</t>
    </rPh>
    <rPh sb="7" eb="9">
      <t>キョウドウ</t>
    </rPh>
    <rPh sb="9" eb="11">
      <t>ジギョウ</t>
    </rPh>
    <rPh sb="11" eb="14">
      <t>コウフキン</t>
    </rPh>
    <phoneticPr fontId="0"/>
  </si>
  <si>
    <t>一般会計繰入金</t>
    <rPh sb="0" eb="2">
      <t>イッパン</t>
    </rPh>
    <rPh sb="2" eb="4">
      <t>カイケイ</t>
    </rPh>
    <rPh sb="4" eb="6">
      <t>クリイレ</t>
    </rPh>
    <rPh sb="6" eb="7">
      <t>キン</t>
    </rPh>
    <phoneticPr fontId="0"/>
  </si>
  <si>
    <t>特定健康診査等負担金繰入金</t>
    <rPh sb="0" eb="2">
      <t>トクテイ</t>
    </rPh>
    <rPh sb="2" eb="4">
      <t>ケンコウ</t>
    </rPh>
    <rPh sb="4" eb="6">
      <t>シンサ</t>
    </rPh>
    <rPh sb="6" eb="7">
      <t>トウ</t>
    </rPh>
    <rPh sb="7" eb="10">
      <t>フタンキン</t>
    </rPh>
    <rPh sb="10" eb="12">
      <t>クリイレ</t>
    </rPh>
    <rPh sb="12" eb="13">
      <t>キン</t>
    </rPh>
    <phoneticPr fontId="0"/>
  </si>
  <si>
    <t>都道府県繰入金</t>
    <rPh sb="0" eb="4">
      <t>トドウフケン</t>
    </rPh>
    <rPh sb="4" eb="6">
      <t>クリイレ</t>
    </rPh>
    <rPh sb="6" eb="7">
      <t>キン</t>
    </rPh>
    <phoneticPr fontId="0"/>
  </si>
  <si>
    <t>高額医療費負担金繰入金</t>
    <rPh sb="0" eb="2">
      <t>コウガク</t>
    </rPh>
    <rPh sb="2" eb="5">
      <t>イリョウヒ</t>
    </rPh>
    <rPh sb="5" eb="7">
      <t>フタン</t>
    </rPh>
    <rPh sb="7" eb="8">
      <t>キン</t>
    </rPh>
    <rPh sb="8" eb="10">
      <t>クリイレ</t>
    </rPh>
    <rPh sb="10" eb="11">
      <t>キン</t>
    </rPh>
    <phoneticPr fontId="0"/>
  </si>
  <si>
    <t>職員給与等繰入金</t>
    <rPh sb="0" eb="2">
      <t>ショクイン</t>
    </rPh>
    <rPh sb="2" eb="4">
      <t>キュウヨ</t>
    </rPh>
    <rPh sb="4" eb="5">
      <t>トウ</t>
    </rPh>
    <rPh sb="5" eb="7">
      <t>クリイレ</t>
    </rPh>
    <rPh sb="7" eb="8">
      <t>キン</t>
    </rPh>
    <phoneticPr fontId="0"/>
  </si>
  <si>
    <t>財政安定化基金支出金繰入金</t>
    <rPh sb="0" eb="2">
      <t>ザイセイ</t>
    </rPh>
    <rPh sb="2" eb="5">
      <t>アンテイカ</t>
    </rPh>
    <rPh sb="5" eb="7">
      <t>キキン</t>
    </rPh>
    <rPh sb="7" eb="9">
      <t>シシュツ</t>
    </rPh>
    <rPh sb="9" eb="10">
      <t>キン</t>
    </rPh>
    <rPh sb="10" eb="12">
      <t>クリイレ</t>
    </rPh>
    <rPh sb="12" eb="13">
      <t>キン</t>
    </rPh>
    <phoneticPr fontId="0"/>
  </si>
  <si>
    <t>保険給付費等交付金返還金</t>
    <rPh sb="0" eb="2">
      <t>ホケン</t>
    </rPh>
    <rPh sb="2" eb="4">
      <t>キュウフ</t>
    </rPh>
    <rPh sb="4" eb="5">
      <t>ヒ</t>
    </rPh>
    <rPh sb="5" eb="6">
      <t>トウ</t>
    </rPh>
    <rPh sb="6" eb="9">
      <t>コウフキン</t>
    </rPh>
    <rPh sb="9" eb="12">
      <t>ヘンカンキン</t>
    </rPh>
    <phoneticPr fontId="0"/>
  </si>
  <si>
    <t>その他の収入</t>
    <rPh sb="2" eb="3">
      <t>タ</t>
    </rPh>
    <rPh sb="4" eb="6">
      <t>シュウニュウ</t>
    </rPh>
    <phoneticPr fontId="0"/>
  </si>
  <si>
    <t>小計（単年度収入）</t>
    <rPh sb="0" eb="2">
      <t>ショウケイ</t>
    </rPh>
    <rPh sb="3" eb="6">
      <t>タンネンド</t>
    </rPh>
    <rPh sb="6" eb="8">
      <t>シュウニュウ</t>
    </rPh>
    <phoneticPr fontId="0"/>
  </si>
  <si>
    <t>小計（単年度支出）</t>
    <rPh sb="0" eb="2">
      <t>ショウケイ</t>
    </rPh>
    <rPh sb="3" eb="6">
      <t>タンネンド</t>
    </rPh>
    <rPh sb="6" eb="8">
      <t>シシュツ</t>
    </rPh>
    <phoneticPr fontId="0"/>
  </si>
  <si>
    <t>単年度収支差</t>
    <rPh sb="0" eb="1">
      <t>タン</t>
    </rPh>
    <rPh sb="1" eb="3">
      <t>ネンド</t>
    </rPh>
    <rPh sb="3" eb="5">
      <t>シュウシ</t>
    </rPh>
    <rPh sb="5" eb="6">
      <t>サ</t>
    </rPh>
    <phoneticPr fontId="0"/>
  </si>
  <si>
    <t>基金繰入金</t>
    <rPh sb="0" eb="2">
      <t>キキン</t>
    </rPh>
    <rPh sb="2" eb="4">
      <t>クリイレ</t>
    </rPh>
    <rPh sb="4" eb="5">
      <t>キン</t>
    </rPh>
    <phoneticPr fontId="0"/>
  </si>
  <si>
    <t>基金積立金</t>
    <rPh sb="0" eb="2">
      <t>キキン</t>
    </rPh>
    <rPh sb="2" eb="4">
      <t>ツミタテ</t>
    </rPh>
    <rPh sb="4" eb="5">
      <t>キン</t>
    </rPh>
    <phoneticPr fontId="0"/>
  </si>
  <si>
    <t>うち財政安定化基金繰入金</t>
    <phoneticPr fontId="4"/>
  </si>
  <si>
    <t>うち財政安定化基金積立金</t>
    <rPh sb="2" eb="4">
      <t>ザイセイ</t>
    </rPh>
    <rPh sb="4" eb="7">
      <t>アンテイカ</t>
    </rPh>
    <rPh sb="7" eb="9">
      <t>キキン</t>
    </rPh>
    <rPh sb="9" eb="11">
      <t>ツミタテ</t>
    </rPh>
    <rPh sb="11" eb="12">
      <t>キン</t>
    </rPh>
    <phoneticPr fontId="0"/>
  </si>
  <si>
    <t>財政安定化基金貸付金返還金</t>
    <rPh sb="0" eb="2">
      <t>ザイセイ</t>
    </rPh>
    <rPh sb="2" eb="5">
      <t>アンテイカ</t>
    </rPh>
    <rPh sb="5" eb="7">
      <t>キキン</t>
    </rPh>
    <rPh sb="7" eb="9">
      <t>カシツケ</t>
    </rPh>
    <rPh sb="9" eb="10">
      <t>キン</t>
    </rPh>
    <rPh sb="10" eb="13">
      <t>ヘンカンキン</t>
    </rPh>
    <phoneticPr fontId="0"/>
  </si>
  <si>
    <t>財政安定化基金貸付金</t>
    <rPh sb="0" eb="2">
      <t>ザイセイ</t>
    </rPh>
    <rPh sb="2" eb="5">
      <t>アンテイカ</t>
    </rPh>
    <rPh sb="5" eb="7">
      <t>キキン</t>
    </rPh>
    <rPh sb="7" eb="9">
      <t>カシツケ</t>
    </rPh>
    <rPh sb="9" eb="10">
      <t>キン</t>
    </rPh>
    <phoneticPr fontId="0"/>
  </si>
  <si>
    <t>繰越金</t>
    <rPh sb="0" eb="2">
      <t>クリコシ</t>
    </rPh>
    <rPh sb="2" eb="3">
      <t>キン</t>
    </rPh>
    <phoneticPr fontId="0"/>
  </si>
  <si>
    <t>前年度繰上充用金</t>
    <rPh sb="0" eb="3">
      <t>ゼンネンド</t>
    </rPh>
    <rPh sb="3" eb="5">
      <t>クリアゲ</t>
    </rPh>
    <rPh sb="5" eb="7">
      <t>ジュウヨウ</t>
    </rPh>
    <rPh sb="7" eb="8">
      <t>キン</t>
    </rPh>
    <phoneticPr fontId="0"/>
  </si>
  <si>
    <t>収入合計</t>
    <rPh sb="0" eb="2">
      <t>シュウニュウ</t>
    </rPh>
    <rPh sb="2" eb="4">
      <t>ゴウケイ</t>
    </rPh>
    <phoneticPr fontId="0"/>
  </si>
  <si>
    <t>支出合計</t>
    <rPh sb="0" eb="2">
      <t>シシュツ</t>
    </rPh>
    <rPh sb="2" eb="4">
      <t>ゴウケイ</t>
    </rPh>
    <phoneticPr fontId="0"/>
  </si>
  <si>
    <t>収支差引残（収入合計-支出合計）</t>
    <rPh sb="0" eb="2">
      <t>シュウシ</t>
    </rPh>
    <rPh sb="2" eb="4">
      <t>サシヒキ</t>
    </rPh>
    <rPh sb="4" eb="5">
      <t>ザン</t>
    </rPh>
    <rPh sb="6" eb="8">
      <t>シュウニュウ</t>
    </rPh>
    <rPh sb="8" eb="10">
      <t>ゴウケイ</t>
    </rPh>
    <rPh sb="11" eb="13">
      <t>シシュツ</t>
    </rPh>
    <rPh sb="13" eb="15">
      <t>ゴウケイ</t>
    </rPh>
    <phoneticPr fontId="0"/>
  </si>
  <si>
    <t>うち次年度への繰越金</t>
    <phoneticPr fontId="4"/>
  </si>
  <si>
    <t>うち基金積立金</t>
    <phoneticPr fontId="4"/>
  </si>
  <si>
    <t>２‐(5)②　基金保有額の状況</t>
    <rPh sb="7" eb="9">
      <t>キキン</t>
    </rPh>
    <rPh sb="9" eb="11">
      <t>ホユウ</t>
    </rPh>
    <rPh sb="11" eb="12">
      <t>ガク</t>
    </rPh>
    <rPh sb="13" eb="15">
      <t>ジョウキョウ</t>
    </rPh>
    <phoneticPr fontId="0"/>
  </si>
  <si>
    <t>２‐(5)③　資産・負債等の状況（年度末現在）</t>
    <rPh sb="7" eb="9">
      <t>シサン</t>
    </rPh>
    <rPh sb="10" eb="12">
      <t>フサイ</t>
    </rPh>
    <rPh sb="12" eb="13">
      <t>トウ</t>
    </rPh>
    <rPh sb="14" eb="16">
      <t>ジョウキョウ</t>
    </rPh>
    <rPh sb="17" eb="20">
      <t>ネンドマツ</t>
    </rPh>
    <rPh sb="20" eb="22">
      <t>ゲンザイ</t>
    </rPh>
    <phoneticPr fontId="4"/>
  </si>
  <si>
    <t>科目</t>
    <phoneticPr fontId="4"/>
  </si>
  <si>
    <t>金額</t>
    <rPh sb="0" eb="2">
      <t>キンガク</t>
    </rPh>
    <phoneticPr fontId="0"/>
  </si>
  <si>
    <t>資産</t>
    <rPh sb="0" eb="2">
      <t>シサン</t>
    </rPh>
    <phoneticPr fontId="4"/>
  </si>
  <si>
    <t>負債及び純資産</t>
    <rPh sb="0" eb="2">
      <t>フサイ</t>
    </rPh>
    <rPh sb="2" eb="3">
      <t>オヨ</t>
    </rPh>
    <rPh sb="4" eb="7">
      <t>ジュンシサン</t>
    </rPh>
    <phoneticPr fontId="4"/>
  </si>
  <si>
    <t>科目</t>
    <rPh sb="0" eb="2">
      <t>カモク</t>
    </rPh>
    <phoneticPr fontId="4"/>
  </si>
  <si>
    <t>金額</t>
    <rPh sb="0" eb="2">
      <t>キンガク</t>
    </rPh>
    <phoneticPr fontId="4"/>
  </si>
  <si>
    <t>基金保有額（前年度末）</t>
    <rPh sb="0" eb="2">
      <t>キキン</t>
    </rPh>
    <rPh sb="2" eb="4">
      <t>ホユウ</t>
    </rPh>
    <rPh sb="4" eb="5">
      <t>ガク</t>
    </rPh>
    <rPh sb="6" eb="9">
      <t>ゼンネンド</t>
    </rPh>
    <rPh sb="9" eb="10">
      <t>マツ</t>
    </rPh>
    <phoneticPr fontId="0"/>
  </si>
  <si>
    <t>基金保有額</t>
    <rPh sb="0" eb="2">
      <t>キキン</t>
    </rPh>
    <rPh sb="2" eb="4">
      <t>ホユウ</t>
    </rPh>
    <rPh sb="4" eb="5">
      <t>ガク</t>
    </rPh>
    <phoneticPr fontId="0"/>
  </si>
  <si>
    <t>繰上充用金（当年度赤字額）</t>
    <rPh sb="0" eb="2">
      <t>クリアゲ</t>
    </rPh>
    <rPh sb="2" eb="5">
      <t>ジュウヨウキン</t>
    </rPh>
    <rPh sb="6" eb="9">
      <t>トウネンド</t>
    </rPh>
    <rPh sb="9" eb="11">
      <t>アカジ</t>
    </rPh>
    <rPh sb="11" eb="12">
      <t>ガク</t>
    </rPh>
    <phoneticPr fontId="0"/>
  </si>
  <si>
    <t>うち財政安定化基金分</t>
    <phoneticPr fontId="4"/>
  </si>
  <si>
    <t>その他の負債</t>
    <rPh sb="2" eb="3">
      <t>タ</t>
    </rPh>
    <rPh sb="4" eb="6">
      <t>フサイ</t>
    </rPh>
    <phoneticPr fontId="0"/>
  </si>
  <si>
    <t>次年度への繰越金</t>
    <rPh sb="0" eb="3">
      <t>ジネンド</t>
    </rPh>
    <rPh sb="5" eb="7">
      <t>クリコシ</t>
    </rPh>
    <rPh sb="7" eb="8">
      <t>キン</t>
    </rPh>
    <phoneticPr fontId="0"/>
  </si>
  <si>
    <t>負債合計</t>
    <rPh sb="0" eb="2">
      <t>フサイ</t>
    </rPh>
    <rPh sb="2" eb="4">
      <t>ゴウケイ</t>
    </rPh>
    <phoneticPr fontId="0"/>
  </si>
  <si>
    <t>収支差引残のうち基金積立金</t>
    <rPh sb="0" eb="2">
      <t>シュウシ</t>
    </rPh>
    <rPh sb="2" eb="4">
      <t>サシヒキ</t>
    </rPh>
    <rPh sb="4" eb="5">
      <t>ザン</t>
    </rPh>
    <rPh sb="8" eb="10">
      <t>キキン</t>
    </rPh>
    <rPh sb="10" eb="12">
      <t>ツミタテ</t>
    </rPh>
    <rPh sb="12" eb="13">
      <t>キン</t>
    </rPh>
    <phoneticPr fontId="0"/>
  </si>
  <si>
    <t>貸付金等</t>
    <rPh sb="0" eb="2">
      <t>カシツケ</t>
    </rPh>
    <rPh sb="2" eb="3">
      <t>キン</t>
    </rPh>
    <rPh sb="3" eb="4">
      <t>トウ</t>
    </rPh>
    <phoneticPr fontId="0"/>
  </si>
  <si>
    <t>純資産（資産合計－負債合計）</t>
    <rPh sb="0" eb="3">
      <t>ジュンシサン</t>
    </rPh>
    <rPh sb="4" eb="6">
      <t>シサン</t>
    </rPh>
    <rPh sb="6" eb="8">
      <t>ゴウケイ</t>
    </rPh>
    <rPh sb="9" eb="11">
      <t>フサイ</t>
    </rPh>
    <rPh sb="11" eb="13">
      <t>ゴウケイ</t>
    </rPh>
    <phoneticPr fontId="0"/>
  </si>
  <si>
    <t>その他増加額</t>
    <rPh sb="2" eb="3">
      <t>タ</t>
    </rPh>
    <rPh sb="3" eb="5">
      <t>ゾウカ</t>
    </rPh>
    <rPh sb="5" eb="6">
      <t>ガク</t>
    </rPh>
    <phoneticPr fontId="0"/>
  </si>
  <si>
    <t>その他減少額</t>
    <rPh sb="2" eb="3">
      <t>タ</t>
    </rPh>
    <rPh sb="3" eb="5">
      <t>ゲンショウ</t>
    </rPh>
    <rPh sb="5" eb="6">
      <t>ガク</t>
    </rPh>
    <phoneticPr fontId="0"/>
  </si>
  <si>
    <t>その他の資産</t>
    <rPh sb="2" eb="3">
      <t>タ</t>
    </rPh>
    <rPh sb="4" eb="6">
      <t>シサン</t>
    </rPh>
    <phoneticPr fontId="0"/>
  </si>
  <si>
    <t>資産合計</t>
    <rPh sb="0" eb="2">
      <t>シサン</t>
    </rPh>
    <rPh sb="2" eb="4">
      <t>ゴウケイ</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</si>
</sst>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Red]&quot;▲&quot;#,##0"/>
    <numFmt numFmtId="178" formatCode="000"/>
    <numFmt numFmtId="179" formatCode="#,##0.0;[Red]\-#,##0.0"/>
    <numFmt numFmtId="180" formatCode="#,##0.00;&quot;▲ &quot;#,##0.00"/>
    <numFmt numFmtId="181" formatCode="0.0;&quot;▲ &quot;0.0"/>
    <numFmt numFmtId="182" formatCode="#,##0;&quot;△ &quot;#,##0"/>
  </numFmts>
  <fonts count="27" x14ac:knownFonts="1">
    <font>
      <sz val="11"/>
      <name val="ＭＳ Ｐゴシック"/>
      <family val="3"/>
      <charset val="128"/>
    </font>
    <font>
      <sz val="11"/>
      <name val="ＭＳ Ｐ明朝"/>
      <family val="1"/>
      <charset val="128"/>
    </font>
    <font>
      <b/>
      <sz val="11"/>
      <name val="ＭＳ ゴシック"/>
      <family val="3"/>
      <charset val="128"/>
    </font>
    <font>
      <sz val="6"/>
      <name val="游ゴシック"/>
      <family val="2"/>
      <charset val="128"/>
      <scheme val="minor"/>
    </font>
    <font>
      <sz val="6"/>
      <name val="ＭＳ Ｐゴシック"/>
      <family val="3"/>
      <charset val="128"/>
    </font>
    <font>
      <sz val="8"/>
      <name val="ＭＳ Ｐゴシック"/>
      <family val="3"/>
      <charset val="128"/>
    </font>
    <font>
      <sz val="11"/>
      <name val="ＭＳ Ｐゴシック"/>
      <family val="3"/>
      <charset val="128"/>
    </font>
    <font>
      <sz val="8"/>
      <color indexed="10"/>
      <name val="ＭＳ Ｐゴシック"/>
      <family val="3"/>
      <charset val="128"/>
    </font>
    <font>
      <b/>
      <sz val="10"/>
      <color indexed="18"/>
      <name val="ＭＳ ゴシック"/>
      <family val="3"/>
      <charset val="128"/>
    </font>
    <font>
      <sz val="8"/>
      <color indexed="18"/>
      <name val="ＭＳ Ｐゴシック"/>
      <family val="3"/>
      <charset val="128"/>
    </font>
    <font>
      <sz val="8"/>
      <color indexed="9"/>
      <name val="ＭＳ Ｐゴシック"/>
      <family val="3"/>
      <charset val="128"/>
    </font>
    <font>
      <b/>
      <sz val="16"/>
      <color rgb="FFFF0000"/>
      <name val="ＭＳ Ｐゴシック"/>
      <family val="3"/>
      <charset val="128"/>
    </font>
    <font>
      <sz val="7"/>
      <name val="ＭＳ Ｐゴシック"/>
      <family val="3"/>
      <charset val="128"/>
    </font>
    <font>
      <sz val="9"/>
      <name val="ＭＳ ゴシック"/>
      <family val="3"/>
      <charset val="128"/>
    </font>
    <font>
      <sz val="8"/>
      <name val="ＭＳ ゴシック"/>
      <family val="3"/>
      <charset val="128"/>
    </font>
    <font>
      <sz val="8"/>
      <color theme="1"/>
      <name val="ＭＳ Ｐゴシック"/>
      <family val="3"/>
      <charset val="128"/>
    </font>
    <font>
      <sz val="8"/>
      <color theme="1"/>
      <name val="ＭＳ ゴシック"/>
      <family val="3"/>
      <charset val="128"/>
    </font>
    <font>
      <sz val="7"/>
      <color theme="1"/>
      <name val="ＭＳ Ｐゴシック"/>
      <family val="3"/>
      <charset val="128"/>
    </font>
    <font>
      <sz val="9"/>
      <color theme="1"/>
      <name val="ＭＳ ゴシック"/>
      <family val="3"/>
      <charset val="128"/>
    </font>
    <font>
      <sz val="6"/>
      <color theme="1"/>
      <name val="ＭＳ Ｐゴシック"/>
      <family val="3"/>
      <charset val="128"/>
    </font>
    <font>
      <sz val="6"/>
      <name val="ＭＳ 明朝"/>
      <family val="1"/>
      <charset val="128"/>
    </font>
    <font>
      <sz val="8"/>
      <color indexed="8"/>
      <name val="ＭＳ Ｐゴシック"/>
      <family val="3"/>
      <charset val="128"/>
    </font>
    <font>
      <sz val="7"/>
      <name val="ＭＳ ゴシック"/>
      <family val="3"/>
      <charset val="128"/>
    </font>
    <font>
      <sz val="9"/>
      <name val="ＭＳ Ｐゴシック"/>
      <family val="3"/>
      <charset val="128"/>
    </font>
    <font>
      <sz val="12"/>
      <name val="ＭＳ 明朝"/>
      <family val="1"/>
      <charset val="128"/>
    </font>
    <font>
      <sz val="11"/>
      <name val="ＭＳ ゴシック"/>
      <family val="3"/>
      <charset val="128"/>
    </font>
    <font>
      <sz val="6"/>
      <name val="ＭＳ ゴシック"/>
      <family val="3"/>
      <charset val="128"/>
    </font>
  </fonts>
  <fills count="2">
    <fill>
      <patternFill patternType="none"/>
    </fill>
    <fill>
      <patternFill patternType="gray125"/>
    </fill>
  </fills>
  <borders count="45">
    <border>
      <left/>
      <right/>
      <top/>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hair">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right/>
      <top style="thin">
        <color indexed="64"/>
      </top>
      <bottom/>
      <diagonal/>
    </border>
    <border>
      <left style="hair">
        <color indexed="64"/>
      </left>
      <right style="hair">
        <color indexed="64"/>
      </right>
      <top style="hair">
        <color indexed="64"/>
      </top>
      <bottom style="thin">
        <color indexed="64"/>
      </bottom>
      <diagonal/>
    </border>
    <border>
      <left/>
      <right/>
      <top/>
      <bottom style="thin">
        <color indexed="64"/>
      </bottom>
      <diagonal/>
    </border>
  </borders>
  <cellStyleXfs count="10">
    <xf numFmtId="0" fontId="0" fillId="0" borderId="0"/>
    <xf numFmtId="38" fontId="6" fillId="0" borderId="0" applyFont="0" applyFill="0" applyBorder="0" applyAlignment="0" applyProtection="0"/>
    <xf numFmtId="0" fontId="1" fillId="0" borderId="0"/>
    <xf numFmtId="0" fontId="1" fillId="0" borderId="0"/>
    <xf numFmtId="38" fontId="6" fillId="0" borderId="0" applyFont="0" applyFill="0" applyBorder="0" applyAlignment="0" applyProtection="0"/>
    <xf numFmtId="0" fontId="6" fillId="0" borderId="0"/>
    <xf numFmtId="0" fontId="24" fillId="0" borderId="0"/>
    <xf numFmtId="0" fontId="6" fillId="0" borderId="0"/>
    <xf numFmtId="0" fontId="6" fillId="0" borderId="0"/>
    <xf numFmtId="0" fontId="6" fillId="0" borderId="0"/>
  </cellStyleXfs>
  <cellXfs count="297">
    <xf numFmtId="0" fontId="0" fillId="0" borderId="0" xfId="0"/>
    <xf numFmtId="0" fontId="2" fillId="0" borderId="0" xfId="2" applyFont="1" applyAlignment="1">
      <alignment vertical="center"/>
    </xf>
    <xf numFmtId="0" fontId="5" fillId="0" borderId="0" xfId="2" applyFont="1" applyAlignment="1">
      <alignment vertical="center"/>
    </xf>
    <xf numFmtId="38" fontId="5" fillId="0" borderId="0" xfId="1" applyFont="1" applyFill="1" applyAlignment="1">
      <alignment vertical="center"/>
    </xf>
    <xf numFmtId="38" fontId="7" fillId="0" borderId="0" xfId="1" applyFont="1" applyFill="1" applyAlignment="1">
      <alignment vertical="center"/>
    </xf>
    <xf numFmtId="0" fontId="8" fillId="0" borderId="0" xfId="2" applyFont="1" applyAlignment="1">
      <alignment vertical="center"/>
    </xf>
    <xf numFmtId="0" fontId="9" fillId="0" borderId="0" xfId="2" applyFont="1" applyAlignment="1">
      <alignment vertical="center"/>
    </xf>
    <xf numFmtId="38" fontId="10" fillId="0" borderId="0" xfId="1" applyFont="1" applyFill="1" applyAlignment="1">
      <alignment vertical="center"/>
    </xf>
    <xf numFmtId="0" fontId="2" fillId="0" borderId="0" xfId="2" applyFont="1" applyAlignment="1">
      <alignment vertical="top"/>
    </xf>
    <xf numFmtId="0" fontId="5" fillId="0" borderId="0" xfId="2" applyFont="1" applyAlignment="1">
      <alignment vertical="top"/>
    </xf>
    <xf numFmtId="38" fontId="5" fillId="0" borderId="0" xfId="1" applyFont="1" applyFill="1" applyAlignment="1">
      <alignment vertical="top"/>
    </xf>
    <xf numFmtId="38" fontId="11" fillId="0" borderId="0" xfId="1" applyFont="1" applyFill="1" applyAlignment="1">
      <alignment vertical="top"/>
    </xf>
    <xf numFmtId="38" fontId="7" fillId="0" borderId="0" xfId="1" applyFont="1" applyFill="1" applyAlignment="1">
      <alignment vertical="top"/>
    </xf>
    <xf numFmtId="38" fontId="5" fillId="0" borderId="0" xfId="1" applyFont="1" applyFill="1" applyAlignment="1">
      <alignment horizontal="right"/>
    </xf>
    <xf numFmtId="0" fontId="8" fillId="0" borderId="0" xfId="2" applyFont="1" applyAlignment="1">
      <alignment vertical="top"/>
    </xf>
    <xf numFmtId="0" fontId="9" fillId="0" borderId="0" xfId="2" applyFont="1" applyAlignment="1">
      <alignment vertical="top"/>
    </xf>
    <xf numFmtId="38" fontId="10" fillId="0" borderId="0" xfId="1" applyFont="1" applyFill="1" applyAlignment="1">
      <alignment vertical="top"/>
    </xf>
    <xf numFmtId="38" fontId="5" fillId="0" borderId="3" xfId="1" applyFont="1" applyFill="1" applyBorder="1" applyAlignment="1">
      <alignment horizontal="centerContinuous" vertical="center"/>
    </xf>
    <xf numFmtId="38" fontId="5" fillId="0" borderId="4" xfId="1" applyFont="1" applyFill="1" applyBorder="1" applyAlignment="1">
      <alignment horizontal="centerContinuous" vertical="center"/>
    </xf>
    <xf numFmtId="38" fontId="5" fillId="0" borderId="5" xfId="1" applyFont="1" applyFill="1" applyBorder="1" applyAlignment="1">
      <alignment horizontal="centerContinuous" vertical="center"/>
    </xf>
    <xf numFmtId="176" fontId="5" fillId="0" borderId="3" xfId="1" applyNumberFormat="1" applyFont="1" applyFill="1" applyBorder="1" applyAlignment="1">
      <alignment horizontal="centerContinuous" vertical="center"/>
    </xf>
    <xf numFmtId="176" fontId="5" fillId="0" borderId="4" xfId="1" applyNumberFormat="1" applyFont="1" applyFill="1" applyBorder="1" applyAlignment="1">
      <alignment horizontal="centerContinuous" vertical="center"/>
    </xf>
    <xf numFmtId="176" fontId="5" fillId="0" borderId="10" xfId="1" applyNumberFormat="1" applyFont="1" applyFill="1" applyBorder="1" applyAlignment="1">
      <alignment horizontal="centerContinuous" vertical="center"/>
    </xf>
    <xf numFmtId="38" fontId="5" fillId="0" borderId="3" xfId="1" applyFont="1" applyFill="1" applyBorder="1" applyAlignment="1">
      <alignment horizontal="center" vertical="center" wrapText="1"/>
    </xf>
    <xf numFmtId="38" fontId="5" fillId="0" borderId="13" xfId="1" applyFont="1" applyFill="1" applyBorder="1" applyAlignment="1">
      <alignment horizontal="center" vertical="center" wrapText="1"/>
    </xf>
    <xf numFmtId="38" fontId="5" fillId="0" borderId="5" xfId="1" applyFont="1" applyFill="1" applyBorder="1" applyAlignment="1">
      <alignment horizontal="center" vertical="center" wrapText="1"/>
    </xf>
    <xf numFmtId="176" fontId="5" fillId="0" borderId="11" xfId="1" applyNumberFormat="1" applyFont="1" applyFill="1" applyBorder="1" applyAlignment="1">
      <alignment horizontal="center" vertical="center" wrapText="1"/>
    </xf>
    <xf numFmtId="176" fontId="5" fillId="0" borderId="13" xfId="1" applyNumberFormat="1" applyFont="1" applyFill="1" applyBorder="1" applyAlignment="1">
      <alignment horizontal="center" vertical="center" wrapText="1"/>
    </xf>
    <xf numFmtId="176" fontId="5" fillId="0" borderId="5" xfId="1" applyNumberFormat="1" applyFont="1" applyFill="1" applyBorder="1" applyAlignment="1">
      <alignment horizontal="center" vertical="center" wrapText="1"/>
    </xf>
    <xf numFmtId="0" fontId="13" fillId="0" borderId="11" xfId="2" applyFont="1" applyBorder="1" applyAlignment="1">
      <alignment horizontal="centerContinuous" vertical="center" shrinkToFit="1"/>
    </xf>
    <xf numFmtId="0" fontId="13" fillId="0" borderId="15" xfId="2" applyFont="1" applyBorder="1" applyAlignment="1">
      <alignment horizontal="centerContinuous" vertical="center" shrinkToFit="1"/>
    </xf>
    <xf numFmtId="176" fontId="14" fillId="0" borderId="11" xfId="1" applyNumberFormat="1" applyFont="1" applyFill="1" applyBorder="1" applyAlignment="1" applyProtection="1">
      <alignment vertical="center" shrinkToFit="1"/>
    </xf>
    <xf numFmtId="176" fontId="14" fillId="0" borderId="16" xfId="1" applyNumberFormat="1" applyFont="1" applyFill="1" applyBorder="1" applyAlignment="1" applyProtection="1">
      <alignment vertical="center" shrinkToFit="1"/>
    </xf>
    <xf numFmtId="176" fontId="14" fillId="0" borderId="15" xfId="1" applyNumberFormat="1" applyFont="1" applyFill="1" applyBorder="1" applyAlignment="1" applyProtection="1">
      <alignment vertical="center" shrinkToFit="1"/>
    </xf>
    <xf numFmtId="38" fontId="14" fillId="0" borderId="0" xfId="1" applyFont="1" applyFill="1" applyAlignment="1">
      <alignment vertical="center" shrinkToFit="1"/>
    </xf>
    <xf numFmtId="177" fontId="14" fillId="0" borderId="0" xfId="2" applyNumberFormat="1" applyFont="1" applyAlignment="1">
      <alignment vertical="center"/>
    </xf>
    <xf numFmtId="0" fontId="14" fillId="0" borderId="0" xfId="2" applyFont="1" applyAlignment="1">
      <alignment vertical="center"/>
    </xf>
    <xf numFmtId="0" fontId="14" fillId="0" borderId="0" xfId="0" applyFont="1" applyAlignment="1">
      <alignment vertical="center" shrinkToFit="1"/>
    </xf>
    <xf numFmtId="0" fontId="13" fillId="0" borderId="3" xfId="2" applyFont="1" applyBorder="1" applyAlignment="1">
      <alignment horizontal="centerContinuous" vertical="center" shrinkToFit="1"/>
    </xf>
    <xf numFmtId="0" fontId="13" fillId="0" borderId="4" xfId="2" applyFont="1" applyBorder="1" applyAlignment="1">
      <alignment horizontal="centerContinuous" vertical="center" shrinkToFit="1"/>
    </xf>
    <xf numFmtId="0" fontId="13" fillId="0" borderId="5" xfId="2" applyFont="1" applyBorder="1" applyAlignment="1">
      <alignment horizontal="centerContinuous" vertical="center" shrinkToFit="1"/>
    </xf>
    <xf numFmtId="176" fontId="14" fillId="0" borderId="3" xfId="1" applyNumberFormat="1" applyFont="1" applyFill="1" applyBorder="1" applyAlignment="1" applyProtection="1">
      <alignment vertical="center" shrinkToFit="1"/>
    </xf>
    <xf numFmtId="176" fontId="14" fillId="0" borderId="13" xfId="1" applyNumberFormat="1" applyFont="1" applyFill="1" applyBorder="1" applyAlignment="1" applyProtection="1">
      <alignment vertical="center" shrinkToFit="1"/>
    </xf>
    <xf numFmtId="176" fontId="14" fillId="0" borderId="5" xfId="1" applyNumberFormat="1" applyFont="1" applyFill="1" applyBorder="1" applyAlignment="1" applyProtection="1">
      <alignment vertical="center" shrinkToFit="1"/>
    </xf>
    <xf numFmtId="0" fontId="5" fillId="0" borderId="11" xfId="2" applyFont="1" applyBorder="1" applyAlignment="1">
      <alignment horizontal="center" vertical="center" shrinkToFit="1"/>
    </xf>
    <xf numFmtId="0" fontId="13" fillId="0" borderId="17" xfId="2" applyFont="1" applyBorder="1" applyAlignment="1">
      <alignment horizontal="center" vertical="center"/>
    </xf>
    <xf numFmtId="176" fontId="14" fillId="0" borderId="11" xfId="1" applyNumberFormat="1" applyFont="1" applyFill="1" applyBorder="1" applyAlignment="1" applyProtection="1">
      <alignment vertical="center" shrinkToFit="1"/>
      <protection locked="0"/>
    </xf>
    <xf numFmtId="176" fontId="14" fillId="0" borderId="16" xfId="1" applyNumberFormat="1" applyFont="1" applyFill="1" applyBorder="1" applyAlignment="1" applyProtection="1">
      <alignment vertical="center" shrinkToFit="1"/>
      <protection locked="0"/>
    </xf>
    <xf numFmtId="176" fontId="14" fillId="0" borderId="15" xfId="1" applyNumberFormat="1" applyFont="1" applyFill="1" applyBorder="1" applyAlignment="1" applyProtection="1">
      <alignment vertical="center" shrinkToFit="1"/>
      <protection locked="0"/>
    </xf>
    <xf numFmtId="176" fontId="14" fillId="0" borderId="3" xfId="1" applyNumberFormat="1" applyFont="1" applyFill="1" applyBorder="1" applyAlignment="1">
      <alignment vertical="center" shrinkToFit="1"/>
    </xf>
    <xf numFmtId="176" fontId="14" fillId="0" borderId="16" xfId="1" applyNumberFormat="1" applyFont="1" applyFill="1" applyBorder="1" applyAlignment="1">
      <alignment vertical="center" shrinkToFit="1"/>
    </xf>
    <xf numFmtId="176" fontId="14" fillId="0" borderId="15" xfId="1" applyNumberFormat="1" applyFont="1" applyFill="1" applyBorder="1" applyAlignment="1">
      <alignment vertical="center" shrinkToFit="1"/>
    </xf>
    <xf numFmtId="38" fontId="13" fillId="0" borderId="0" xfId="1" applyFont="1" applyFill="1" applyAlignment="1">
      <alignment vertical="center" shrinkToFit="1"/>
    </xf>
    <xf numFmtId="0" fontId="5" fillId="0" borderId="3" xfId="2" applyFont="1" applyBorder="1" applyAlignment="1">
      <alignment horizontal="center" vertical="center" shrinkToFit="1"/>
    </xf>
    <xf numFmtId="176" fontId="14" fillId="0" borderId="13" xfId="1" applyNumberFormat="1" applyFont="1" applyFill="1" applyBorder="1" applyAlignment="1">
      <alignment vertical="center" shrinkToFit="1"/>
    </xf>
    <xf numFmtId="176" fontId="14" fillId="0" borderId="5" xfId="1" applyNumberFormat="1" applyFont="1" applyFill="1" applyBorder="1" applyAlignment="1">
      <alignment vertical="center" shrinkToFit="1"/>
    </xf>
    <xf numFmtId="178" fontId="5" fillId="0" borderId="3" xfId="2" applyNumberFormat="1" applyFont="1" applyBorder="1" applyAlignment="1">
      <alignment horizontal="center" vertical="center" shrinkToFit="1"/>
    </xf>
    <xf numFmtId="0" fontId="5" fillId="0" borderId="17" xfId="2" applyFont="1" applyBorder="1" applyAlignment="1">
      <alignment horizontal="center" vertical="center"/>
    </xf>
    <xf numFmtId="0" fontId="5" fillId="0" borderId="0" xfId="0" applyFont="1" applyAlignment="1">
      <alignment vertical="center" shrinkToFit="1"/>
    </xf>
    <xf numFmtId="0" fontId="9" fillId="0" borderId="0" xfId="0" applyFont="1" applyAlignment="1">
      <alignment vertical="center" shrinkToFit="1"/>
    </xf>
    <xf numFmtId="0" fontId="5" fillId="0" borderId="0" xfId="0" applyFont="1" applyAlignment="1">
      <alignment vertical="center"/>
    </xf>
    <xf numFmtId="38" fontId="14" fillId="0" borderId="0" xfId="1" applyFont="1" applyFill="1" applyAlignment="1">
      <alignment vertical="center"/>
    </xf>
    <xf numFmtId="0" fontId="9" fillId="0" borderId="0" xfId="0" applyFont="1" applyAlignment="1">
      <alignment vertical="center"/>
    </xf>
    <xf numFmtId="0" fontId="14" fillId="0" borderId="0" xfId="0" applyFont="1" applyAlignment="1">
      <alignment vertical="center"/>
    </xf>
    <xf numFmtId="179" fontId="14" fillId="0" borderId="0" xfId="4" applyNumberFormat="1" applyFont="1" applyFill="1" applyAlignment="1">
      <alignment horizontal="right"/>
    </xf>
    <xf numFmtId="0" fontId="14" fillId="0" borderId="3" xfId="2" applyFont="1" applyBorder="1" applyAlignment="1">
      <alignment horizontal="center" vertical="center"/>
    </xf>
    <xf numFmtId="0" fontId="14" fillId="0" borderId="6" xfId="2" applyFont="1" applyBorder="1" applyAlignment="1">
      <alignment horizontal="center" vertical="center" wrapText="1"/>
    </xf>
    <xf numFmtId="179" fontId="14" fillId="0" borderId="10" xfId="1" applyNumberFormat="1" applyFont="1" applyFill="1" applyBorder="1" applyAlignment="1">
      <alignment horizontal="center" vertical="center" wrapText="1"/>
    </xf>
    <xf numFmtId="0" fontId="5" fillId="0" borderId="18" xfId="2" applyFont="1" applyBorder="1" applyAlignment="1">
      <alignment horizontal="centerContinuous" vertical="center"/>
    </xf>
    <xf numFmtId="0" fontId="5" fillId="0" borderId="19" xfId="2" applyFont="1" applyBorder="1" applyAlignment="1">
      <alignment horizontal="centerContinuous" vertical="center"/>
    </xf>
    <xf numFmtId="176" fontId="14" fillId="0" borderId="20" xfId="1" applyNumberFormat="1" applyFont="1" applyFill="1" applyBorder="1" applyAlignment="1" applyProtection="1">
      <alignment vertical="center"/>
    </xf>
    <xf numFmtId="176" fontId="14" fillId="0" borderId="6" xfId="1" applyNumberFormat="1" applyFont="1" applyFill="1" applyBorder="1" applyAlignment="1" applyProtection="1">
      <alignment vertical="center"/>
    </xf>
    <xf numFmtId="176" fontId="14" fillId="0" borderId="6" xfId="1" applyNumberFormat="1" applyFont="1" applyFill="1" applyBorder="1" applyAlignment="1">
      <alignment vertical="center"/>
    </xf>
    <xf numFmtId="180" fontId="14" fillId="0" borderId="21" xfId="1" applyNumberFormat="1" applyFont="1" applyFill="1" applyBorder="1" applyAlignment="1" applyProtection="1">
      <alignment horizontal="right" vertical="center"/>
      <protection locked="0"/>
    </xf>
    <xf numFmtId="3" fontId="14" fillId="0" borderId="0" xfId="2" applyNumberFormat="1" applyFont="1" applyAlignment="1">
      <alignment vertical="center"/>
    </xf>
    <xf numFmtId="0" fontId="5" fillId="0" borderId="22" xfId="2" applyFont="1" applyBorder="1" applyAlignment="1">
      <alignment horizontal="centerContinuous" vertical="center"/>
    </xf>
    <xf numFmtId="0" fontId="5" fillId="0" borderId="23" xfId="2" applyFont="1" applyBorder="1" applyAlignment="1">
      <alignment horizontal="centerContinuous" vertical="center"/>
    </xf>
    <xf numFmtId="176" fontId="14" fillId="0" borderId="22" xfId="1" applyNumberFormat="1" applyFont="1" applyFill="1" applyBorder="1" applyAlignment="1" applyProtection="1">
      <alignment vertical="center"/>
    </xf>
    <xf numFmtId="176" fontId="14" fillId="0" borderId="24" xfId="1" applyNumberFormat="1" applyFont="1" applyFill="1" applyBorder="1" applyAlignment="1" applyProtection="1">
      <alignment vertical="center"/>
    </xf>
    <xf numFmtId="180" fontId="14" fillId="0" borderId="23" xfId="1" applyNumberFormat="1" applyFont="1" applyFill="1" applyBorder="1" applyAlignment="1" applyProtection="1">
      <alignment horizontal="right" vertical="center"/>
      <protection locked="0"/>
    </xf>
    <xf numFmtId="0" fontId="5" fillId="0" borderId="25" xfId="2" applyFont="1" applyBorder="1" applyAlignment="1">
      <alignment horizontal="centerContinuous" vertical="center"/>
    </xf>
    <xf numFmtId="0" fontId="5" fillId="0" borderId="26" xfId="2" applyFont="1" applyBorder="1" applyAlignment="1">
      <alignment horizontal="centerContinuous" vertical="center"/>
    </xf>
    <xf numFmtId="176" fontId="14" fillId="0" borderId="25" xfId="1" applyNumberFormat="1" applyFont="1" applyFill="1" applyBorder="1" applyAlignment="1" applyProtection="1">
      <alignment vertical="center"/>
    </xf>
    <xf numFmtId="176" fontId="14" fillId="0" borderId="27" xfId="1" applyNumberFormat="1" applyFont="1" applyFill="1" applyBorder="1" applyAlignment="1" applyProtection="1">
      <alignment vertical="center"/>
    </xf>
    <xf numFmtId="180" fontId="14" fillId="0" borderId="26" xfId="1" applyNumberFormat="1" applyFont="1" applyFill="1" applyBorder="1" applyAlignment="1" applyProtection="1">
      <alignment horizontal="right" vertical="center"/>
      <protection locked="0"/>
    </xf>
    <xf numFmtId="0" fontId="5" fillId="0" borderId="28" xfId="2" applyFont="1" applyBorder="1" applyAlignment="1">
      <alignment horizontal="center" vertical="center"/>
    </xf>
    <xf numFmtId="0" fontId="13" fillId="0" borderId="29" xfId="2" applyFont="1" applyBorder="1" applyAlignment="1">
      <alignment horizontal="center" vertical="center"/>
    </xf>
    <xf numFmtId="176" fontId="14" fillId="0" borderId="7" xfId="1" applyNumberFormat="1" applyFont="1" applyFill="1" applyBorder="1" applyAlignment="1" applyProtection="1">
      <alignment vertical="center"/>
      <protection locked="0"/>
    </xf>
    <xf numFmtId="176" fontId="14" fillId="0" borderId="30" xfId="1" applyNumberFormat="1" applyFont="1" applyFill="1" applyBorder="1" applyAlignment="1" applyProtection="1">
      <alignment vertical="center"/>
      <protection locked="0"/>
    </xf>
    <xf numFmtId="176" fontId="14" fillId="0" borderId="6" xfId="1" applyNumberFormat="1" applyFont="1" applyFill="1" applyBorder="1" applyAlignment="1" applyProtection="1">
      <alignment vertical="center"/>
      <protection locked="0"/>
    </xf>
    <xf numFmtId="176" fontId="14" fillId="0" borderId="30" xfId="1" applyNumberFormat="1" applyFont="1" applyFill="1" applyBorder="1" applyAlignment="1">
      <alignment vertical="center"/>
    </xf>
    <xf numFmtId="180" fontId="14" fillId="0" borderId="31" xfId="1" applyNumberFormat="1" applyFont="1" applyFill="1" applyBorder="1" applyAlignment="1" applyProtection="1">
      <alignment horizontal="right" vertical="center"/>
      <protection locked="0"/>
    </xf>
    <xf numFmtId="0" fontId="5" fillId="0" borderId="22" xfId="2" applyFont="1" applyBorder="1" applyAlignment="1">
      <alignment horizontal="center" vertical="center"/>
    </xf>
    <xf numFmtId="0" fontId="13" fillId="0" borderId="32" xfId="2" applyFont="1" applyBorder="1" applyAlignment="1">
      <alignment horizontal="center" vertical="center"/>
    </xf>
    <xf numFmtId="176" fontId="14" fillId="0" borderId="33" xfId="1" applyNumberFormat="1" applyFont="1" applyFill="1" applyBorder="1" applyAlignment="1" applyProtection="1">
      <alignment vertical="center"/>
      <protection locked="0"/>
    </xf>
    <xf numFmtId="176" fontId="14" fillId="0" borderId="24" xfId="1" applyNumberFormat="1" applyFont="1" applyFill="1" applyBorder="1" applyAlignment="1" applyProtection="1">
      <alignment vertical="center"/>
      <protection locked="0"/>
    </xf>
    <xf numFmtId="176" fontId="14" fillId="0" borderId="24" xfId="1" applyNumberFormat="1" applyFont="1" applyFill="1" applyBorder="1" applyAlignment="1">
      <alignment vertical="center"/>
    </xf>
    <xf numFmtId="180" fontId="14" fillId="0" borderId="24" xfId="1" applyNumberFormat="1" applyFont="1" applyFill="1" applyBorder="1" applyAlignment="1" applyProtection="1">
      <alignment horizontal="right" vertical="center"/>
      <protection locked="0"/>
    </xf>
    <xf numFmtId="0" fontId="5" fillId="0" borderId="34" xfId="2" applyFont="1" applyBorder="1" applyAlignment="1">
      <alignment horizontal="center" vertical="center"/>
    </xf>
    <xf numFmtId="0" fontId="13" fillId="0" borderId="35" xfId="2" applyFont="1" applyBorder="1" applyAlignment="1">
      <alignment horizontal="center" vertical="center"/>
    </xf>
    <xf numFmtId="176" fontId="14" fillId="0" borderId="25" xfId="1" applyNumberFormat="1" applyFont="1" applyFill="1" applyBorder="1" applyAlignment="1" applyProtection="1">
      <alignment vertical="center"/>
      <protection locked="0"/>
    </xf>
    <xf numFmtId="176" fontId="14" fillId="0" borderId="27" xfId="1" applyNumberFormat="1" applyFont="1" applyFill="1" applyBorder="1" applyAlignment="1" applyProtection="1">
      <alignment vertical="center"/>
      <protection locked="0"/>
    </xf>
    <xf numFmtId="176" fontId="14" fillId="0" borderId="27" xfId="1" applyNumberFormat="1" applyFont="1" applyFill="1" applyBorder="1" applyAlignment="1">
      <alignment vertical="center"/>
    </xf>
    <xf numFmtId="0" fontId="5" fillId="0" borderId="18" xfId="2" applyFont="1" applyBorder="1" applyAlignment="1">
      <alignment horizontal="center" vertical="center"/>
    </xf>
    <xf numFmtId="0" fontId="5" fillId="0" borderId="36" xfId="2" applyFont="1" applyBorder="1" applyAlignment="1" applyProtection="1">
      <alignment horizontal="center" vertical="center" shrinkToFit="1"/>
      <protection locked="0"/>
    </xf>
    <xf numFmtId="176" fontId="14" fillId="0" borderId="9" xfId="1" applyNumberFormat="1" applyFont="1" applyFill="1" applyBorder="1" applyAlignment="1">
      <alignment vertical="center"/>
    </xf>
    <xf numFmtId="0" fontId="5" fillId="0" borderId="32" xfId="2" applyFont="1" applyBorder="1" applyAlignment="1" applyProtection="1">
      <alignment horizontal="center" vertical="center" shrinkToFit="1"/>
      <protection locked="0"/>
    </xf>
    <xf numFmtId="176" fontId="14" fillId="0" borderId="22" xfId="1" applyNumberFormat="1" applyFont="1" applyFill="1" applyBorder="1" applyAlignment="1" applyProtection="1">
      <alignment vertical="center"/>
      <protection locked="0"/>
    </xf>
    <xf numFmtId="0" fontId="5" fillId="0" borderId="25" xfId="2" applyFont="1" applyBorder="1" applyAlignment="1">
      <alignment horizontal="center" vertical="center"/>
    </xf>
    <xf numFmtId="0" fontId="5" fillId="0" borderId="37" xfId="2" applyFont="1" applyBorder="1" applyAlignment="1" applyProtection="1">
      <alignment horizontal="center" vertical="center" shrinkToFit="1"/>
      <protection locked="0"/>
    </xf>
    <xf numFmtId="176" fontId="14" fillId="0" borderId="11" xfId="1" applyNumberFormat="1" applyFont="1" applyFill="1" applyBorder="1" applyAlignment="1" applyProtection="1">
      <alignment vertical="center"/>
      <protection locked="0"/>
    </xf>
    <xf numFmtId="176" fontId="14" fillId="0" borderId="14" xfId="1" applyNumberFormat="1" applyFont="1" applyFill="1" applyBorder="1" applyAlignment="1">
      <alignment vertical="center"/>
    </xf>
    <xf numFmtId="180" fontId="14" fillId="0" borderId="15" xfId="1" applyNumberFormat="1" applyFont="1" applyFill="1" applyBorder="1" applyAlignment="1" applyProtection="1">
      <alignment horizontal="right" vertical="center"/>
      <protection locked="0"/>
    </xf>
    <xf numFmtId="179" fontId="14" fillId="0" borderId="0" xfId="4" applyNumberFormat="1" applyFont="1" applyFill="1" applyAlignment="1">
      <alignment vertical="center"/>
    </xf>
    <xf numFmtId="0" fontId="15" fillId="0" borderId="0" xfId="2" applyFont="1" applyAlignment="1">
      <alignment vertical="center"/>
    </xf>
    <xf numFmtId="0" fontId="16" fillId="0" borderId="0" xfId="2" applyFont="1" applyAlignment="1">
      <alignment vertical="center"/>
    </xf>
    <xf numFmtId="0" fontId="17" fillId="0" borderId="0" xfId="2" applyFont="1" applyAlignment="1">
      <alignment vertical="center"/>
    </xf>
    <xf numFmtId="0" fontId="18" fillId="0" borderId="0" xfId="2" applyFont="1" applyAlignment="1">
      <alignment horizontal="right"/>
    </xf>
    <xf numFmtId="0" fontId="5" fillId="0" borderId="0" xfId="5" applyFont="1"/>
    <xf numFmtId="0" fontId="17" fillId="0" borderId="6" xfId="2" applyFont="1" applyBorder="1" applyAlignment="1">
      <alignment horizontal="center" vertical="center" wrapText="1"/>
    </xf>
    <xf numFmtId="0" fontId="19" fillId="0" borderId="10" xfId="2" applyFont="1" applyBorder="1" applyAlignment="1">
      <alignment horizontal="center" vertical="center"/>
    </xf>
    <xf numFmtId="0" fontId="15" fillId="0" borderId="40" xfId="2" applyFont="1" applyBorder="1" applyAlignment="1">
      <alignment horizontal="centerContinuous" vertical="center"/>
    </xf>
    <xf numFmtId="3" fontId="14" fillId="0" borderId="40" xfId="1" applyNumberFormat="1" applyFont="1" applyFill="1" applyBorder="1" applyAlignment="1">
      <alignment vertical="center"/>
    </xf>
    <xf numFmtId="3" fontId="12" fillId="0" borderId="40" xfId="1" applyNumberFormat="1" applyFont="1" applyFill="1" applyBorder="1" applyAlignment="1" applyProtection="1">
      <alignment horizontal="center" vertical="center" wrapText="1"/>
      <protection locked="0"/>
    </xf>
    <xf numFmtId="177" fontId="14" fillId="0" borderId="40" xfId="1" applyNumberFormat="1" applyFont="1" applyFill="1" applyBorder="1" applyAlignment="1">
      <alignment vertical="center"/>
    </xf>
    <xf numFmtId="177" fontId="5" fillId="0" borderId="0" xfId="5" applyNumberFormat="1" applyFont="1"/>
    <xf numFmtId="0" fontId="15" fillId="0" borderId="3" xfId="2" applyFont="1" applyBorder="1" applyAlignment="1">
      <alignment horizontal="center" vertical="center"/>
    </xf>
    <xf numFmtId="0" fontId="15" fillId="0" borderId="17" xfId="2" applyFont="1" applyBorder="1" applyAlignment="1">
      <alignment horizontal="center" vertical="center"/>
    </xf>
    <xf numFmtId="176" fontId="14" fillId="0" borderId="40" xfId="1" applyNumberFormat="1" applyFont="1" applyFill="1" applyBorder="1" applyAlignment="1" applyProtection="1">
      <alignment vertical="center"/>
      <protection locked="0"/>
    </xf>
    <xf numFmtId="176" fontId="12" fillId="0" borderId="40" xfId="1" applyNumberFormat="1" applyFont="1" applyFill="1" applyBorder="1" applyAlignment="1" applyProtection="1">
      <alignment horizontal="left" vertical="center" wrapText="1"/>
      <protection locked="0"/>
    </xf>
    <xf numFmtId="176" fontId="12" fillId="0" borderId="40" xfId="1" applyNumberFormat="1" applyFont="1" applyFill="1" applyBorder="1" applyAlignment="1" applyProtection="1">
      <alignment horizontal="center" vertical="center" wrapText="1"/>
      <protection locked="0"/>
    </xf>
    <xf numFmtId="0" fontId="5" fillId="0" borderId="0" xfId="2" applyFont="1" applyAlignment="1">
      <alignment horizontal="left" vertical="center"/>
    </xf>
    <xf numFmtId="0" fontId="5" fillId="0" borderId="0" xfId="2" applyFont="1" applyAlignment="1">
      <alignment horizontal="center" vertical="center"/>
    </xf>
    <xf numFmtId="38" fontId="14" fillId="0" borderId="0" xfId="1" applyFont="1" applyFill="1" applyBorder="1" applyAlignment="1" applyProtection="1">
      <alignment vertical="center"/>
      <protection locked="0"/>
    </xf>
    <xf numFmtId="38" fontId="12" fillId="0" borderId="0" xfId="1" applyFont="1" applyFill="1" applyBorder="1" applyAlignment="1" applyProtection="1">
      <alignment vertical="center" wrapText="1"/>
      <protection locked="0"/>
    </xf>
    <xf numFmtId="177" fontId="14" fillId="0" borderId="0" xfId="1" applyNumberFormat="1" applyFont="1" applyFill="1" applyBorder="1" applyAlignment="1">
      <alignment vertical="center"/>
    </xf>
    <xf numFmtId="0" fontId="5" fillId="0" borderId="0" xfId="0" applyFont="1"/>
    <xf numFmtId="0" fontId="21" fillId="0" borderId="0" xfId="2" applyFont="1"/>
    <xf numFmtId="0" fontId="5" fillId="0" borderId="0" xfId="2" applyFont="1"/>
    <xf numFmtId="0" fontId="22" fillId="0" borderId="0" xfId="2" applyFont="1" applyAlignment="1">
      <alignment vertical="center"/>
    </xf>
    <xf numFmtId="0" fontId="14" fillId="0" borderId="0" xfId="0" applyFont="1"/>
    <xf numFmtId="38" fontId="14" fillId="0" borderId="0" xfId="2" applyNumberFormat="1" applyFont="1" applyAlignment="1">
      <alignment vertical="center"/>
    </xf>
    <xf numFmtId="38" fontId="12" fillId="0" borderId="0" xfId="2" applyNumberFormat="1" applyFont="1" applyAlignment="1">
      <alignment vertical="center"/>
    </xf>
    <xf numFmtId="0" fontId="12" fillId="0" borderId="0" xfId="2" applyFont="1" applyAlignment="1">
      <alignment vertical="center"/>
    </xf>
    <xf numFmtId="0" fontId="13" fillId="0" borderId="0" xfId="2" applyFont="1" applyAlignment="1">
      <alignment vertical="center"/>
    </xf>
    <xf numFmtId="0" fontId="23" fillId="0" borderId="0" xfId="5" applyFont="1"/>
    <xf numFmtId="0" fontId="5" fillId="0" borderId="40" xfId="2" applyFont="1" applyBorder="1" applyAlignment="1">
      <alignment horizontal="centerContinuous" vertical="center"/>
    </xf>
    <xf numFmtId="0" fontId="5" fillId="0" borderId="5" xfId="2" applyFont="1" applyBorder="1" applyAlignment="1">
      <alignment horizontal="centerContinuous" vertical="center"/>
    </xf>
    <xf numFmtId="0" fontId="5" fillId="0" borderId="3" xfId="2" applyFont="1" applyBorder="1" applyAlignment="1">
      <alignment horizontal="centerContinuous" vertical="center"/>
    </xf>
    <xf numFmtId="0" fontId="5" fillId="0" borderId="4" xfId="2" applyFont="1" applyBorder="1" applyAlignment="1">
      <alignment horizontal="centerContinuous" vertical="center"/>
    </xf>
    <xf numFmtId="0" fontId="5" fillId="0" borderId="1" xfId="2" applyFont="1" applyBorder="1" applyAlignment="1">
      <alignment horizontal="center" vertical="center" wrapText="1"/>
    </xf>
    <xf numFmtId="0" fontId="5" fillId="0" borderId="41" xfId="2" applyFont="1" applyBorder="1" applyAlignment="1">
      <alignment horizontal="center" vertical="center" wrapText="1"/>
    </xf>
    <xf numFmtId="0" fontId="5" fillId="0" borderId="21" xfId="2" applyFont="1" applyBorder="1" applyAlignment="1">
      <alignment horizontal="center" vertical="center" wrapText="1"/>
    </xf>
    <xf numFmtId="176" fontId="14" fillId="0" borderId="40" xfId="1" applyNumberFormat="1" applyFont="1" applyFill="1" applyBorder="1" applyAlignment="1">
      <alignment vertical="center"/>
    </xf>
    <xf numFmtId="176" fontId="14" fillId="0" borderId="3" xfId="1" applyNumberFormat="1" applyFont="1" applyFill="1" applyBorder="1" applyAlignment="1">
      <alignment vertical="center"/>
    </xf>
    <xf numFmtId="176" fontId="14" fillId="0" borderId="13" xfId="1" applyNumberFormat="1" applyFont="1" applyFill="1" applyBorder="1" applyAlignment="1">
      <alignment vertical="center"/>
    </xf>
    <xf numFmtId="176" fontId="14" fillId="0" borderId="5" xfId="1" applyNumberFormat="1" applyFont="1" applyFill="1" applyBorder="1" applyAlignment="1">
      <alignment vertical="center"/>
    </xf>
    <xf numFmtId="0" fontId="5" fillId="0" borderId="40" xfId="2" applyFont="1" applyBorder="1" applyAlignment="1">
      <alignment horizontal="center" vertical="center"/>
    </xf>
    <xf numFmtId="176" fontId="14" fillId="0" borderId="3" xfId="1" applyNumberFormat="1" applyFont="1" applyFill="1" applyBorder="1" applyAlignment="1" applyProtection="1">
      <alignment vertical="center"/>
      <protection locked="0"/>
    </xf>
    <xf numFmtId="176" fontId="14" fillId="0" borderId="13" xfId="1" applyNumberFormat="1" applyFont="1" applyFill="1" applyBorder="1" applyAlignment="1" applyProtection="1">
      <alignment vertical="center"/>
      <protection locked="0"/>
    </xf>
    <xf numFmtId="38" fontId="13" fillId="0" borderId="0" xfId="2" applyNumberFormat="1" applyFont="1" applyAlignment="1">
      <alignment vertical="center"/>
    </xf>
    <xf numFmtId="0" fontId="2" fillId="0" borderId="0" xfId="0" applyFont="1" applyAlignment="1">
      <alignment horizontal="left" vertical="top"/>
    </xf>
    <xf numFmtId="0" fontId="18" fillId="0" borderId="0" xfId="6" applyFont="1" applyAlignment="1">
      <alignment horizontal="center" vertical="center"/>
    </xf>
    <xf numFmtId="0" fontId="16" fillId="0" borderId="0" xfId="6" applyFont="1" applyAlignment="1">
      <alignment horizontal="right"/>
    </xf>
    <xf numFmtId="0" fontId="13" fillId="0" borderId="0" xfId="7" applyFont="1" applyAlignment="1">
      <alignment horizontal="center" vertical="center"/>
    </xf>
    <xf numFmtId="0" fontId="14" fillId="0" borderId="0" xfId="7" applyFont="1" applyAlignment="1">
      <alignment horizontal="center" vertical="center"/>
    </xf>
    <xf numFmtId="0" fontId="16" fillId="0" borderId="11" xfId="6" applyFont="1" applyBorder="1" applyAlignment="1">
      <alignment horizontal="center" vertical="center"/>
    </xf>
    <xf numFmtId="0" fontId="16" fillId="0" borderId="43" xfId="6" applyFont="1" applyBorder="1" applyAlignment="1">
      <alignment horizontal="center" vertical="center" shrinkToFit="1"/>
    </xf>
    <xf numFmtId="0" fontId="16" fillId="0" borderId="37" xfId="6" applyFont="1" applyBorder="1" applyAlignment="1">
      <alignment horizontal="center" vertical="center" shrinkToFit="1"/>
    </xf>
    <xf numFmtId="0" fontId="18" fillId="0" borderId="14" xfId="6" applyFont="1" applyBorder="1" applyAlignment="1">
      <alignment horizontal="centerContinuous" vertical="center"/>
    </xf>
    <xf numFmtId="0" fontId="18" fillId="0" borderId="11" xfId="6" applyFont="1" applyBorder="1" applyAlignment="1">
      <alignment horizontal="centerContinuous" vertical="center"/>
    </xf>
    <xf numFmtId="176" fontId="18" fillId="0" borderId="11" xfId="1" applyNumberFormat="1" applyFont="1" applyFill="1" applyBorder="1" applyAlignment="1">
      <alignment horizontal="right" vertical="center"/>
    </xf>
    <xf numFmtId="176" fontId="18" fillId="0" borderId="16" xfId="1" applyNumberFormat="1" applyFont="1" applyFill="1" applyBorder="1" applyAlignment="1">
      <alignment horizontal="right" vertical="center"/>
    </xf>
    <xf numFmtId="176" fontId="18" fillId="0" borderId="12" xfId="1" applyNumberFormat="1" applyFont="1" applyFill="1" applyBorder="1" applyAlignment="1">
      <alignment horizontal="right" vertical="center"/>
    </xf>
    <xf numFmtId="176" fontId="18" fillId="0" borderId="14" xfId="1" applyNumberFormat="1" applyFont="1" applyFill="1" applyBorder="1" applyAlignment="1">
      <alignment horizontal="right" vertical="center"/>
    </xf>
    <xf numFmtId="181" fontId="18" fillId="0" borderId="14" xfId="0" applyNumberFormat="1" applyFont="1" applyBorder="1" applyAlignment="1">
      <alignment horizontal="right" vertical="center"/>
    </xf>
    <xf numFmtId="0" fontId="18" fillId="0" borderId="3" xfId="6" applyFont="1" applyBorder="1" applyAlignment="1">
      <alignment horizontal="center" vertical="center" shrinkToFit="1"/>
    </xf>
    <xf numFmtId="0" fontId="18" fillId="0" borderId="17" xfId="2" applyFont="1" applyBorder="1" applyAlignment="1">
      <alignment horizontal="center" vertical="center"/>
    </xf>
    <xf numFmtId="176" fontId="18" fillId="0" borderId="3" xfId="1" applyNumberFormat="1" applyFont="1" applyFill="1" applyBorder="1" applyAlignment="1">
      <alignment horizontal="right" vertical="center"/>
    </xf>
    <xf numFmtId="176" fontId="18" fillId="0" borderId="13" xfId="1" applyNumberFormat="1" applyFont="1" applyFill="1" applyBorder="1" applyAlignment="1">
      <alignment horizontal="right" vertical="center"/>
    </xf>
    <xf numFmtId="176" fontId="18" fillId="0" borderId="17" xfId="1" applyNumberFormat="1" applyFont="1" applyFill="1" applyBorder="1" applyAlignment="1">
      <alignment horizontal="right" vertical="center"/>
    </xf>
    <xf numFmtId="176" fontId="18" fillId="0" borderId="40" xfId="1" applyNumberFormat="1" applyFont="1" applyFill="1" applyBorder="1" applyAlignment="1">
      <alignment horizontal="right" vertical="center"/>
    </xf>
    <xf numFmtId="181" fontId="18" fillId="0" borderId="40" xfId="0" applyNumberFormat="1" applyFont="1" applyBorder="1" applyAlignment="1">
      <alignment horizontal="right" vertical="center"/>
    </xf>
    <xf numFmtId="0" fontId="18" fillId="0" borderId="0" xfId="6" applyFont="1" applyAlignment="1">
      <alignment horizontal="left" vertical="center"/>
    </xf>
    <xf numFmtId="0" fontId="18" fillId="0" borderId="0" xfId="6" applyFont="1" applyAlignment="1">
      <alignment vertical="center" wrapText="1"/>
    </xf>
    <xf numFmtId="0" fontId="2" fillId="0" borderId="0" xfId="8" applyFont="1" applyAlignment="1">
      <alignment horizontal="left" vertical="center"/>
    </xf>
    <xf numFmtId="0" fontId="25" fillId="0" borderId="0" xfId="8" applyFont="1" applyAlignment="1">
      <alignment horizontal="left" vertical="center"/>
    </xf>
    <xf numFmtId="0" fontId="13" fillId="0" borderId="0" xfId="8" applyFont="1" applyAlignment="1">
      <alignment horizontal="left" vertical="center"/>
    </xf>
    <xf numFmtId="0" fontId="13" fillId="0" borderId="0" xfId="8" applyFont="1" applyAlignment="1">
      <alignment vertical="center"/>
    </xf>
    <xf numFmtId="0" fontId="2" fillId="0" borderId="0" xfId="8" applyFont="1" applyAlignment="1">
      <alignment vertical="top"/>
    </xf>
    <xf numFmtId="0" fontId="25" fillId="0" borderId="0" xfId="8" applyFont="1" applyAlignment="1">
      <alignment vertical="center"/>
    </xf>
    <xf numFmtId="56" fontId="13" fillId="0" borderId="0" xfId="8" applyNumberFormat="1" applyFont="1" applyAlignment="1">
      <alignment horizontal="right"/>
    </xf>
    <xf numFmtId="0" fontId="13" fillId="0" borderId="40" xfId="8" applyFont="1" applyBorder="1" applyAlignment="1">
      <alignment horizontal="center" vertical="center" wrapText="1"/>
    </xf>
    <xf numFmtId="0" fontId="13" fillId="0" borderId="40" xfId="8" applyFont="1" applyBorder="1" applyAlignment="1">
      <alignment horizontal="center" vertical="center" shrinkToFit="1"/>
    </xf>
    <xf numFmtId="182" fontId="13" fillId="0" borderId="40" xfId="1" applyNumberFormat="1" applyFont="1" applyFill="1" applyBorder="1" applyAlignment="1" applyProtection="1">
      <alignment vertical="center" wrapText="1"/>
    </xf>
    <xf numFmtId="182" fontId="13" fillId="0" borderId="40" xfId="8" applyNumberFormat="1" applyFont="1" applyBorder="1" applyAlignment="1">
      <alignment vertical="center" wrapText="1"/>
    </xf>
    <xf numFmtId="182" fontId="13" fillId="0" borderId="40" xfId="1" applyNumberFormat="1" applyFont="1" applyFill="1" applyBorder="1" applyAlignment="1">
      <alignment vertical="center" wrapText="1"/>
    </xf>
    <xf numFmtId="38" fontId="13" fillId="0" borderId="40" xfId="1" applyFont="1" applyFill="1" applyBorder="1" applyAlignment="1" applyProtection="1">
      <alignment vertical="center" wrapText="1"/>
    </xf>
    <xf numFmtId="0" fontId="13" fillId="0" borderId="0" xfId="8" applyFont="1" applyAlignment="1">
      <alignment vertical="center" wrapText="1"/>
    </xf>
    <xf numFmtId="0" fontId="13" fillId="0" borderId="7" xfId="8" applyFont="1" applyBorder="1" applyAlignment="1">
      <alignment vertical="center"/>
    </xf>
    <xf numFmtId="0" fontId="13" fillId="0" borderId="44" xfId="8" applyFont="1" applyBorder="1" applyAlignment="1">
      <alignment vertical="center" wrapText="1"/>
    </xf>
    <xf numFmtId="0" fontId="13" fillId="0" borderId="0" xfId="8" applyFont="1" applyAlignment="1">
      <alignment wrapText="1"/>
    </xf>
    <xf numFmtId="0" fontId="13" fillId="0" borderId="0" xfId="8" applyFont="1" applyAlignment="1">
      <alignment horizontal="centerContinuous" wrapText="1"/>
    </xf>
    <xf numFmtId="38" fontId="13" fillId="0" borderId="0" xfId="1" applyFont="1" applyFill="1" applyBorder="1" applyAlignment="1">
      <alignment horizontal="right" wrapText="1"/>
    </xf>
    <xf numFmtId="0" fontId="13" fillId="0" borderId="0" xfId="8" applyFont="1"/>
    <xf numFmtId="0" fontId="13" fillId="0" borderId="0" xfId="8" applyFont="1" applyAlignment="1">
      <alignment horizontal="centerContinuous"/>
    </xf>
    <xf numFmtId="38" fontId="13" fillId="0" borderId="0" xfId="1" applyFont="1" applyFill="1" applyBorder="1" applyAlignment="1">
      <alignment horizontal="right"/>
    </xf>
    <xf numFmtId="0" fontId="13" fillId="0" borderId="0" xfId="8" applyFont="1" applyAlignment="1">
      <alignment horizontal="center"/>
    </xf>
    <xf numFmtId="0" fontId="13" fillId="0" borderId="14" xfId="8" applyFont="1" applyBorder="1" applyAlignment="1">
      <alignment vertical="center"/>
    </xf>
    <xf numFmtId="182" fontId="13" fillId="0" borderId="40" xfId="1" applyNumberFormat="1" applyFont="1" applyFill="1" applyBorder="1" applyAlignment="1">
      <alignment horizontal="right" vertical="center"/>
    </xf>
    <xf numFmtId="0" fontId="13" fillId="0" borderId="14" xfId="8" applyFont="1" applyBorder="1" applyAlignment="1">
      <alignment horizontal="center" vertical="center"/>
    </xf>
    <xf numFmtId="182" fontId="13" fillId="0" borderId="40" xfId="1" applyNumberFormat="1" applyFont="1" applyFill="1" applyBorder="1" applyAlignment="1" applyProtection="1">
      <alignment horizontal="right" vertical="center"/>
    </xf>
    <xf numFmtId="38" fontId="13" fillId="0" borderId="0" xfId="1" applyFont="1" applyFill="1" applyBorder="1" applyAlignment="1">
      <alignment horizontal="right" vertical="center"/>
    </xf>
    <xf numFmtId="0" fontId="13" fillId="0" borderId="9" xfId="8" applyFont="1" applyBorder="1" applyAlignment="1">
      <alignment horizontal="center" vertical="center"/>
    </xf>
    <xf numFmtId="0" fontId="13" fillId="0" borderId="0" xfId="8" applyFont="1" applyAlignment="1">
      <alignment horizontal="left"/>
    </xf>
    <xf numFmtId="0" fontId="2" fillId="0" borderId="0" xfId="8" applyFont="1" applyAlignment="1">
      <alignment vertical="center"/>
    </xf>
    <xf numFmtId="0" fontId="14" fillId="0" borderId="0" xfId="9" applyFont="1" applyAlignment="1">
      <alignment vertical="center"/>
    </xf>
    <xf numFmtId="0" fontId="13" fillId="0" borderId="40" xfId="8" applyFont="1" applyBorder="1" applyAlignment="1">
      <alignment horizontal="center" vertical="center"/>
    </xf>
    <xf numFmtId="0" fontId="13" fillId="0" borderId="0" xfId="8" applyFont="1" applyAlignment="1">
      <alignment horizontal="distributed" vertical="center"/>
    </xf>
    <xf numFmtId="182" fontId="13" fillId="0" borderId="0" xfId="1" applyNumberFormat="1" applyFont="1" applyFill="1" applyBorder="1" applyAlignment="1" applyProtection="1">
      <alignment horizontal="right" vertical="center"/>
    </xf>
    <xf numFmtId="38" fontId="13" fillId="0" borderId="0" xfId="1" applyFont="1" applyFill="1"/>
    <xf numFmtId="0" fontId="5" fillId="0" borderId="1" xfId="3" applyFont="1" applyBorder="1" applyAlignment="1">
      <alignment horizontal="center" vertical="center" textRotation="255" wrapText="1"/>
    </xf>
    <xf numFmtId="0" fontId="5" fillId="0" borderId="7" xfId="3" applyFont="1" applyBorder="1" applyAlignment="1">
      <alignment horizontal="center" vertical="center" textRotation="255" wrapText="1"/>
    </xf>
    <xf numFmtId="0" fontId="5" fillId="0" borderId="11" xfId="3" applyFont="1" applyBorder="1" applyAlignment="1">
      <alignment horizontal="center" vertical="center" textRotation="255" wrapText="1"/>
    </xf>
    <xf numFmtId="0" fontId="5" fillId="0" borderId="2" xfId="2" applyFont="1" applyBorder="1" applyAlignment="1">
      <alignment horizontal="center" vertical="center"/>
    </xf>
    <xf numFmtId="0" fontId="5" fillId="0" borderId="8" xfId="2" applyFont="1" applyBorder="1" applyAlignment="1">
      <alignment horizontal="center" vertical="center"/>
    </xf>
    <xf numFmtId="0" fontId="5" fillId="0" borderId="12" xfId="2" applyFont="1" applyBorder="1" applyAlignment="1">
      <alignment horizontal="center" vertical="center"/>
    </xf>
    <xf numFmtId="38" fontId="5" fillId="0" borderId="3" xfId="1" applyFont="1" applyFill="1" applyBorder="1" applyAlignment="1">
      <alignment horizontal="center" vertical="center"/>
    </xf>
    <xf numFmtId="38" fontId="5" fillId="0" borderId="4" xfId="1" applyFont="1" applyFill="1" applyBorder="1" applyAlignment="1">
      <alignment horizontal="center" vertical="center"/>
    </xf>
    <xf numFmtId="38" fontId="5" fillId="0" borderId="5" xfId="1" applyFont="1" applyFill="1" applyBorder="1" applyAlignment="1">
      <alignment horizontal="center" vertical="center"/>
    </xf>
    <xf numFmtId="176" fontId="5" fillId="0" borderId="6" xfId="3" applyNumberFormat="1" applyFont="1" applyBorder="1" applyAlignment="1">
      <alignment horizontal="center" vertical="center" textRotation="255" wrapText="1"/>
    </xf>
    <xf numFmtId="176" fontId="5" fillId="0" borderId="9" xfId="3" applyNumberFormat="1" applyFont="1" applyBorder="1" applyAlignment="1">
      <alignment horizontal="center" vertical="center" textRotation="255" wrapText="1"/>
    </xf>
    <xf numFmtId="176" fontId="5" fillId="0" borderId="14" xfId="3" applyNumberFormat="1" applyFont="1" applyBorder="1" applyAlignment="1">
      <alignment horizontal="center" vertical="center" textRotation="255" wrapText="1"/>
    </xf>
    <xf numFmtId="176" fontId="5" fillId="0" borderId="3" xfId="1" applyNumberFormat="1" applyFont="1" applyFill="1" applyBorder="1" applyAlignment="1">
      <alignment horizontal="center" vertical="center"/>
    </xf>
    <xf numFmtId="176" fontId="5" fillId="0" borderId="4" xfId="1" applyNumberFormat="1" applyFont="1" applyFill="1" applyBorder="1" applyAlignment="1">
      <alignment horizontal="center" vertical="center"/>
    </xf>
    <xf numFmtId="176" fontId="5" fillId="0" borderId="5" xfId="1" applyNumberFormat="1" applyFont="1" applyFill="1" applyBorder="1" applyAlignment="1">
      <alignment horizontal="center" vertical="center"/>
    </xf>
    <xf numFmtId="0" fontId="5" fillId="0" borderId="1" xfId="2" applyFont="1" applyBorder="1" applyAlignment="1">
      <alignment horizontal="center" vertical="center" textRotation="255"/>
    </xf>
    <xf numFmtId="0" fontId="5" fillId="0" borderId="7" xfId="2" applyFont="1" applyBorder="1" applyAlignment="1">
      <alignment horizontal="center" vertical="center" textRotation="255"/>
    </xf>
    <xf numFmtId="0" fontId="14" fillId="0" borderId="6" xfId="2" applyFont="1" applyBorder="1" applyAlignment="1">
      <alignment horizontal="center" vertical="center" wrapText="1"/>
    </xf>
    <xf numFmtId="0" fontId="14" fillId="0" borderId="9" xfId="2" applyFont="1" applyBorder="1" applyAlignment="1">
      <alignment horizontal="center" vertical="center" wrapText="1"/>
    </xf>
    <xf numFmtId="0" fontId="14" fillId="0" borderId="14" xfId="2" applyFont="1" applyBorder="1" applyAlignment="1">
      <alignment horizontal="center" vertical="center" wrapText="1"/>
    </xf>
    <xf numFmtId="0" fontId="14" fillId="0" borderId="3" xfId="2" applyFont="1" applyBorder="1" applyAlignment="1">
      <alignment horizontal="center" vertical="center"/>
    </xf>
    <xf numFmtId="0" fontId="14" fillId="0" borderId="5" xfId="2" applyFont="1" applyBorder="1" applyAlignment="1">
      <alignment horizontal="center" vertical="center"/>
    </xf>
    <xf numFmtId="0" fontId="17" fillId="0" borderId="6" xfId="2" applyFont="1" applyBorder="1" applyAlignment="1">
      <alignment horizontal="center" vertical="center" wrapText="1"/>
    </xf>
    <xf numFmtId="0" fontId="17" fillId="0" borderId="14" xfId="2" applyFont="1" applyBorder="1" applyAlignment="1">
      <alignment horizontal="center" vertical="center" wrapText="1"/>
    </xf>
    <xf numFmtId="0" fontId="17" fillId="0" borderId="3" xfId="2" applyFont="1" applyBorder="1" applyAlignment="1">
      <alignment horizontal="center" vertical="center"/>
    </xf>
    <xf numFmtId="0" fontId="17" fillId="0" borderId="5" xfId="2" applyFont="1" applyBorder="1" applyAlignment="1">
      <alignment horizontal="center" vertical="center"/>
    </xf>
    <xf numFmtId="0" fontId="19" fillId="0" borderId="6" xfId="2" applyFont="1" applyBorder="1" applyAlignment="1">
      <alignment horizontal="center" vertical="center" wrapText="1"/>
    </xf>
    <xf numFmtId="0" fontId="15" fillId="0" borderId="38" xfId="2" applyFont="1" applyBorder="1" applyAlignment="1">
      <alignment horizontal="center" vertical="center" textRotation="255"/>
    </xf>
    <xf numFmtId="0" fontId="15" fillId="0" borderId="39" xfId="2" applyFont="1" applyBorder="1" applyAlignment="1">
      <alignment horizontal="center" vertical="center" textRotation="255"/>
    </xf>
    <xf numFmtId="0" fontId="15" fillId="0" borderId="2" xfId="2" applyFont="1" applyBorder="1" applyAlignment="1">
      <alignment horizontal="center" vertical="center"/>
    </xf>
    <xf numFmtId="0" fontId="15" fillId="0" borderId="12" xfId="2" applyFont="1" applyBorder="1" applyAlignment="1">
      <alignment horizontal="center" vertical="center"/>
    </xf>
    <xf numFmtId="0" fontId="5" fillId="0" borderId="6" xfId="2" applyFont="1" applyBorder="1" applyAlignment="1">
      <alignment horizontal="center" vertical="center" textRotation="255"/>
    </xf>
    <xf numFmtId="0" fontId="5" fillId="0" borderId="9" xfId="2" applyFont="1" applyBorder="1" applyAlignment="1">
      <alignment horizontal="center" vertical="center" textRotation="255"/>
    </xf>
    <xf numFmtId="0" fontId="5" fillId="0" borderId="6" xfId="2" applyFont="1" applyBorder="1" applyAlignment="1">
      <alignment horizontal="center" vertical="center"/>
    </xf>
    <xf numFmtId="0" fontId="5" fillId="0" borderId="14" xfId="2" applyFont="1" applyBorder="1" applyAlignment="1">
      <alignment horizontal="center" vertical="center"/>
    </xf>
    <xf numFmtId="0" fontId="5" fillId="0" borderId="6" xfId="2" applyFont="1" applyBorder="1" applyAlignment="1">
      <alignment horizontal="center" vertical="center" wrapText="1"/>
    </xf>
    <xf numFmtId="0" fontId="5" fillId="0" borderId="14" xfId="2" applyFont="1" applyBorder="1" applyAlignment="1">
      <alignment horizontal="center" vertical="center" wrapText="1"/>
    </xf>
    <xf numFmtId="0" fontId="16" fillId="0" borderId="1" xfId="6" applyFont="1" applyBorder="1" applyAlignment="1">
      <alignment horizontal="center" vertical="center" textRotation="255" shrinkToFit="1"/>
    </xf>
    <xf numFmtId="0" fontId="16" fillId="0" borderId="7" xfId="6" applyFont="1" applyBorder="1" applyAlignment="1">
      <alignment horizontal="center" vertical="center" textRotation="255" shrinkToFit="1"/>
    </xf>
    <xf numFmtId="0" fontId="16" fillId="0" borderId="11" xfId="6" applyFont="1" applyBorder="1" applyAlignment="1">
      <alignment horizontal="center" vertical="center" textRotation="255" shrinkToFit="1"/>
    </xf>
    <xf numFmtId="0" fontId="16" fillId="0" borderId="2" xfId="6" applyFont="1" applyBorder="1" applyAlignment="1">
      <alignment horizontal="center" vertical="center" shrinkToFit="1"/>
    </xf>
    <xf numFmtId="0" fontId="16" fillId="0" borderId="8" xfId="6" applyFont="1" applyBorder="1" applyAlignment="1">
      <alignment horizontal="center" vertical="center" shrinkToFit="1"/>
    </xf>
    <xf numFmtId="0" fontId="16" fillId="0" borderId="12" xfId="6" applyFont="1" applyBorder="1" applyAlignment="1">
      <alignment horizontal="center" vertical="center" shrinkToFit="1"/>
    </xf>
    <xf numFmtId="0" fontId="14" fillId="0" borderId="3" xfId="6" applyFont="1" applyBorder="1" applyAlignment="1">
      <alignment horizontal="center" vertical="center" shrinkToFit="1"/>
    </xf>
    <xf numFmtId="0" fontId="14" fillId="0" borderId="4" xfId="6" applyFont="1" applyBorder="1" applyAlignment="1">
      <alignment horizontal="center" vertical="center" shrinkToFit="1"/>
    </xf>
    <xf numFmtId="0" fontId="14" fillId="0" borderId="5" xfId="6" applyFont="1" applyBorder="1" applyAlignment="1">
      <alignment horizontal="center" vertical="center" shrinkToFit="1"/>
    </xf>
    <xf numFmtId="0" fontId="16" fillId="0" borderId="1" xfId="6" applyFont="1" applyBorder="1" applyAlignment="1">
      <alignment horizontal="center" vertical="center" shrinkToFit="1"/>
    </xf>
    <xf numFmtId="0" fontId="16" fillId="0" borderId="42" xfId="6" applyFont="1" applyBorder="1" applyAlignment="1">
      <alignment horizontal="center" vertical="center" shrinkToFit="1"/>
    </xf>
    <xf numFmtId="0" fontId="16" fillId="0" borderId="21" xfId="6" applyFont="1" applyBorder="1" applyAlignment="1">
      <alignment horizontal="center" vertical="center" shrinkToFit="1"/>
    </xf>
    <xf numFmtId="0" fontId="16" fillId="0" borderId="6" xfId="4" applyNumberFormat="1" applyFont="1" applyFill="1" applyBorder="1" applyAlignment="1">
      <alignment horizontal="center" vertical="center" wrapText="1"/>
    </xf>
    <xf numFmtId="0" fontId="16" fillId="0" borderId="14" xfId="4" applyNumberFormat="1" applyFont="1" applyFill="1" applyBorder="1" applyAlignment="1">
      <alignment horizontal="center" vertical="center" wrapText="1"/>
    </xf>
    <xf numFmtId="0" fontId="16" fillId="0" borderId="6" xfId="6" applyFont="1" applyBorder="1" applyAlignment="1">
      <alignment horizontal="center" vertical="center" wrapText="1"/>
    </xf>
    <xf numFmtId="0" fontId="16" fillId="0" borderId="14" xfId="6" applyFont="1" applyBorder="1" applyAlignment="1">
      <alignment horizontal="center" vertical="center" wrapText="1"/>
    </xf>
    <xf numFmtId="0" fontId="13" fillId="0" borderId="40" xfId="8" applyFont="1" applyBorder="1" applyAlignment="1">
      <alignment horizontal="center" vertical="center"/>
    </xf>
    <xf numFmtId="0" fontId="13" fillId="0" borderId="6" xfId="8" applyFont="1" applyBorder="1" applyAlignment="1">
      <alignment horizontal="center" vertical="center"/>
    </xf>
    <xf numFmtId="0" fontId="13" fillId="0" borderId="3" xfId="8" applyFont="1" applyBorder="1" applyAlignment="1">
      <alignment horizontal="center" vertical="center"/>
    </xf>
    <xf numFmtId="0" fontId="13" fillId="0" borderId="4" xfId="8" applyFont="1" applyBorder="1" applyAlignment="1">
      <alignment horizontal="center" vertical="center"/>
    </xf>
    <xf numFmtId="0" fontId="13" fillId="0" borderId="1" xfId="8" applyFont="1" applyBorder="1" applyAlignment="1">
      <alignment horizontal="center" vertical="center"/>
    </xf>
    <xf numFmtId="0" fontId="13" fillId="0" borderId="5" xfId="8" applyFont="1" applyBorder="1" applyAlignment="1">
      <alignment horizontal="center" vertical="center"/>
    </xf>
    <xf numFmtId="0" fontId="13" fillId="0" borderId="14" xfId="8" applyFont="1" applyBorder="1" applyAlignment="1">
      <alignment horizontal="center" vertical="center"/>
    </xf>
    <xf numFmtId="0" fontId="13" fillId="0" borderId="40" xfId="8" applyFont="1" applyBorder="1" applyAlignment="1">
      <alignment horizontal="center" vertical="center" wrapText="1"/>
    </xf>
    <xf numFmtId="0" fontId="13" fillId="0" borderId="4" xfId="8" applyFont="1" applyBorder="1" applyAlignment="1">
      <alignment horizontal="center" vertical="center" wrapText="1"/>
    </xf>
    <xf numFmtId="0" fontId="13" fillId="0" borderId="40" xfId="8" applyFont="1" applyBorder="1" applyAlignment="1">
      <alignment horizontal="center" vertical="center" wrapText="1" shrinkToFit="1"/>
    </xf>
    <xf numFmtId="0" fontId="13" fillId="0" borderId="40" xfId="8" applyFont="1" applyBorder="1" applyAlignment="1">
      <alignment horizontal="center" vertical="center" shrinkToFit="1"/>
    </xf>
    <xf numFmtId="0" fontId="25" fillId="0" borderId="40" xfId="0" applyFont="1" applyBorder="1" applyAlignment="1">
      <alignment horizontal="center" vertical="center" shrinkToFit="1"/>
    </xf>
    <xf numFmtId="0" fontId="13" fillId="0" borderId="40" xfId="8" applyFont="1" applyBorder="1" applyAlignment="1">
      <alignment vertical="center" textRotation="255" wrapText="1"/>
    </xf>
    <xf numFmtId="0" fontId="26" fillId="0" borderId="40" xfId="8" applyFont="1" applyBorder="1" applyAlignment="1">
      <alignment vertical="center" textRotation="255" wrapText="1"/>
    </xf>
    <xf numFmtId="0" fontId="13" fillId="0" borderId="40" xfId="0" applyFont="1" applyBorder="1" applyAlignment="1">
      <alignment horizontal="center" vertical="center" shrinkToFit="1"/>
    </xf>
    <xf numFmtId="0" fontId="25" fillId="0" borderId="40" xfId="0" applyFont="1" applyBorder="1" applyAlignment="1">
      <alignment horizontal="center" vertical="center" wrapText="1"/>
    </xf>
    <xf numFmtId="0" fontId="25" fillId="0" borderId="40" xfId="0" applyFont="1" applyBorder="1" applyAlignment="1">
      <alignment vertical="center" textRotation="255" wrapText="1"/>
    </xf>
    <xf numFmtId="0" fontId="25" fillId="0" borderId="40" xfId="0" applyFont="1" applyBorder="1" applyAlignment="1">
      <alignment vertical="center" wrapText="1"/>
    </xf>
    <xf numFmtId="0" fontId="14" fillId="0" borderId="40" xfId="8" applyFont="1" applyBorder="1" applyAlignment="1">
      <alignment horizontal="center" vertical="center" textRotation="255" wrapText="1"/>
    </xf>
    <xf numFmtId="0" fontId="14" fillId="0" borderId="40" xfId="8" applyFont="1" applyBorder="1" applyAlignment="1">
      <alignment vertical="center" textRotation="255" wrapText="1"/>
    </xf>
    <xf numFmtId="0" fontId="5" fillId="0" borderId="0" xfId="2" applyFont="1" applyFill="1" applyAlignment="1">
      <alignment vertical="center"/>
    </xf>
    <xf numFmtId="0" fontId="13" fillId="0" borderId="0" xfId="2" applyFont="1" applyFill="1" applyAlignment="1">
      <alignment vertical="center"/>
    </xf>
    <xf numFmtId="0" fontId="23" fillId="0" borderId="0" xfId="5" applyFont="1" applyFill="1"/>
  </cellXfs>
  <cellStyles count="10">
    <cellStyle name="桁区切り" xfId="1" builtinId="6"/>
    <cellStyle name="桁区切り 2" xfId="4" xr:uid="{82EFC3E0-BD9B-438F-9E15-685195AD26EB}"/>
    <cellStyle name="標準" xfId="0" builtinId="0"/>
    <cellStyle name="標準 2" xfId="5" xr:uid="{94C3350F-7100-43B0-B8EC-B0CDF5790ACA}"/>
    <cellStyle name="標準 2 2" xfId="6" xr:uid="{1BF0F487-123E-4F79-BE2A-511A2D690BA9}"/>
    <cellStyle name="標準 2 2 2" xfId="7" xr:uid="{209C074C-5C7A-4EF0-A356-FC33BACFEDF7}"/>
    <cellStyle name="標準_１頁" xfId="2" xr:uid="{0F89C443-91AF-4844-A0E8-D698336A7E80}"/>
    <cellStyle name="標準_３頁" xfId="3" xr:uid="{C712EE5E-A8BC-45E9-BC27-3D56314A387A}"/>
    <cellStyle name="標準_第６表" xfId="8" xr:uid="{7AE4AAB8-8042-42D3-A33D-6F2B5CA28894}"/>
    <cellStyle name="標準_第７表 (2)" xfId="9" xr:uid="{D529F1FB-0847-40AD-BAF1-C1477A783D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14D80-297D-4253-B62A-E098F8DBC650}">
  <dimension ref="A1:V36"/>
  <sheetViews>
    <sheetView tabSelected="1" zoomScaleNormal="100" zoomScaleSheetLayoutView="80" workbookViewId="0">
      <pane xSplit="2" ySplit="8" topLeftCell="C9" activePane="bottomRight" state="frozen"/>
      <selection pane="topRight" activeCell="C1" sqref="C1"/>
      <selection pane="bottomLeft" activeCell="A10" sqref="A10"/>
      <selection pane="bottomRight" activeCell="F39" sqref="F39"/>
    </sheetView>
  </sheetViews>
  <sheetFormatPr defaultColWidth="9" defaultRowHeight="15.6" customHeight="1" x14ac:dyDescent="0.15"/>
  <cols>
    <col min="1" max="1" width="3.125" style="60" customWidth="1"/>
    <col min="2" max="2" width="12.625" style="60" customWidth="1"/>
    <col min="3" max="4" width="12.625" style="61" customWidth="1"/>
    <col min="5" max="7" width="11.625" style="61" customWidth="1"/>
    <col min="8" max="9" width="12.625" style="61" customWidth="1"/>
    <col min="10" max="12" width="11.625" style="61" customWidth="1"/>
    <col min="13" max="13" width="3.125" style="62" customWidth="1"/>
    <col min="14" max="14" width="12.625" style="62" customWidth="1"/>
    <col min="15" max="19" width="11.625" style="61" customWidth="1"/>
    <col min="20" max="20" width="12.125" style="61" bestFit="1" customWidth="1"/>
    <col min="21" max="21" width="9.875" style="63" bestFit="1" customWidth="1"/>
    <col min="22" max="16384" width="9" style="63"/>
  </cols>
  <sheetData>
    <row r="1" spans="1:22" s="2" customFormat="1" ht="18" customHeight="1" x14ac:dyDescent="0.15">
      <c r="A1" s="1" t="s">
        <v>0</v>
      </c>
      <c r="D1" s="3"/>
      <c r="E1" s="3"/>
      <c r="F1" s="3"/>
      <c r="G1" s="3"/>
      <c r="H1" s="4"/>
      <c r="I1" s="4"/>
      <c r="J1" s="4"/>
      <c r="K1" s="4"/>
      <c r="L1" s="4"/>
      <c r="M1" s="5"/>
      <c r="N1" s="6"/>
      <c r="O1" s="4"/>
      <c r="P1" s="4"/>
      <c r="Q1" s="7"/>
      <c r="R1" s="3"/>
      <c r="S1" s="3"/>
      <c r="T1" s="3"/>
    </row>
    <row r="2" spans="1:22" s="9" customFormat="1" ht="25.35" customHeight="1" x14ac:dyDescent="0.15">
      <c r="A2" s="8" t="s">
        <v>1</v>
      </c>
      <c r="D2" s="10"/>
      <c r="E2" s="11"/>
      <c r="F2" s="10"/>
      <c r="G2" s="10"/>
      <c r="H2" s="12"/>
      <c r="I2" s="12"/>
      <c r="J2" s="12"/>
      <c r="K2" s="12"/>
      <c r="L2" s="13" t="s">
        <v>2</v>
      </c>
      <c r="M2" s="14"/>
      <c r="N2" s="15"/>
      <c r="O2" s="12"/>
      <c r="P2" s="12"/>
      <c r="Q2" s="16"/>
      <c r="R2" s="10"/>
      <c r="S2" s="13" t="s">
        <v>2</v>
      </c>
      <c r="T2" s="10"/>
    </row>
    <row r="3" spans="1:22" s="2" customFormat="1" ht="15.6" customHeight="1" x14ac:dyDescent="0.15">
      <c r="A3" s="221" t="s">
        <v>3</v>
      </c>
      <c r="B3" s="224" t="s">
        <v>4</v>
      </c>
      <c r="C3" s="227" t="s">
        <v>5</v>
      </c>
      <c r="D3" s="228"/>
      <c r="E3" s="228"/>
      <c r="F3" s="228"/>
      <c r="G3" s="228"/>
      <c r="H3" s="228"/>
      <c r="I3" s="228"/>
      <c r="J3" s="228"/>
      <c r="K3" s="228"/>
      <c r="L3" s="229"/>
      <c r="M3" s="230" t="s">
        <v>3</v>
      </c>
      <c r="N3" s="224" t="s">
        <v>4</v>
      </c>
      <c r="O3" s="233" t="s">
        <v>6</v>
      </c>
      <c r="P3" s="234"/>
      <c r="Q3" s="234"/>
      <c r="R3" s="234"/>
      <c r="S3" s="235"/>
      <c r="T3" s="3"/>
    </row>
    <row r="4" spans="1:22" s="2" customFormat="1" ht="15.6" customHeight="1" x14ac:dyDescent="0.15">
      <c r="A4" s="222"/>
      <c r="B4" s="225"/>
      <c r="C4" s="17" t="s">
        <v>7</v>
      </c>
      <c r="D4" s="18"/>
      <c r="E4" s="18"/>
      <c r="F4" s="18"/>
      <c r="G4" s="18"/>
      <c r="H4" s="17" t="s">
        <v>8</v>
      </c>
      <c r="I4" s="18"/>
      <c r="J4" s="18"/>
      <c r="K4" s="18"/>
      <c r="L4" s="19"/>
      <c r="M4" s="231"/>
      <c r="N4" s="225"/>
      <c r="O4" s="20" t="s">
        <v>9</v>
      </c>
      <c r="P4" s="21"/>
      <c r="Q4" s="21"/>
      <c r="R4" s="21"/>
      <c r="S4" s="22"/>
      <c r="T4" s="3"/>
    </row>
    <row r="5" spans="1:22" s="2" customFormat="1" ht="30" customHeight="1" x14ac:dyDescent="0.15">
      <c r="A5" s="223"/>
      <c r="B5" s="226"/>
      <c r="C5" s="23" t="s">
        <v>10</v>
      </c>
      <c r="D5" s="24" t="s">
        <v>11</v>
      </c>
      <c r="E5" s="24" t="s">
        <v>12</v>
      </c>
      <c r="F5" s="24" t="s">
        <v>13</v>
      </c>
      <c r="G5" s="25" t="s">
        <v>14</v>
      </c>
      <c r="H5" s="23" t="s">
        <v>15</v>
      </c>
      <c r="I5" s="24" t="s">
        <v>16</v>
      </c>
      <c r="J5" s="24" t="s">
        <v>17</v>
      </c>
      <c r="K5" s="24" t="s">
        <v>18</v>
      </c>
      <c r="L5" s="25" t="s">
        <v>19</v>
      </c>
      <c r="M5" s="232"/>
      <c r="N5" s="226"/>
      <c r="O5" s="26" t="s">
        <v>20</v>
      </c>
      <c r="P5" s="27" t="s">
        <v>21</v>
      </c>
      <c r="Q5" s="27" t="s">
        <v>22</v>
      </c>
      <c r="R5" s="27" t="s">
        <v>23</v>
      </c>
      <c r="S5" s="28" t="s">
        <v>24</v>
      </c>
      <c r="T5" s="3"/>
    </row>
    <row r="6" spans="1:22" s="37" customFormat="1" ht="15.6" customHeight="1" x14ac:dyDescent="0.15">
      <c r="A6" s="29" t="s">
        <v>25</v>
      </c>
      <c r="B6" s="30"/>
      <c r="C6" s="31">
        <f>C8+C7</f>
        <v>274610237323</v>
      </c>
      <c r="D6" s="32">
        <f t="shared" ref="D6:H6" si="0">D8+D7</f>
        <v>252498934966</v>
      </c>
      <c r="E6" s="32">
        <f t="shared" si="0"/>
        <v>8698053</v>
      </c>
      <c r="F6" s="32">
        <f t="shared" si="0"/>
        <v>16740281318</v>
      </c>
      <c r="G6" s="33">
        <f t="shared" si="0"/>
        <v>5362322986</v>
      </c>
      <c r="H6" s="31">
        <f t="shared" si="0"/>
        <v>270085074056</v>
      </c>
      <c r="I6" s="32">
        <f>H6-J6-K6-L6</f>
        <v>247104802188</v>
      </c>
      <c r="J6" s="32">
        <f>J8+J7</f>
        <v>4649962</v>
      </c>
      <c r="K6" s="32">
        <f>K8+K7</f>
        <v>17198905751</v>
      </c>
      <c r="L6" s="33">
        <f>L8+L7</f>
        <v>5776716155</v>
      </c>
      <c r="M6" s="29" t="s">
        <v>25</v>
      </c>
      <c r="N6" s="30"/>
      <c r="O6" s="31">
        <f>C6-H6</f>
        <v>4525163267</v>
      </c>
      <c r="P6" s="32">
        <f>D6-I6</f>
        <v>5394132778</v>
      </c>
      <c r="Q6" s="32">
        <f>E6-J6</f>
        <v>4048091</v>
      </c>
      <c r="R6" s="32">
        <f>F6-K6</f>
        <v>-458624433</v>
      </c>
      <c r="S6" s="33">
        <f>G6-L6</f>
        <v>-414393169</v>
      </c>
      <c r="T6" s="34"/>
      <c r="U6" s="35"/>
      <c r="V6" s="36"/>
    </row>
    <row r="7" spans="1:22" s="37" customFormat="1" ht="15.6" customHeight="1" x14ac:dyDescent="0.15">
      <c r="A7" s="38" t="s">
        <v>26</v>
      </c>
      <c r="B7" s="39"/>
      <c r="C7" s="31">
        <f>SUM(C9:C31)</f>
        <v>261636525617</v>
      </c>
      <c r="D7" s="32">
        <f t="shared" ref="D7:L7" si="1">SUM(D9:D31)</f>
        <v>243009293678</v>
      </c>
      <c r="E7" s="32">
        <f t="shared" si="1"/>
        <v>8698053</v>
      </c>
      <c r="F7" s="32">
        <f t="shared" si="1"/>
        <v>14423441499</v>
      </c>
      <c r="G7" s="33">
        <f t="shared" si="1"/>
        <v>4195092387</v>
      </c>
      <c r="H7" s="31">
        <f t="shared" si="1"/>
        <v>258503480504</v>
      </c>
      <c r="I7" s="32">
        <f t="shared" si="1"/>
        <v>239108770278</v>
      </c>
      <c r="J7" s="32">
        <f t="shared" si="1"/>
        <v>4649962</v>
      </c>
      <c r="K7" s="32">
        <f t="shared" si="1"/>
        <v>14859096917</v>
      </c>
      <c r="L7" s="33">
        <f t="shared" si="1"/>
        <v>4530963347</v>
      </c>
      <c r="M7" s="38" t="s">
        <v>26</v>
      </c>
      <c r="N7" s="39"/>
      <c r="O7" s="31">
        <f t="shared" ref="O7:S7" si="2">SUM(O9:O31)</f>
        <v>3133045113</v>
      </c>
      <c r="P7" s="32">
        <f t="shared" si="2"/>
        <v>3900523400</v>
      </c>
      <c r="Q7" s="32">
        <f t="shared" si="2"/>
        <v>4048091</v>
      </c>
      <c r="R7" s="32">
        <f t="shared" si="2"/>
        <v>-435655418</v>
      </c>
      <c r="S7" s="33">
        <f t="shared" si="2"/>
        <v>-335870960</v>
      </c>
      <c r="T7" s="34"/>
      <c r="U7" s="36"/>
      <c r="V7" s="36"/>
    </row>
    <row r="8" spans="1:22" s="37" customFormat="1" ht="15.6" customHeight="1" x14ac:dyDescent="0.15">
      <c r="A8" s="38" t="s">
        <v>27</v>
      </c>
      <c r="B8" s="40"/>
      <c r="C8" s="41">
        <f>SUM(C32+C33+C34)</f>
        <v>12973711706</v>
      </c>
      <c r="D8" s="42">
        <f>SUM(D32+D33+D34)</f>
        <v>9489641288</v>
      </c>
      <c r="E8" s="42">
        <f t="shared" ref="E8:L8" si="3">SUM(E32+E33+E34)</f>
        <v>0</v>
      </c>
      <c r="F8" s="42">
        <f t="shared" si="3"/>
        <v>2316839819</v>
      </c>
      <c r="G8" s="43">
        <f t="shared" si="3"/>
        <v>1167230599</v>
      </c>
      <c r="H8" s="41">
        <f t="shared" si="3"/>
        <v>11581593552</v>
      </c>
      <c r="I8" s="42">
        <f t="shared" si="3"/>
        <v>7996031910</v>
      </c>
      <c r="J8" s="42">
        <f t="shared" si="3"/>
        <v>0</v>
      </c>
      <c r="K8" s="42">
        <f t="shared" si="3"/>
        <v>2339808834</v>
      </c>
      <c r="L8" s="43">
        <f t="shared" si="3"/>
        <v>1245752808</v>
      </c>
      <c r="M8" s="38" t="s">
        <v>27</v>
      </c>
      <c r="N8" s="40"/>
      <c r="O8" s="41">
        <f t="shared" ref="O8:S8" si="4">SUM(O32+O33+O34)</f>
        <v>1392118154</v>
      </c>
      <c r="P8" s="42">
        <f t="shared" si="4"/>
        <v>1493609378</v>
      </c>
      <c r="Q8" s="42">
        <f t="shared" si="4"/>
        <v>0</v>
      </c>
      <c r="R8" s="42">
        <f t="shared" si="4"/>
        <v>-22969015</v>
      </c>
      <c r="S8" s="43">
        <f t="shared" si="4"/>
        <v>-78522209</v>
      </c>
      <c r="T8" s="34"/>
      <c r="U8" s="36"/>
      <c r="V8" s="36"/>
    </row>
    <row r="9" spans="1:22" s="37" customFormat="1" ht="15.6" customHeight="1" x14ac:dyDescent="0.15">
      <c r="A9" s="44">
        <v>1</v>
      </c>
      <c r="B9" s="45" t="s">
        <v>28</v>
      </c>
      <c r="C9" s="46">
        <v>104059850525</v>
      </c>
      <c r="D9" s="32">
        <f>C9-E9-F9-G9</f>
        <v>96186881865</v>
      </c>
      <c r="E9" s="47">
        <v>2286162</v>
      </c>
      <c r="F9" s="47">
        <v>6143767403</v>
      </c>
      <c r="G9" s="48">
        <v>1726915095</v>
      </c>
      <c r="H9" s="46">
        <v>103216854569</v>
      </c>
      <c r="I9" s="32">
        <f>H9-J9-K9-L9</f>
        <v>95078879963</v>
      </c>
      <c r="J9" s="47">
        <v>1004377</v>
      </c>
      <c r="K9" s="47">
        <v>6192215355</v>
      </c>
      <c r="L9" s="48">
        <v>1944754874</v>
      </c>
      <c r="M9" s="44">
        <v>1</v>
      </c>
      <c r="N9" s="45" t="s">
        <v>28</v>
      </c>
      <c r="O9" s="49">
        <f t="shared" ref="O9:O31" si="5">C9-H9</f>
        <v>842995956</v>
      </c>
      <c r="P9" s="50">
        <f>O9-Q9-R9-S9</f>
        <v>1108001902</v>
      </c>
      <c r="Q9" s="50">
        <f>E9-J9</f>
        <v>1281785</v>
      </c>
      <c r="R9" s="50">
        <f>F9-K9</f>
        <v>-48447952</v>
      </c>
      <c r="S9" s="51">
        <f t="shared" ref="S9:S31" si="6">G9-L9</f>
        <v>-217839779</v>
      </c>
      <c r="T9" s="52"/>
      <c r="U9" s="36"/>
      <c r="V9" s="36"/>
    </row>
    <row r="10" spans="1:22" s="37" customFormat="1" ht="15.6" customHeight="1" x14ac:dyDescent="0.15">
      <c r="A10" s="53">
        <v>2</v>
      </c>
      <c r="B10" s="45" t="s">
        <v>29</v>
      </c>
      <c r="C10" s="46">
        <v>21929121518</v>
      </c>
      <c r="D10" s="32">
        <f>C10-E10-F10-G10</f>
        <v>20521404167</v>
      </c>
      <c r="E10" s="47">
        <v>46899</v>
      </c>
      <c r="F10" s="47">
        <v>1093649394</v>
      </c>
      <c r="G10" s="48">
        <v>314021058</v>
      </c>
      <c r="H10" s="46">
        <v>21489780864</v>
      </c>
      <c r="I10" s="32">
        <f>H10-J10-K10-L10</f>
        <v>20113634190</v>
      </c>
      <c r="J10" s="47">
        <v>27000</v>
      </c>
      <c r="K10" s="47">
        <v>1067434968</v>
      </c>
      <c r="L10" s="48">
        <v>308684706</v>
      </c>
      <c r="M10" s="53">
        <v>2</v>
      </c>
      <c r="N10" s="45" t="s">
        <v>29</v>
      </c>
      <c r="O10" s="49">
        <f>C10-H10</f>
        <v>439340654</v>
      </c>
      <c r="P10" s="50">
        <f>O10-Q10-R10-S10</f>
        <v>407769977</v>
      </c>
      <c r="Q10" s="54">
        <f t="shared" ref="Q10:R31" si="7">E10-J10</f>
        <v>19899</v>
      </c>
      <c r="R10" s="54">
        <f t="shared" si="7"/>
        <v>26214426</v>
      </c>
      <c r="S10" s="55">
        <f>G10-L10</f>
        <v>5336352</v>
      </c>
      <c r="T10" s="52"/>
      <c r="U10" s="36"/>
      <c r="V10" s="36"/>
    </row>
    <row r="11" spans="1:22" s="37" customFormat="1" ht="15.6" customHeight="1" x14ac:dyDescent="0.15">
      <c r="A11" s="53">
        <v>3</v>
      </c>
      <c r="B11" s="45" t="s">
        <v>30</v>
      </c>
      <c r="C11" s="46">
        <v>2815183201</v>
      </c>
      <c r="D11" s="32">
        <f>C11-E11-F11-G11</f>
        <v>2629212532</v>
      </c>
      <c r="E11" s="47">
        <v>116368</v>
      </c>
      <c r="F11" s="47">
        <v>144576892</v>
      </c>
      <c r="G11" s="48">
        <v>41277409</v>
      </c>
      <c r="H11" s="46">
        <v>2798184473</v>
      </c>
      <c r="I11" s="32">
        <f t="shared" ref="I11:I33" si="8">H11-J11-K11-L11</f>
        <v>2612793470</v>
      </c>
      <c r="J11" s="47">
        <v>159323</v>
      </c>
      <c r="K11" s="47">
        <v>145073266</v>
      </c>
      <c r="L11" s="48">
        <v>40158414</v>
      </c>
      <c r="M11" s="53">
        <v>3</v>
      </c>
      <c r="N11" s="45" t="s">
        <v>30</v>
      </c>
      <c r="O11" s="49">
        <f>C11-H11</f>
        <v>16998728</v>
      </c>
      <c r="P11" s="50">
        <f>O11-Q11-R11-S11</f>
        <v>16419062</v>
      </c>
      <c r="Q11" s="54">
        <f t="shared" si="7"/>
        <v>-42955</v>
      </c>
      <c r="R11" s="54">
        <f t="shared" si="7"/>
        <v>-496374</v>
      </c>
      <c r="S11" s="55">
        <f t="shared" si="6"/>
        <v>1118995</v>
      </c>
      <c r="T11" s="52"/>
      <c r="U11" s="36"/>
      <c r="V11" s="36"/>
    </row>
    <row r="12" spans="1:22" s="37" customFormat="1" ht="15.6" customHeight="1" x14ac:dyDescent="0.15">
      <c r="A12" s="53">
        <v>4</v>
      </c>
      <c r="B12" s="45" t="s">
        <v>31</v>
      </c>
      <c r="C12" s="46">
        <v>9910371788</v>
      </c>
      <c r="D12" s="32">
        <f t="shared" ref="D12:D32" si="9">C12-E12-F12-G12</f>
        <v>9290003639</v>
      </c>
      <c r="E12" s="47">
        <v>150512</v>
      </c>
      <c r="F12" s="47">
        <v>495107889</v>
      </c>
      <c r="G12" s="48">
        <v>125109748</v>
      </c>
      <c r="H12" s="46">
        <v>9588141046</v>
      </c>
      <c r="I12" s="32">
        <f t="shared" si="8"/>
        <v>8920285070</v>
      </c>
      <c r="J12" s="47">
        <v>61000</v>
      </c>
      <c r="K12" s="47">
        <v>526547340</v>
      </c>
      <c r="L12" s="48">
        <v>141247636</v>
      </c>
      <c r="M12" s="53">
        <v>4</v>
      </c>
      <c r="N12" s="45" t="s">
        <v>31</v>
      </c>
      <c r="O12" s="49">
        <f t="shared" si="5"/>
        <v>322230742</v>
      </c>
      <c r="P12" s="50">
        <f t="shared" ref="P12:P34" si="10">O12-Q12-R12-S12</f>
        <v>369718569</v>
      </c>
      <c r="Q12" s="54">
        <f t="shared" si="7"/>
        <v>89512</v>
      </c>
      <c r="R12" s="54">
        <f t="shared" si="7"/>
        <v>-31439451</v>
      </c>
      <c r="S12" s="55">
        <f t="shared" si="6"/>
        <v>-16137888</v>
      </c>
      <c r="T12" s="52"/>
      <c r="U12" s="36"/>
      <c r="V12" s="36"/>
    </row>
    <row r="13" spans="1:22" s="37" customFormat="1" ht="15.6" customHeight="1" x14ac:dyDescent="0.15">
      <c r="A13" s="53">
        <v>5</v>
      </c>
      <c r="B13" s="45" t="s">
        <v>32</v>
      </c>
      <c r="C13" s="46">
        <v>14777708484</v>
      </c>
      <c r="D13" s="32">
        <f t="shared" si="9"/>
        <v>13772380884</v>
      </c>
      <c r="E13" s="47">
        <v>55711</v>
      </c>
      <c r="F13" s="47">
        <v>789629795</v>
      </c>
      <c r="G13" s="48">
        <v>215642094</v>
      </c>
      <c r="H13" s="46">
        <v>14711465561</v>
      </c>
      <c r="I13" s="32">
        <f t="shared" si="8"/>
        <v>13684653649</v>
      </c>
      <c r="J13" s="47">
        <v>69000</v>
      </c>
      <c r="K13" s="47">
        <v>782650092</v>
      </c>
      <c r="L13" s="48">
        <v>244092820</v>
      </c>
      <c r="M13" s="53">
        <v>5</v>
      </c>
      <c r="N13" s="45" t="s">
        <v>32</v>
      </c>
      <c r="O13" s="49">
        <f t="shared" si="5"/>
        <v>66242923</v>
      </c>
      <c r="P13" s="50">
        <f t="shared" si="10"/>
        <v>87727235</v>
      </c>
      <c r="Q13" s="54">
        <f t="shared" si="7"/>
        <v>-13289</v>
      </c>
      <c r="R13" s="54">
        <f t="shared" si="7"/>
        <v>6979703</v>
      </c>
      <c r="S13" s="55">
        <f t="shared" si="6"/>
        <v>-28450726</v>
      </c>
      <c r="T13" s="52"/>
      <c r="U13" s="36"/>
      <c r="V13" s="36"/>
    </row>
    <row r="14" spans="1:22" s="37" customFormat="1" ht="15.6" customHeight="1" x14ac:dyDescent="0.15">
      <c r="A14" s="53">
        <v>8</v>
      </c>
      <c r="B14" s="45" t="s">
        <v>33</v>
      </c>
      <c r="C14" s="46">
        <v>42600872689</v>
      </c>
      <c r="D14" s="32">
        <f t="shared" si="9"/>
        <v>39684251844</v>
      </c>
      <c r="E14" s="47">
        <v>1228464</v>
      </c>
      <c r="F14" s="47">
        <v>2185735510</v>
      </c>
      <c r="G14" s="48">
        <v>729656871</v>
      </c>
      <c r="H14" s="46">
        <v>42122055462</v>
      </c>
      <c r="I14" s="32">
        <f t="shared" si="8"/>
        <v>38917062624</v>
      </c>
      <c r="J14" s="47">
        <v>645437</v>
      </c>
      <c r="K14" s="47">
        <v>2425927164</v>
      </c>
      <c r="L14" s="48">
        <v>778420237</v>
      </c>
      <c r="M14" s="53">
        <v>8</v>
      </c>
      <c r="N14" s="45" t="s">
        <v>33</v>
      </c>
      <c r="O14" s="49">
        <f t="shared" si="5"/>
        <v>478817227</v>
      </c>
      <c r="P14" s="50">
        <f t="shared" si="10"/>
        <v>767189220</v>
      </c>
      <c r="Q14" s="54">
        <f t="shared" si="7"/>
        <v>583027</v>
      </c>
      <c r="R14" s="54">
        <f t="shared" si="7"/>
        <v>-240191654</v>
      </c>
      <c r="S14" s="55">
        <f t="shared" si="6"/>
        <v>-48763366</v>
      </c>
      <c r="T14" s="52"/>
      <c r="U14" s="36"/>
      <c r="V14" s="36"/>
    </row>
    <row r="15" spans="1:22" s="37" customFormat="1" ht="15.6" customHeight="1" x14ac:dyDescent="0.15">
      <c r="A15" s="53">
        <v>9</v>
      </c>
      <c r="B15" s="45" t="s">
        <v>34</v>
      </c>
      <c r="C15" s="46">
        <v>3664149633</v>
      </c>
      <c r="D15" s="32">
        <f t="shared" si="9"/>
        <v>3407465096</v>
      </c>
      <c r="E15" s="47">
        <v>12051</v>
      </c>
      <c r="F15" s="47">
        <v>197363800</v>
      </c>
      <c r="G15" s="48">
        <v>59308686</v>
      </c>
      <c r="H15" s="46">
        <v>3637777694</v>
      </c>
      <c r="I15" s="32">
        <f t="shared" si="8"/>
        <v>3380929662</v>
      </c>
      <c r="J15" s="47">
        <v>0</v>
      </c>
      <c r="K15" s="47">
        <v>198060727</v>
      </c>
      <c r="L15" s="48">
        <v>58787305</v>
      </c>
      <c r="M15" s="53">
        <v>9</v>
      </c>
      <c r="N15" s="45" t="s">
        <v>34</v>
      </c>
      <c r="O15" s="49">
        <f t="shared" si="5"/>
        <v>26371939</v>
      </c>
      <c r="P15" s="50">
        <f t="shared" si="10"/>
        <v>26535434</v>
      </c>
      <c r="Q15" s="54">
        <f t="shared" si="7"/>
        <v>12051</v>
      </c>
      <c r="R15" s="54">
        <f t="shared" si="7"/>
        <v>-696927</v>
      </c>
      <c r="S15" s="55">
        <f t="shared" si="6"/>
        <v>521381</v>
      </c>
      <c r="T15" s="52"/>
      <c r="U15" s="36"/>
      <c r="V15" s="36"/>
    </row>
    <row r="16" spans="1:22" s="37" customFormat="1" ht="15.6" customHeight="1" x14ac:dyDescent="0.15">
      <c r="A16" s="53">
        <v>10</v>
      </c>
      <c r="B16" s="45" t="s">
        <v>35</v>
      </c>
      <c r="C16" s="46">
        <v>5066530589</v>
      </c>
      <c r="D16" s="32">
        <f t="shared" si="9"/>
        <v>4795308994</v>
      </c>
      <c r="E16" s="47">
        <v>0</v>
      </c>
      <c r="F16" s="47">
        <v>198782771</v>
      </c>
      <c r="G16" s="48">
        <v>72438824</v>
      </c>
      <c r="H16" s="46">
        <v>5042702419</v>
      </c>
      <c r="I16" s="32">
        <f t="shared" si="8"/>
        <v>4678037768</v>
      </c>
      <c r="J16" s="47">
        <v>0</v>
      </c>
      <c r="K16" s="47">
        <v>280029551</v>
      </c>
      <c r="L16" s="48">
        <v>84635100</v>
      </c>
      <c r="M16" s="53">
        <v>10</v>
      </c>
      <c r="N16" s="45" t="s">
        <v>35</v>
      </c>
      <c r="O16" s="49">
        <f t="shared" si="5"/>
        <v>23828170</v>
      </c>
      <c r="P16" s="50">
        <f t="shared" si="10"/>
        <v>117271226</v>
      </c>
      <c r="Q16" s="54">
        <f t="shared" si="7"/>
        <v>0</v>
      </c>
      <c r="R16" s="54">
        <f t="shared" si="7"/>
        <v>-81246780</v>
      </c>
      <c r="S16" s="55">
        <f t="shared" si="6"/>
        <v>-12196276</v>
      </c>
      <c r="T16" s="52"/>
      <c r="U16" s="36"/>
      <c r="V16" s="36"/>
    </row>
    <row r="17" spans="1:22" s="37" customFormat="1" ht="15.6" customHeight="1" x14ac:dyDescent="0.15">
      <c r="A17" s="53">
        <v>11</v>
      </c>
      <c r="B17" s="45" t="s">
        <v>36</v>
      </c>
      <c r="C17" s="46">
        <v>3804383255</v>
      </c>
      <c r="D17" s="32">
        <f t="shared" si="9"/>
        <v>3566275979</v>
      </c>
      <c r="E17" s="47">
        <v>85298</v>
      </c>
      <c r="F17" s="47">
        <v>189863159</v>
      </c>
      <c r="G17" s="48">
        <v>48158819</v>
      </c>
      <c r="H17" s="46">
        <v>3772728275</v>
      </c>
      <c r="I17" s="32">
        <f t="shared" si="8"/>
        <v>3517776347</v>
      </c>
      <c r="J17" s="47">
        <v>285028</v>
      </c>
      <c r="K17" s="47">
        <v>201751549</v>
      </c>
      <c r="L17" s="48">
        <v>52915351</v>
      </c>
      <c r="M17" s="53">
        <v>11</v>
      </c>
      <c r="N17" s="45" t="s">
        <v>36</v>
      </c>
      <c r="O17" s="49">
        <f t="shared" si="5"/>
        <v>31654980</v>
      </c>
      <c r="P17" s="50">
        <f t="shared" si="10"/>
        <v>48499632</v>
      </c>
      <c r="Q17" s="54">
        <f t="shared" si="7"/>
        <v>-199730</v>
      </c>
      <c r="R17" s="54">
        <f t="shared" si="7"/>
        <v>-11888390</v>
      </c>
      <c r="S17" s="55">
        <f t="shared" si="6"/>
        <v>-4756532</v>
      </c>
      <c r="T17" s="52"/>
      <c r="U17" s="36"/>
      <c r="V17" s="36"/>
    </row>
    <row r="18" spans="1:22" s="37" customFormat="1" ht="15.6" customHeight="1" x14ac:dyDescent="0.15">
      <c r="A18" s="53">
        <v>12</v>
      </c>
      <c r="B18" s="45" t="s">
        <v>37</v>
      </c>
      <c r="C18" s="46">
        <v>2936423517</v>
      </c>
      <c r="D18" s="32">
        <f>C18-E18-F18-G18</f>
        <v>2736906376</v>
      </c>
      <c r="E18" s="47">
        <v>0</v>
      </c>
      <c r="F18" s="47">
        <v>156462647</v>
      </c>
      <c r="G18" s="48">
        <v>43054494</v>
      </c>
      <c r="H18" s="46">
        <v>2916958535</v>
      </c>
      <c r="I18" s="32">
        <f t="shared" si="8"/>
        <v>2711273876</v>
      </c>
      <c r="J18" s="47">
        <v>0</v>
      </c>
      <c r="K18" s="47">
        <v>159512920</v>
      </c>
      <c r="L18" s="48">
        <v>46171739</v>
      </c>
      <c r="M18" s="53">
        <v>12</v>
      </c>
      <c r="N18" s="45" t="s">
        <v>37</v>
      </c>
      <c r="O18" s="49">
        <f t="shared" si="5"/>
        <v>19464982</v>
      </c>
      <c r="P18" s="50">
        <f t="shared" si="10"/>
        <v>25632500</v>
      </c>
      <c r="Q18" s="54">
        <f t="shared" si="7"/>
        <v>0</v>
      </c>
      <c r="R18" s="54">
        <f t="shared" si="7"/>
        <v>-3050273</v>
      </c>
      <c r="S18" s="55">
        <f t="shared" si="6"/>
        <v>-3117245</v>
      </c>
      <c r="T18" s="52"/>
      <c r="U18" s="36"/>
      <c r="V18" s="36"/>
    </row>
    <row r="19" spans="1:22" s="37" customFormat="1" ht="15.6" customHeight="1" x14ac:dyDescent="0.15">
      <c r="A19" s="53">
        <v>14</v>
      </c>
      <c r="B19" s="45" t="s">
        <v>38</v>
      </c>
      <c r="C19" s="46">
        <v>4367290334</v>
      </c>
      <c r="D19" s="32">
        <f t="shared" si="9"/>
        <v>4031779247</v>
      </c>
      <c r="E19" s="47">
        <v>2098</v>
      </c>
      <c r="F19" s="47">
        <v>244544877</v>
      </c>
      <c r="G19" s="48">
        <v>90964112</v>
      </c>
      <c r="H19" s="46">
        <v>4326142627</v>
      </c>
      <c r="I19" s="32">
        <f t="shared" si="8"/>
        <v>3979195761</v>
      </c>
      <c r="J19" s="47">
        <v>0</v>
      </c>
      <c r="K19" s="47">
        <v>259935324</v>
      </c>
      <c r="L19" s="48">
        <v>87011542</v>
      </c>
      <c r="M19" s="53">
        <v>14</v>
      </c>
      <c r="N19" s="45" t="s">
        <v>38</v>
      </c>
      <c r="O19" s="49">
        <f t="shared" si="5"/>
        <v>41147707</v>
      </c>
      <c r="P19" s="50">
        <f t="shared" si="10"/>
        <v>52583486</v>
      </c>
      <c r="Q19" s="54">
        <f t="shared" si="7"/>
        <v>2098</v>
      </c>
      <c r="R19" s="54">
        <f t="shared" si="7"/>
        <v>-15390447</v>
      </c>
      <c r="S19" s="55">
        <f t="shared" si="6"/>
        <v>3952570</v>
      </c>
      <c r="T19" s="52"/>
      <c r="U19" s="36"/>
      <c r="V19" s="36"/>
    </row>
    <row r="20" spans="1:22" s="37" customFormat="1" ht="15.6" customHeight="1" x14ac:dyDescent="0.15">
      <c r="A20" s="53">
        <v>16</v>
      </c>
      <c r="B20" s="45" t="s">
        <v>39</v>
      </c>
      <c r="C20" s="46">
        <v>2309389188</v>
      </c>
      <c r="D20" s="32">
        <f t="shared" si="9"/>
        <v>2134915664</v>
      </c>
      <c r="E20" s="47">
        <v>19067</v>
      </c>
      <c r="F20" s="47">
        <v>134657214</v>
      </c>
      <c r="G20" s="48">
        <v>39797243</v>
      </c>
      <c r="H20" s="46">
        <v>2243299573</v>
      </c>
      <c r="I20" s="32">
        <f t="shared" si="8"/>
        <v>2058609580</v>
      </c>
      <c r="J20" s="47">
        <v>103810</v>
      </c>
      <c r="K20" s="47">
        <v>142409579</v>
      </c>
      <c r="L20" s="48">
        <v>42176604</v>
      </c>
      <c r="M20" s="53">
        <v>16</v>
      </c>
      <c r="N20" s="45" t="s">
        <v>39</v>
      </c>
      <c r="O20" s="49">
        <f t="shared" si="5"/>
        <v>66089615</v>
      </c>
      <c r="P20" s="50">
        <f t="shared" si="10"/>
        <v>76306084</v>
      </c>
      <c r="Q20" s="54">
        <f t="shared" si="7"/>
        <v>-84743</v>
      </c>
      <c r="R20" s="54">
        <f t="shared" si="7"/>
        <v>-7752365</v>
      </c>
      <c r="S20" s="55">
        <f t="shared" si="6"/>
        <v>-2379361</v>
      </c>
      <c r="T20" s="52"/>
      <c r="U20" s="36"/>
      <c r="V20" s="36"/>
    </row>
    <row r="21" spans="1:22" s="37" customFormat="1" ht="15.6" customHeight="1" x14ac:dyDescent="0.15">
      <c r="A21" s="53">
        <v>19</v>
      </c>
      <c r="B21" s="45" t="s">
        <v>40</v>
      </c>
      <c r="C21" s="46">
        <v>2425265050</v>
      </c>
      <c r="D21" s="32">
        <f t="shared" si="9"/>
        <v>2276780031</v>
      </c>
      <c r="E21" s="47">
        <v>17606</v>
      </c>
      <c r="F21" s="47">
        <v>112072706</v>
      </c>
      <c r="G21" s="48">
        <v>36394707</v>
      </c>
      <c r="H21" s="46">
        <v>2387649868</v>
      </c>
      <c r="I21" s="32">
        <f t="shared" si="8"/>
        <v>2222109643</v>
      </c>
      <c r="J21" s="47">
        <v>0</v>
      </c>
      <c r="K21" s="47">
        <v>127189926</v>
      </c>
      <c r="L21" s="48">
        <v>38350299</v>
      </c>
      <c r="M21" s="53">
        <v>19</v>
      </c>
      <c r="N21" s="45" t="s">
        <v>40</v>
      </c>
      <c r="O21" s="49">
        <f t="shared" si="5"/>
        <v>37615182</v>
      </c>
      <c r="P21" s="50">
        <f t="shared" si="10"/>
        <v>54670388</v>
      </c>
      <c r="Q21" s="54">
        <f t="shared" si="7"/>
        <v>17606</v>
      </c>
      <c r="R21" s="54">
        <f t="shared" si="7"/>
        <v>-15117220</v>
      </c>
      <c r="S21" s="55">
        <f t="shared" si="6"/>
        <v>-1955592</v>
      </c>
      <c r="T21" s="52"/>
      <c r="U21" s="36"/>
      <c r="V21" s="36"/>
    </row>
    <row r="22" spans="1:22" s="37" customFormat="1" ht="15.6" customHeight="1" x14ac:dyDescent="0.15">
      <c r="A22" s="53">
        <v>21</v>
      </c>
      <c r="B22" s="45" t="s">
        <v>41</v>
      </c>
      <c r="C22" s="46">
        <v>1337652341</v>
      </c>
      <c r="D22" s="32">
        <f t="shared" si="9"/>
        <v>1257957730</v>
      </c>
      <c r="E22" s="47">
        <v>62744</v>
      </c>
      <c r="F22" s="47">
        <v>61865589</v>
      </c>
      <c r="G22" s="48">
        <v>17766278</v>
      </c>
      <c r="H22" s="46">
        <v>1158657651</v>
      </c>
      <c r="I22" s="32">
        <f t="shared" si="8"/>
        <v>1078047499</v>
      </c>
      <c r="J22" s="47">
        <v>100249</v>
      </c>
      <c r="K22" s="47">
        <v>62240656</v>
      </c>
      <c r="L22" s="48">
        <v>18269247</v>
      </c>
      <c r="M22" s="53">
        <v>21</v>
      </c>
      <c r="N22" s="45" t="s">
        <v>41</v>
      </c>
      <c r="O22" s="49">
        <f t="shared" si="5"/>
        <v>178994690</v>
      </c>
      <c r="P22" s="50">
        <f t="shared" si="10"/>
        <v>179910231</v>
      </c>
      <c r="Q22" s="54">
        <f t="shared" si="7"/>
        <v>-37505</v>
      </c>
      <c r="R22" s="54">
        <f t="shared" si="7"/>
        <v>-375067</v>
      </c>
      <c r="S22" s="55">
        <f t="shared" si="6"/>
        <v>-502969</v>
      </c>
      <c r="T22" s="52"/>
      <c r="U22" s="36"/>
      <c r="V22" s="36"/>
    </row>
    <row r="23" spans="1:22" s="37" customFormat="1" ht="15.6" customHeight="1" x14ac:dyDescent="0.15">
      <c r="A23" s="53">
        <v>22</v>
      </c>
      <c r="B23" s="45" t="s">
        <v>42</v>
      </c>
      <c r="C23" s="46">
        <v>3302536382</v>
      </c>
      <c r="D23" s="32">
        <f t="shared" si="9"/>
        <v>3089777726</v>
      </c>
      <c r="E23" s="47">
        <v>1480</v>
      </c>
      <c r="F23" s="47">
        <v>163521839</v>
      </c>
      <c r="G23" s="48">
        <v>49235337</v>
      </c>
      <c r="H23" s="46">
        <v>3185138511</v>
      </c>
      <c r="I23" s="32">
        <f t="shared" si="8"/>
        <v>2970411427</v>
      </c>
      <c r="J23" s="47">
        <v>0</v>
      </c>
      <c r="K23" s="47">
        <v>164287892</v>
      </c>
      <c r="L23" s="48">
        <v>50439192</v>
      </c>
      <c r="M23" s="53">
        <v>22</v>
      </c>
      <c r="N23" s="45" t="s">
        <v>42</v>
      </c>
      <c r="O23" s="49">
        <f t="shared" si="5"/>
        <v>117397871</v>
      </c>
      <c r="P23" s="50">
        <f t="shared" si="10"/>
        <v>119366299</v>
      </c>
      <c r="Q23" s="54">
        <f t="shared" si="7"/>
        <v>1480</v>
      </c>
      <c r="R23" s="54">
        <f t="shared" si="7"/>
        <v>-766053</v>
      </c>
      <c r="S23" s="55">
        <f t="shared" si="6"/>
        <v>-1203855</v>
      </c>
      <c r="T23" s="52"/>
      <c r="U23" s="36"/>
      <c r="V23" s="36"/>
    </row>
    <row r="24" spans="1:22" s="37" customFormat="1" ht="15.6" customHeight="1" x14ac:dyDescent="0.15">
      <c r="A24" s="53">
        <v>28</v>
      </c>
      <c r="B24" s="45" t="s">
        <v>43</v>
      </c>
      <c r="C24" s="46">
        <v>11141527869</v>
      </c>
      <c r="D24" s="32">
        <f t="shared" si="9"/>
        <v>10246914894</v>
      </c>
      <c r="E24" s="47">
        <v>2981637</v>
      </c>
      <c r="F24" s="47">
        <v>695414839</v>
      </c>
      <c r="G24" s="48">
        <v>196216499</v>
      </c>
      <c r="H24" s="46">
        <v>11030689717</v>
      </c>
      <c r="I24" s="32">
        <f t="shared" si="8"/>
        <v>10121939419</v>
      </c>
      <c r="J24" s="47">
        <v>155855</v>
      </c>
      <c r="K24" s="47">
        <v>709160234</v>
      </c>
      <c r="L24" s="48">
        <v>199434209</v>
      </c>
      <c r="M24" s="53">
        <v>28</v>
      </c>
      <c r="N24" s="45" t="s">
        <v>43</v>
      </c>
      <c r="O24" s="49">
        <f>C24-H24</f>
        <v>110838152</v>
      </c>
      <c r="P24" s="50">
        <f t="shared" si="10"/>
        <v>124975475</v>
      </c>
      <c r="Q24" s="54">
        <f t="shared" si="7"/>
        <v>2825782</v>
      </c>
      <c r="R24" s="54">
        <f t="shared" si="7"/>
        <v>-13745395</v>
      </c>
      <c r="S24" s="55">
        <f t="shared" si="6"/>
        <v>-3217710</v>
      </c>
      <c r="T24" s="52"/>
      <c r="U24" s="36"/>
      <c r="V24" s="36"/>
    </row>
    <row r="25" spans="1:22" s="37" customFormat="1" ht="15.6" customHeight="1" x14ac:dyDescent="0.15">
      <c r="A25" s="53">
        <v>44</v>
      </c>
      <c r="B25" s="45" t="s">
        <v>44</v>
      </c>
      <c r="C25" s="46">
        <v>854903672</v>
      </c>
      <c r="D25" s="32">
        <f t="shared" si="9"/>
        <v>810543937</v>
      </c>
      <c r="E25" s="47">
        <v>0</v>
      </c>
      <c r="F25" s="47">
        <v>36543472</v>
      </c>
      <c r="G25" s="48">
        <v>7816263</v>
      </c>
      <c r="H25" s="46">
        <v>845591298</v>
      </c>
      <c r="I25" s="32">
        <f t="shared" si="8"/>
        <v>796674202</v>
      </c>
      <c r="J25" s="47">
        <v>0</v>
      </c>
      <c r="K25" s="47">
        <v>38728558</v>
      </c>
      <c r="L25" s="48">
        <v>10188538</v>
      </c>
      <c r="M25" s="53">
        <v>44</v>
      </c>
      <c r="N25" s="45" t="s">
        <v>44</v>
      </c>
      <c r="O25" s="49">
        <f>C25-H25</f>
        <v>9312374</v>
      </c>
      <c r="P25" s="50">
        <f>O25-Q25-R25-S25</f>
        <v>13869735</v>
      </c>
      <c r="Q25" s="54">
        <f t="shared" si="7"/>
        <v>0</v>
      </c>
      <c r="R25" s="54">
        <f t="shared" si="7"/>
        <v>-2185086</v>
      </c>
      <c r="S25" s="55">
        <f t="shared" si="6"/>
        <v>-2372275</v>
      </c>
      <c r="T25" s="52"/>
      <c r="U25" s="36"/>
      <c r="V25" s="36"/>
    </row>
    <row r="26" spans="1:22" s="37" customFormat="1" ht="15.6" customHeight="1" x14ac:dyDescent="0.15">
      <c r="A26" s="53">
        <v>47</v>
      </c>
      <c r="B26" s="45" t="s">
        <v>45</v>
      </c>
      <c r="C26" s="46">
        <v>2069665391</v>
      </c>
      <c r="D26" s="32">
        <f>C26-E26-F26-G26</f>
        <v>1929379316</v>
      </c>
      <c r="E26" s="47">
        <v>119422</v>
      </c>
      <c r="F26" s="47">
        <v>110046134</v>
      </c>
      <c r="G26" s="48">
        <v>30120519</v>
      </c>
      <c r="H26" s="46">
        <v>2035113605</v>
      </c>
      <c r="I26" s="32">
        <f t="shared" si="8"/>
        <v>1888481931</v>
      </c>
      <c r="J26" s="47">
        <v>962318</v>
      </c>
      <c r="K26" s="47">
        <v>112894951</v>
      </c>
      <c r="L26" s="48">
        <v>32774405</v>
      </c>
      <c r="M26" s="53">
        <v>47</v>
      </c>
      <c r="N26" s="45" t="s">
        <v>45</v>
      </c>
      <c r="O26" s="49">
        <f t="shared" si="5"/>
        <v>34551786</v>
      </c>
      <c r="P26" s="50">
        <f t="shared" si="10"/>
        <v>40897385</v>
      </c>
      <c r="Q26" s="54">
        <f t="shared" si="7"/>
        <v>-842896</v>
      </c>
      <c r="R26" s="54">
        <f t="shared" si="7"/>
        <v>-2848817</v>
      </c>
      <c r="S26" s="55">
        <f t="shared" si="6"/>
        <v>-2653886</v>
      </c>
      <c r="T26" s="52"/>
      <c r="U26" s="36"/>
      <c r="V26" s="36"/>
    </row>
    <row r="27" spans="1:22" s="37" customFormat="1" ht="15.6" customHeight="1" x14ac:dyDescent="0.15">
      <c r="A27" s="53">
        <v>51</v>
      </c>
      <c r="B27" s="45" t="s">
        <v>46</v>
      </c>
      <c r="C27" s="46">
        <v>3002564385</v>
      </c>
      <c r="D27" s="32">
        <f t="shared" si="9"/>
        <v>2811508700</v>
      </c>
      <c r="E27" s="47">
        <v>244667</v>
      </c>
      <c r="F27" s="47">
        <v>150515260</v>
      </c>
      <c r="G27" s="48">
        <v>40295758</v>
      </c>
      <c r="H27" s="46">
        <v>2964688030</v>
      </c>
      <c r="I27" s="32">
        <f t="shared" si="8"/>
        <v>2758775843</v>
      </c>
      <c r="J27" s="47">
        <v>175000</v>
      </c>
      <c r="K27" s="47">
        <v>162140227</v>
      </c>
      <c r="L27" s="48">
        <v>43596960</v>
      </c>
      <c r="M27" s="53">
        <v>51</v>
      </c>
      <c r="N27" s="45" t="s">
        <v>46</v>
      </c>
      <c r="O27" s="49">
        <f t="shared" si="5"/>
        <v>37876355</v>
      </c>
      <c r="P27" s="50">
        <f t="shared" si="10"/>
        <v>52732857</v>
      </c>
      <c r="Q27" s="54">
        <f t="shared" si="7"/>
        <v>69667</v>
      </c>
      <c r="R27" s="54">
        <f t="shared" si="7"/>
        <v>-11624967</v>
      </c>
      <c r="S27" s="55">
        <f t="shared" si="6"/>
        <v>-3301202</v>
      </c>
      <c r="T27" s="52"/>
      <c r="U27" s="36"/>
      <c r="V27" s="36"/>
    </row>
    <row r="28" spans="1:22" s="37" customFormat="1" ht="15.6" customHeight="1" x14ac:dyDescent="0.15">
      <c r="A28" s="53">
        <v>58</v>
      </c>
      <c r="B28" s="45" t="s">
        <v>47</v>
      </c>
      <c r="C28" s="46">
        <v>15454971424</v>
      </c>
      <c r="D28" s="32">
        <f t="shared" si="9"/>
        <v>14266541439</v>
      </c>
      <c r="E28" s="47">
        <v>1267207</v>
      </c>
      <c r="F28" s="47">
        <v>931344759</v>
      </c>
      <c r="G28" s="48">
        <v>255818019</v>
      </c>
      <c r="H28" s="46">
        <v>15383703344</v>
      </c>
      <c r="I28" s="32">
        <f t="shared" si="8"/>
        <v>14216586508</v>
      </c>
      <c r="J28" s="47">
        <v>797669</v>
      </c>
      <c r="K28" s="47">
        <v>912066152</v>
      </c>
      <c r="L28" s="48">
        <v>254253015</v>
      </c>
      <c r="M28" s="53">
        <v>58</v>
      </c>
      <c r="N28" s="45" t="s">
        <v>47</v>
      </c>
      <c r="O28" s="49">
        <f t="shared" si="5"/>
        <v>71268080</v>
      </c>
      <c r="P28" s="50">
        <f t="shared" si="10"/>
        <v>49954931</v>
      </c>
      <c r="Q28" s="54">
        <f t="shared" si="7"/>
        <v>469538</v>
      </c>
      <c r="R28" s="54">
        <f t="shared" si="7"/>
        <v>19278607</v>
      </c>
      <c r="S28" s="55">
        <f t="shared" si="6"/>
        <v>1565004</v>
      </c>
      <c r="T28" s="52"/>
      <c r="U28" s="36"/>
      <c r="V28" s="36"/>
    </row>
    <row r="29" spans="1:22" s="37" customFormat="1" ht="15.6" customHeight="1" x14ac:dyDescent="0.15">
      <c r="A29" s="53">
        <v>73</v>
      </c>
      <c r="B29" s="45" t="s">
        <v>48</v>
      </c>
      <c r="C29" s="46">
        <v>1046457063</v>
      </c>
      <c r="D29" s="32">
        <f t="shared" si="9"/>
        <v>987990109</v>
      </c>
      <c r="E29" s="47">
        <v>0</v>
      </c>
      <c r="F29" s="47">
        <v>45176890</v>
      </c>
      <c r="G29" s="48">
        <v>13290064</v>
      </c>
      <c r="H29" s="46">
        <v>1013214063</v>
      </c>
      <c r="I29" s="32">
        <f t="shared" si="8"/>
        <v>955079531</v>
      </c>
      <c r="J29" s="47">
        <v>0</v>
      </c>
      <c r="K29" s="47">
        <v>44884639</v>
      </c>
      <c r="L29" s="48">
        <v>13249893</v>
      </c>
      <c r="M29" s="53">
        <v>73</v>
      </c>
      <c r="N29" s="45" t="s">
        <v>48</v>
      </c>
      <c r="O29" s="49">
        <f t="shared" si="5"/>
        <v>33243000</v>
      </c>
      <c r="P29" s="50">
        <f t="shared" si="10"/>
        <v>32910578</v>
      </c>
      <c r="Q29" s="54">
        <f t="shared" si="7"/>
        <v>0</v>
      </c>
      <c r="R29" s="54">
        <f t="shared" si="7"/>
        <v>292251</v>
      </c>
      <c r="S29" s="55">
        <f t="shared" si="6"/>
        <v>40171</v>
      </c>
      <c r="T29" s="52"/>
      <c r="U29" s="36"/>
      <c r="V29" s="36"/>
    </row>
    <row r="30" spans="1:22" s="37" customFormat="1" ht="15.6" customHeight="1" x14ac:dyDescent="0.15">
      <c r="A30" s="53">
        <v>81</v>
      </c>
      <c r="B30" s="45" t="s">
        <v>49</v>
      </c>
      <c r="C30" s="46">
        <v>1740419435</v>
      </c>
      <c r="D30" s="32">
        <f t="shared" si="9"/>
        <v>1616967789</v>
      </c>
      <c r="E30" s="47">
        <v>0</v>
      </c>
      <c r="F30" s="47">
        <v>96371069</v>
      </c>
      <c r="G30" s="48">
        <v>27080577</v>
      </c>
      <c r="H30" s="46">
        <v>1651140957</v>
      </c>
      <c r="I30" s="32">
        <f t="shared" si="8"/>
        <v>1527692294</v>
      </c>
      <c r="J30" s="47">
        <v>103896</v>
      </c>
      <c r="K30" s="47">
        <v>97118652</v>
      </c>
      <c r="L30" s="48">
        <v>26226115</v>
      </c>
      <c r="M30" s="53">
        <v>81</v>
      </c>
      <c r="N30" s="45" t="s">
        <v>49</v>
      </c>
      <c r="O30" s="49">
        <f t="shared" si="5"/>
        <v>89278478</v>
      </c>
      <c r="P30" s="50">
        <f t="shared" si="10"/>
        <v>89275495</v>
      </c>
      <c r="Q30" s="54">
        <f t="shared" si="7"/>
        <v>-103896</v>
      </c>
      <c r="R30" s="54">
        <f t="shared" si="7"/>
        <v>-747583</v>
      </c>
      <c r="S30" s="55">
        <f t="shared" si="6"/>
        <v>854462</v>
      </c>
      <c r="T30" s="52"/>
      <c r="U30" s="36"/>
      <c r="V30" s="36"/>
    </row>
    <row r="31" spans="1:22" s="37" customFormat="1" ht="15.6" customHeight="1" x14ac:dyDescent="0.15">
      <c r="A31" s="53">
        <v>92</v>
      </c>
      <c r="B31" s="45" t="s">
        <v>50</v>
      </c>
      <c r="C31" s="46">
        <v>1019287884</v>
      </c>
      <c r="D31" s="32">
        <f t="shared" si="9"/>
        <v>958145720</v>
      </c>
      <c r="E31" s="47">
        <v>660</v>
      </c>
      <c r="F31" s="47">
        <v>46427591</v>
      </c>
      <c r="G31" s="48">
        <v>14713913</v>
      </c>
      <c r="H31" s="46">
        <v>981802362</v>
      </c>
      <c r="I31" s="32">
        <f t="shared" si="8"/>
        <v>919840021</v>
      </c>
      <c r="J31" s="47">
        <v>0</v>
      </c>
      <c r="K31" s="47">
        <v>46837195</v>
      </c>
      <c r="L31" s="48">
        <v>15125146</v>
      </c>
      <c r="M31" s="53">
        <v>92</v>
      </c>
      <c r="N31" s="45" t="s">
        <v>50</v>
      </c>
      <c r="O31" s="49">
        <f t="shared" si="5"/>
        <v>37485522</v>
      </c>
      <c r="P31" s="50">
        <f>O31-Q31-R31-S31</f>
        <v>38305699</v>
      </c>
      <c r="Q31" s="54">
        <f t="shared" si="7"/>
        <v>660</v>
      </c>
      <c r="R31" s="54">
        <f t="shared" si="7"/>
        <v>-409604</v>
      </c>
      <c r="S31" s="55">
        <f t="shared" si="6"/>
        <v>-411233</v>
      </c>
      <c r="T31" s="52"/>
      <c r="U31" s="36"/>
      <c r="V31" s="36"/>
    </row>
    <row r="32" spans="1:22" s="37" customFormat="1" ht="15.6" customHeight="1" x14ac:dyDescent="0.15">
      <c r="A32" s="56">
        <v>301</v>
      </c>
      <c r="B32" s="57" t="s">
        <v>51</v>
      </c>
      <c r="C32" s="46">
        <v>2782736973</v>
      </c>
      <c r="D32" s="32">
        <f t="shared" si="9"/>
        <v>1995264593</v>
      </c>
      <c r="E32" s="47">
        <v>0</v>
      </c>
      <c r="F32" s="47">
        <v>543862290</v>
      </c>
      <c r="G32" s="48">
        <v>243610090</v>
      </c>
      <c r="H32" s="46">
        <v>2353582929</v>
      </c>
      <c r="I32" s="32">
        <f t="shared" si="8"/>
        <v>1618377407</v>
      </c>
      <c r="J32" s="47">
        <v>0</v>
      </c>
      <c r="K32" s="47">
        <v>494606047</v>
      </c>
      <c r="L32" s="48">
        <v>240599475</v>
      </c>
      <c r="M32" s="56">
        <v>301</v>
      </c>
      <c r="N32" s="57" t="s">
        <v>51</v>
      </c>
      <c r="O32" s="49">
        <f>C32-H32</f>
        <v>429154044</v>
      </c>
      <c r="P32" s="50">
        <f t="shared" si="10"/>
        <v>376887186</v>
      </c>
      <c r="Q32" s="54">
        <v>0</v>
      </c>
      <c r="R32" s="54">
        <f t="shared" ref="R32:R33" si="11">F32-K32</f>
        <v>49256243</v>
      </c>
      <c r="S32" s="55">
        <f>G32-L32</f>
        <v>3010615</v>
      </c>
      <c r="T32" s="52"/>
      <c r="U32" s="36"/>
      <c r="V32" s="36"/>
    </row>
    <row r="33" spans="1:22" s="37" customFormat="1" ht="15.6" customHeight="1" x14ac:dyDescent="0.15">
      <c r="A33" s="56">
        <v>302</v>
      </c>
      <c r="B33" s="57" t="s">
        <v>52</v>
      </c>
      <c r="C33" s="46">
        <v>2840388527</v>
      </c>
      <c r="D33" s="32">
        <f>C33-E33-F33-G33</f>
        <v>2148915106</v>
      </c>
      <c r="E33" s="47">
        <v>0</v>
      </c>
      <c r="F33" s="47">
        <v>444906426</v>
      </c>
      <c r="G33" s="48">
        <v>246566995</v>
      </c>
      <c r="H33" s="46">
        <v>2655678733</v>
      </c>
      <c r="I33" s="32">
        <f t="shared" si="8"/>
        <v>1803790824</v>
      </c>
      <c r="J33" s="47">
        <v>0</v>
      </c>
      <c r="K33" s="47">
        <v>534089889</v>
      </c>
      <c r="L33" s="48">
        <v>317798020</v>
      </c>
      <c r="M33" s="56">
        <v>302</v>
      </c>
      <c r="N33" s="57" t="s">
        <v>52</v>
      </c>
      <c r="O33" s="49">
        <f>C33-H33</f>
        <v>184709794</v>
      </c>
      <c r="P33" s="50">
        <f t="shared" si="10"/>
        <v>345124282</v>
      </c>
      <c r="Q33" s="54">
        <v>0</v>
      </c>
      <c r="R33" s="54">
        <f t="shared" si="11"/>
        <v>-89183463</v>
      </c>
      <c r="S33" s="55">
        <f>G33-L33</f>
        <v>-71231025</v>
      </c>
      <c r="T33" s="52"/>
      <c r="U33" s="36"/>
      <c r="V33" s="36"/>
    </row>
    <row r="34" spans="1:22" s="37" customFormat="1" ht="15.6" customHeight="1" x14ac:dyDescent="0.15">
      <c r="A34" s="56">
        <v>304</v>
      </c>
      <c r="B34" s="57" t="s">
        <v>53</v>
      </c>
      <c r="C34" s="46">
        <v>7350586206</v>
      </c>
      <c r="D34" s="32">
        <f>C34-E34-F34-G34</f>
        <v>5345461589</v>
      </c>
      <c r="E34" s="47">
        <v>0</v>
      </c>
      <c r="F34" s="47">
        <v>1328071103</v>
      </c>
      <c r="G34" s="48">
        <v>677053514</v>
      </c>
      <c r="H34" s="46">
        <v>6572331890</v>
      </c>
      <c r="I34" s="32">
        <f>H34-J34-K34-L34</f>
        <v>4573863679</v>
      </c>
      <c r="J34" s="47">
        <v>0</v>
      </c>
      <c r="K34" s="47">
        <v>1311112898</v>
      </c>
      <c r="L34" s="48">
        <v>687355313</v>
      </c>
      <c r="M34" s="56">
        <v>304</v>
      </c>
      <c r="N34" s="57" t="s">
        <v>53</v>
      </c>
      <c r="O34" s="49">
        <f>C34-H34</f>
        <v>778254316</v>
      </c>
      <c r="P34" s="50">
        <f t="shared" si="10"/>
        <v>771597910</v>
      </c>
      <c r="Q34" s="54">
        <v>0</v>
      </c>
      <c r="R34" s="54">
        <f>F34-K34</f>
        <v>16958205</v>
      </c>
      <c r="S34" s="55">
        <f>G34-L34</f>
        <v>-10301799</v>
      </c>
      <c r="T34" s="52"/>
      <c r="U34" s="36"/>
      <c r="V34" s="36"/>
    </row>
    <row r="35" spans="1:22" s="37" customFormat="1" ht="15.6" customHeight="1" x14ac:dyDescent="0.15">
      <c r="A35" s="58"/>
      <c r="D35" s="34"/>
      <c r="F35" s="34"/>
      <c r="G35" s="34"/>
      <c r="K35" s="34"/>
      <c r="L35" s="34"/>
      <c r="M35" s="59"/>
      <c r="O35" s="34"/>
      <c r="P35" s="34"/>
      <c r="Q35" s="34"/>
      <c r="R35" s="34"/>
      <c r="S35" s="34"/>
      <c r="T35" s="34"/>
    </row>
    <row r="36" spans="1:22" ht="15.6" customHeight="1" x14ac:dyDescent="0.15">
      <c r="C36" s="34"/>
      <c r="E36" s="34"/>
      <c r="H36" s="34"/>
      <c r="I36" s="34"/>
      <c r="J36" s="34"/>
      <c r="N36" s="59"/>
    </row>
  </sheetData>
  <mergeCells count="6">
    <mergeCell ref="O3:S3"/>
    <mergeCell ref="A3:A5"/>
    <mergeCell ref="B3:B5"/>
    <mergeCell ref="C3:L3"/>
    <mergeCell ref="M3:M5"/>
    <mergeCell ref="N3:N5"/>
  </mergeCells>
  <phoneticPr fontId="3"/>
  <pageMargins left="0.78740157480314965" right="0.39370078740157483" top="0.39370078740157483" bottom="0.43307086614173229" header="0.31496062992125984" footer="0.51181102362204722"/>
  <pageSetup paperSize="9" fitToHeight="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C65D7-7CCF-46D1-B63E-60586559EE78}">
  <dimension ref="A1:M32"/>
  <sheetViews>
    <sheetView zoomScaleNormal="100" zoomScaleSheetLayoutView="100" workbookViewId="0">
      <pane xSplit="2" ySplit="6" topLeftCell="C7" activePane="bottomRight" state="frozen"/>
      <selection activeCell="O8" sqref="O8:W34"/>
      <selection pane="topRight" activeCell="O8" sqref="O8:W34"/>
      <selection pane="bottomLeft" activeCell="O8" sqref="O8:W34"/>
      <selection pane="bottomRight" activeCell="J26" sqref="J26"/>
    </sheetView>
  </sheetViews>
  <sheetFormatPr defaultColWidth="9" defaultRowHeight="15.4" customHeight="1" x14ac:dyDescent="0.15"/>
  <cols>
    <col min="1" max="1" width="3.125" style="2" customWidth="1"/>
    <col min="2" max="2" width="12.625" style="2" customWidth="1"/>
    <col min="3" max="3" width="12.625" style="36" customWidth="1"/>
    <col min="4" max="4" width="18.625" style="36" customWidth="1"/>
    <col min="5" max="6" width="14.25" style="36" customWidth="1"/>
    <col min="7" max="7" width="13.25" style="36" customWidth="1"/>
    <col min="8" max="8" width="8.375" style="113" customWidth="1"/>
    <col min="9" max="9" width="12.25" style="36" bestFit="1" customWidth="1"/>
    <col min="10" max="10" width="9" style="36"/>
    <col min="11" max="11" width="11.375" style="36" bestFit="1" customWidth="1"/>
    <col min="12" max="16384" width="9" style="36"/>
  </cols>
  <sheetData>
    <row r="1" spans="1:13" ht="24.95" customHeight="1" x14ac:dyDescent="0.15">
      <c r="A1" s="8" t="s">
        <v>54</v>
      </c>
      <c r="H1" s="64"/>
    </row>
    <row r="2" spans="1:13" ht="13.5" customHeight="1" x14ac:dyDescent="0.15">
      <c r="A2" s="236" t="s">
        <v>3</v>
      </c>
      <c r="B2" s="224" t="s">
        <v>4</v>
      </c>
      <c r="C2" s="65" t="s">
        <v>55</v>
      </c>
      <c r="D2" s="238" t="s">
        <v>56</v>
      </c>
      <c r="E2" s="238" t="s">
        <v>57</v>
      </c>
      <c r="F2" s="238" t="s">
        <v>58</v>
      </c>
      <c r="G2" s="241" t="s">
        <v>59</v>
      </c>
      <c r="H2" s="242"/>
    </row>
    <row r="3" spans="1:13" ht="45" customHeight="1" x14ac:dyDescent="0.15">
      <c r="A3" s="237"/>
      <c r="B3" s="225"/>
      <c r="C3" s="66" t="s">
        <v>60</v>
      </c>
      <c r="D3" s="239"/>
      <c r="E3" s="240"/>
      <c r="F3" s="240"/>
      <c r="G3" s="66" t="s">
        <v>61</v>
      </c>
      <c r="H3" s="67" t="s">
        <v>62</v>
      </c>
    </row>
    <row r="4" spans="1:13" ht="15.6" customHeight="1" x14ac:dyDescent="0.15">
      <c r="A4" s="68" t="s">
        <v>25</v>
      </c>
      <c r="B4" s="69"/>
      <c r="C4" s="70">
        <f>SUM(C7:C32)</f>
        <v>19700036557</v>
      </c>
      <c r="D4" s="71">
        <f>SUM(D7:D32)</f>
        <v>5927458470</v>
      </c>
      <c r="E4" s="71">
        <f>SUM(E7:E32)</f>
        <v>1281950753</v>
      </c>
      <c r="F4" s="71">
        <f>SUM(F7:F32)</f>
        <v>1026486730</v>
      </c>
      <c r="G4" s="72">
        <f>SUM(G7:G32)</f>
        <v>19955500580</v>
      </c>
      <c r="H4" s="73">
        <f>IF(C4=0,"-",G4/C4*100)</f>
        <v>101.29676928395965</v>
      </c>
      <c r="I4" s="74"/>
      <c r="J4" s="74"/>
      <c r="K4" s="74"/>
      <c r="L4" s="74"/>
      <c r="M4" s="74"/>
    </row>
    <row r="5" spans="1:13" ht="15.6" customHeight="1" x14ac:dyDescent="0.15">
      <c r="A5" s="75" t="s">
        <v>63</v>
      </c>
      <c r="B5" s="76"/>
      <c r="C5" s="77">
        <f>SUM(C7:C29)</f>
        <v>12034167239</v>
      </c>
      <c r="D5" s="78">
        <f>SUM(D7:D29)</f>
        <v>4624165082</v>
      </c>
      <c r="E5" s="78">
        <f>SUM(E7:E29)</f>
        <v>1272269656</v>
      </c>
      <c r="F5" s="78">
        <f t="shared" ref="F5" si="0">SUM(F7:F29)</f>
        <v>776296730</v>
      </c>
      <c r="G5" s="78">
        <f>SUM(G7:G29)</f>
        <v>12530140165</v>
      </c>
      <c r="H5" s="79">
        <f>IF(C5=0,"-",G5/C5*100)</f>
        <v>104.12137305515137</v>
      </c>
      <c r="I5" s="74"/>
      <c r="J5" s="74"/>
      <c r="K5" s="74"/>
      <c r="L5" s="74"/>
      <c r="M5" s="74"/>
    </row>
    <row r="6" spans="1:13" ht="15.6" customHeight="1" x14ac:dyDescent="0.15">
      <c r="A6" s="80" t="s">
        <v>64</v>
      </c>
      <c r="B6" s="81"/>
      <c r="C6" s="82">
        <f>SUM(C30+C31+C32)</f>
        <v>7665869318</v>
      </c>
      <c r="D6" s="83">
        <f>SUM(D30+D31+D32)</f>
        <v>1303293388</v>
      </c>
      <c r="E6" s="83">
        <f>SUM(E30+E31+E32)</f>
        <v>9681097</v>
      </c>
      <c r="F6" s="83">
        <f>SUM(F30+F31+F32)</f>
        <v>250190000</v>
      </c>
      <c r="G6" s="83">
        <f>SUM(G30+G31+G32)</f>
        <v>7425360415</v>
      </c>
      <c r="H6" s="84">
        <f>IF(C6=0,"-",G6/C6*100)</f>
        <v>96.862601056408977</v>
      </c>
      <c r="I6" s="74"/>
      <c r="J6" s="74"/>
      <c r="K6" s="74"/>
      <c r="L6" s="74"/>
      <c r="M6" s="74"/>
    </row>
    <row r="7" spans="1:13" ht="15.6" customHeight="1" x14ac:dyDescent="0.15">
      <c r="A7" s="85">
        <v>1</v>
      </c>
      <c r="B7" s="86" t="s">
        <v>28</v>
      </c>
      <c r="C7" s="87">
        <v>0</v>
      </c>
      <c r="D7" s="88">
        <v>1700932298</v>
      </c>
      <c r="E7" s="89">
        <v>0</v>
      </c>
      <c r="F7" s="89">
        <v>0</v>
      </c>
      <c r="G7" s="90">
        <v>0</v>
      </c>
      <c r="H7" s="91" t="str">
        <f t="shared" ref="H7:H32" si="1">IF(C7=0,"-",G7/C7*100)</f>
        <v>-</v>
      </c>
      <c r="I7" s="74"/>
      <c r="J7" s="74"/>
      <c r="K7" s="74"/>
      <c r="L7" s="74"/>
      <c r="M7" s="74"/>
    </row>
    <row r="8" spans="1:13" ht="15.6" customHeight="1" x14ac:dyDescent="0.15">
      <c r="A8" s="92">
        <v>2</v>
      </c>
      <c r="B8" s="93" t="s">
        <v>29</v>
      </c>
      <c r="C8" s="94">
        <v>2293639664</v>
      </c>
      <c r="D8" s="95">
        <v>598677578</v>
      </c>
      <c r="E8" s="95">
        <v>300000000</v>
      </c>
      <c r="F8" s="95">
        <v>340000000</v>
      </c>
      <c r="G8" s="96">
        <v>2253639664</v>
      </c>
      <c r="H8" s="79">
        <f t="shared" si="1"/>
        <v>98.25604690100964</v>
      </c>
      <c r="I8" s="74"/>
      <c r="J8" s="74"/>
      <c r="K8" s="74"/>
      <c r="L8" s="74"/>
      <c r="M8" s="74"/>
    </row>
    <row r="9" spans="1:13" ht="15.6" customHeight="1" x14ac:dyDescent="0.15">
      <c r="A9" s="92">
        <v>3</v>
      </c>
      <c r="B9" s="93" t="s">
        <v>30</v>
      </c>
      <c r="C9" s="94">
        <v>435603181</v>
      </c>
      <c r="D9" s="95">
        <v>11366081</v>
      </c>
      <c r="E9" s="95">
        <v>9147231</v>
      </c>
      <c r="F9" s="95">
        <v>0</v>
      </c>
      <c r="G9" s="96">
        <v>444750412</v>
      </c>
      <c r="H9" s="79">
        <f t="shared" si="1"/>
        <v>102.09989995458734</v>
      </c>
      <c r="I9" s="74"/>
      <c r="J9" s="74"/>
      <c r="K9" s="74"/>
      <c r="L9" s="74"/>
      <c r="M9" s="74"/>
    </row>
    <row r="10" spans="1:13" ht="15.6" customHeight="1" x14ac:dyDescent="0.15">
      <c r="A10" s="92">
        <v>4</v>
      </c>
      <c r="B10" s="93" t="s">
        <v>31</v>
      </c>
      <c r="C10" s="94">
        <v>550748733</v>
      </c>
      <c r="D10" s="95">
        <v>399394787</v>
      </c>
      <c r="E10" s="95">
        <v>0</v>
      </c>
      <c r="F10" s="95">
        <v>0</v>
      </c>
      <c r="G10" s="96">
        <v>550748733</v>
      </c>
      <c r="H10" s="79">
        <f t="shared" si="1"/>
        <v>100</v>
      </c>
      <c r="I10" s="74"/>
      <c r="J10" s="74"/>
      <c r="K10" s="74"/>
      <c r="L10" s="74"/>
      <c r="M10" s="74"/>
    </row>
    <row r="11" spans="1:13" ht="15.6" customHeight="1" x14ac:dyDescent="0.15">
      <c r="A11" s="92">
        <v>5</v>
      </c>
      <c r="B11" s="93" t="s">
        <v>32</v>
      </c>
      <c r="C11" s="94">
        <v>790058470</v>
      </c>
      <c r="D11" s="95">
        <v>62019158</v>
      </c>
      <c r="E11" s="95">
        <v>51057731</v>
      </c>
      <c r="F11" s="95">
        <v>262755000</v>
      </c>
      <c r="G11" s="96">
        <v>578361201</v>
      </c>
      <c r="H11" s="79">
        <f t="shared" si="1"/>
        <v>73.204860521272565</v>
      </c>
      <c r="I11" s="74"/>
      <c r="J11" s="74"/>
      <c r="K11" s="74"/>
      <c r="L11" s="74"/>
      <c r="M11" s="74"/>
    </row>
    <row r="12" spans="1:13" ht="15.6" customHeight="1" x14ac:dyDescent="0.15">
      <c r="A12" s="92">
        <v>8</v>
      </c>
      <c r="B12" s="93" t="s">
        <v>33</v>
      </c>
      <c r="C12" s="94">
        <v>2067513098</v>
      </c>
      <c r="D12" s="95">
        <v>890828476</v>
      </c>
      <c r="E12" s="95">
        <v>456868000</v>
      </c>
      <c r="F12" s="95">
        <v>74672000</v>
      </c>
      <c r="G12" s="96">
        <v>2449709098</v>
      </c>
      <c r="H12" s="79">
        <f t="shared" si="1"/>
        <v>118.48578373552823</v>
      </c>
      <c r="I12" s="74"/>
      <c r="J12" s="74"/>
      <c r="K12" s="74"/>
      <c r="L12" s="74"/>
      <c r="M12" s="74"/>
    </row>
    <row r="13" spans="1:13" ht="15.6" customHeight="1" x14ac:dyDescent="0.15">
      <c r="A13" s="92">
        <v>9</v>
      </c>
      <c r="B13" s="93" t="s">
        <v>34</v>
      </c>
      <c r="C13" s="94">
        <v>566555602</v>
      </c>
      <c r="D13" s="95">
        <v>58688823</v>
      </c>
      <c r="E13" s="95">
        <v>44938616</v>
      </c>
      <c r="F13" s="95">
        <v>0</v>
      </c>
      <c r="G13" s="96">
        <v>611494218</v>
      </c>
      <c r="H13" s="79">
        <f t="shared" si="1"/>
        <v>107.93189862413539</v>
      </c>
      <c r="I13" s="74"/>
      <c r="J13" s="74"/>
      <c r="K13" s="74"/>
      <c r="L13" s="74"/>
      <c r="M13" s="74"/>
    </row>
    <row r="14" spans="1:13" ht="15.6" customHeight="1" x14ac:dyDescent="0.15">
      <c r="A14" s="92">
        <v>10</v>
      </c>
      <c r="B14" s="93" t="s">
        <v>35</v>
      </c>
      <c r="C14" s="94">
        <v>233301417</v>
      </c>
      <c r="D14" s="95">
        <v>68549812</v>
      </c>
      <c r="E14" s="95">
        <v>2326</v>
      </c>
      <c r="F14" s="95">
        <v>0</v>
      </c>
      <c r="G14" s="96">
        <v>233303743</v>
      </c>
      <c r="H14" s="79">
        <f t="shared" si="1"/>
        <v>100.0009969935159</v>
      </c>
      <c r="I14" s="74"/>
      <c r="J14" s="74"/>
      <c r="K14" s="74"/>
      <c r="L14" s="74"/>
      <c r="M14" s="74"/>
    </row>
    <row r="15" spans="1:13" ht="15.6" customHeight="1" x14ac:dyDescent="0.15">
      <c r="A15" s="92">
        <v>11</v>
      </c>
      <c r="B15" s="93" t="s">
        <v>36</v>
      </c>
      <c r="C15" s="94">
        <v>432357171</v>
      </c>
      <c r="D15" s="95">
        <v>30389087</v>
      </c>
      <c r="E15" s="95">
        <v>5046</v>
      </c>
      <c r="F15" s="95">
        <v>16524000</v>
      </c>
      <c r="G15" s="96">
        <v>415838217</v>
      </c>
      <c r="H15" s="79">
        <f>IF(C15=0,"-",G15/C15*100)</f>
        <v>96.179326929678695</v>
      </c>
      <c r="I15" s="74"/>
      <c r="J15" s="74"/>
      <c r="K15" s="74"/>
      <c r="L15" s="74"/>
      <c r="M15" s="74"/>
    </row>
    <row r="16" spans="1:13" ht="15.6" customHeight="1" x14ac:dyDescent="0.15">
      <c r="A16" s="92">
        <v>12</v>
      </c>
      <c r="B16" s="93" t="s">
        <v>37</v>
      </c>
      <c r="C16" s="94">
        <v>160498591</v>
      </c>
      <c r="D16" s="95">
        <v>629939</v>
      </c>
      <c r="E16" s="95">
        <v>9819180</v>
      </c>
      <c r="F16" s="95">
        <v>0</v>
      </c>
      <c r="G16" s="96">
        <v>170317771</v>
      </c>
      <c r="H16" s="79">
        <f t="shared" si="1"/>
        <v>106.11792286699888</v>
      </c>
      <c r="I16" s="74"/>
      <c r="J16" s="74"/>
      <c r="K16" s="74"/>
      <c r="L16" s="74"/>
      <c r="M16" s="74"/>
    </row>
    <row r="17" spans="1:13" ht="15.6" customHeight="1" x14ac:dyDescent="0.15">
      <c r="A17" s="92">
        <v>14</v>
      </c>
      <c r="B17" s="93" t="s">
        <v>38</v>
      </c>
      <c r="C17" s="94">
        <v>88766377</v>
      </c>
      <c r="D17" s="95">
        <v>43746596</v>
      </c>
      <c r="E17" s="95">
        <v>43797740</v>
      </c>
      <c r="F17" s="95">
        <v>18131000</v>
      </c>
      <c r="G17" s="96">
        <v>114433117</v>
      </c>
      <c r="H17" s="79">
        <f t="shared" si="1"/>
        <v>128.91493476184118</v>
      </c>
      <c r="I17" s="74"/>
      <c r="J17" s="74"/>
      <c r="K17" s="74"/>
      <c r="L17" s="74"/>
      <c r="M17" s="74"/>
    </row>
    <row r="18" spans="1:13" ht="15.6" customHeight="1" x14ac:dyDescent="0.15">
      <c r="A18" s="92">
        <v>16</v>
      </c>
      <c r="B18" s="93" t="s">
        <v>39</v>
      </c>
      <c r="C18" s="94">
        <v>166379000</v>
      </c>
      <c r="D18" s="95">
        <v>29193874</v>
      </c>
      <c r="E18" s="95">
        <v>60000000</v>
      </c>
      <c r="F18" s="95">
        <v>35637795</v>
      </c>
      <c r="G18" s="96">
        <v>190741205</v>
      </c>
      <c r="H18" s="79">
        <f t="shared" si="1"/>
        <v>114.64259612090468</v>
      </c>
      <c r="I18" s="74"/>
      <c r="J18" s="74"/>
      <c r="K18" s="74"/>
      <c r="L18" s="74"/>
      <c r="M18" s="74"/>
    </row>
    <row r="19" spans="1:13" ht="15.6" customHeight="1" x14ac:dyDescent="0.15">
      <c r="A19" s="92">
        <v>19</v>
      </c>
      <c r="B19" s="93" t="s">
        <v>40</v>
      </c>
      <c r="C19" s="94">
        <v>259461749</v>
      </c>
      <c r="D19" s="95">
        <v>31900014</v>
      </c>
      <c r="E19" s="95">
        <v>26204000</v>
      </c>
      <c r="F19" s="95">
        <v>0</v>
      </c>
      <c r="G19" s="96">
        <v>285665749</v>
      </c>
      <c r="H19" s="97">
        <f t="shared" si="1"/>
        <v>110.09936921376415</v>
      </c>
      <c r="I19" s="74"/>
      <c r="J19" s="74"/>
      <c r="K19" s="74"/>
      <c r="L19" s="74"/>
      <c r="M19" s="74"/>
    </row>
    <row r="20" spans="1:13" ht="15.6" customHeight="1" x14ac:dyDescent="0.15">
      <c r="A20" s="92">
        <v>21</v>
      </c>
      <c r="B20" s="93" t="s">
        <v>65</v>
      </c>
      <c r="C20" s="94">
        <v>0</v>
      </c>
      <c r="D20" s="95">
        <v>143325864</v>
      </c>
      <c r="E20" s="95">
        <v>0</v>
      </c>
      <c r="F20" s="95">
        <v>0</v>
      </c>
      <c r="G20" s="96">
        <v>0</v>
      </c>
      <c r="H20" s="97" t="str">
        <f t="shared" si="1"/>
        <v>-</v>
      </c>
      <c r="I20" s="74"/>
      <c r="J20" s="74"/>
      <c r="K20" s="74"/>
      <c r="L20" s="74"/>
      <c r="M20" s="74"/>
    </row>
    <row r="21" spans="1:13" ht="15.6" customHeight="1" x14ac:dyDescent="0.15">
      <c r="A21" s="92">
        <v>22</v>
      </c>
      <c r="B21" s="93" t="s">
        <v>42</v>
      </c>
      <c r="C21" s="94">
        <v>70029914</v>
      </c>
      <c r="D21" s="95">
        <v>110234427</v>
      </c>
      <c r="E21" s="95">
        <v>153787</v>
      </c>
      <c r="F21" s="95">
        <v>0</v>
      </c>
      <c r="G21" s="96">
        <v>70183701</v>
      </c>
      <c r="H21" s="97">
        <f>IF(C21=0,"-",G21/C21*100)</f>
        <v>100.2196018689956</v>
      </c>
      <c r="I21" s="74"/>
      <c r="J21" s="74"/>
      <c r="K21" s="74"/>
      <c r="L21" s="74"/>
      <c r="M21" s="74"/>
    </row>
    <row r="22" spans="1:13" ht="15.6" customHeight="1" x14ac:dyDescent="0.15">
      <c r="A22" s="92">
        <v>28</v>
      </c>
      <c r="B22" s="93" t="s">
        <v>43</v>
      </c>
      <c r="C22" s="94">
        <v>588120850</v>
      </c>
      <c r="D22" s="95">
        <v>33957318</v>
      </c>
      <c r="E22" s="95">
        <v>84539293</v>
      </c>
      <c r="F22" s="95">
        <v>0</v>
      </c>
      <c r="G22" s="96">
        <v>672660143</v>
      </c>
      <c r="H22" s="79">
        <f t="shared" si="1"/>
        <v>114.37447643626307</v>
      </c>
      <c r="I22" s="74"/>
      <c r="J22" s="74"/>
      <c r="K22" s="74"/>
      <c r="L22" s="74"/>
      <c r="M22" s="74"/>
    </row>
    <row r="23" spans="1:13" ht="15.6" customHeight="1" x14ac:dyDescent="0.15">
      <c r="A23" s="92">
        <v>44</v>
      </c>
      <c r="B23" s="93" t="s">
        <v>44</v>
      </c>
      <c r="C23" s="94">
        <v>240708023</v>
      </c>
      <c r="D23" s="95">
        <v>20237128</v>
      </c>
      <c r="E23" s="95">
        <v>20755955</v>
      </c>
      <c r="F23" s="95">
        <v>18246935</v>
      </c>
      <c r="G23" s="96">
        <v>243217043</v>
      </c>
      <c r="H23" s="79">
        <f t="shared" si="1"/>
        <v>101.0423499677034</v>
      </c>
      <c r="I23" s="74"/>
      <c r="J23" s="74"/>
      <c r="K23" s="74"/>
      <c r="L23" s="74"/>
      <c r="M23" s="74"/>
    </row>
    <row r="24" spans="1:13" ht="15.6" customHeight="1" x14ac:dyDescent="0.15">
      <c r="A24" s="92">
        <v>47</v>
      </c>
      <c r="B24" s="93" t="s">
        <v>45</v>
      </c>
      <c r="C24" s="94">
        <v>223266303</v>
      </c>
      <c r="D24" s="95">
        <v>49525066</v>
      </c>
      <c r="E24" s="95">
        <v>18332103</v>
      </c>
      <c r="F24" s="95">
        <v>0</v>
      </c>
      <c r="G24" s="96">
        <v>241598406</v>
      </c>
      <c r="H24" s="79">
        <f t="shared" si="1"/>
        <v>108.210868704177</v>
      </c>
      <c r="I24" s="74"/>
      <c r="J24" s="74"/>
      <c r="K24" s="74"/>
      <c r="L24" s="74"/>
      <c r="M24" s="74"/>
    </row>
    <row r="25" spans="1:13" ht="15.6" customHeight="1" x14ac:dyDescent="0.15">
      <c r="A25" s="92">
        <v>51</v>
      </c>
      <c r="B25" s="93" t="s">
        <v>46</v>
      </c>
      <c r="C25" s="94">
        <v>700571683</v>
      </c>
      <c r="D25" s="95">
        <v>67816383</v>
      </c>
      <c r="E25" s="95">
        <v>5335316</v>
      </c>
      <c r="F25" s="95">
        <v>0</v>
      </c>
      <c r="G25" s="96">
        <v>705906999</v>
      </c>
      <c r="H25" s="79">
        <f t="shared" si="1"/>
        <v>100.76156603663352</v>
      </c>
      <c r="I25" s="74"/>
      <c r="J25" s="74"/>
      <c r="K25" s="74"/>
      <c r="L25" s="74"/>
      <c r="M25" s="74"/>
    </row>
    <row r="26" spans="1:13" ht="15.6" customHeight="1" x14ac:dyDescent="0.15">
      <c r="A26" s="92">
        <v>58</v>
      </c>
      <c r="B26" s="93" t="s">
        <v>47</v>
      </c>
      <c r="C26" s="94">
        <v>1499464320</v>
      </c>
      <c r="D26" s="95">
        <v>131513418</v>
      </c>
      <c r="E26" s="95">
        <v>100917933</v>
      </c>
      <c r="F26" s="95">
        <v>0</v>
      </c>
      <c r="G26" s="96">
        <v>1600382253</v>
      </c>
      <c r="H26" s="97">
        <f t="shared" si="1"/>
        <v>106.73026571249125</v>
      </c>
      <c r="I26" s="74"/>
      <c r="J26" s="74"/>
      <c r="K26" s="74"/>
      <c r="L26" s="74"/>
      <c r="M26" s="74"/>
    </row>
    <row r="27" spans="1:13" ht="15.6" customHeight="1" x14ac:dyDescent="0.15">
      <c r="A27" s="92">
        <v>73</v>
      </c>
      <c r="B27" s="93" t="s">
        <v>48</v>
      </c>
      <c r="C27" s="94">
        <v>76875268</v>
      </c>
      <c r="D27" s="95">
        <v>36658767</v>
      </c>
      <c r="E27" s="95">
        <v>19475602</v>
      </c>
      <c r="F27" s="95">
        <v>0</v>
      </c>
      <c r="G27" s="96">
        <v>96350870</v>
      </c>
      <c r="H27" s="91">
        <f t="shared" si="1"/>
        <v>125.33402810381095</v>
      </c>
      <c r="I27" s="74"/>
      <c r="J27" s="74"/>
      <c r="K27" s="74"/>
      <c r="L27" s="74"/>
      <c r="M27" s="74"/>
    </row>
    <row r="28" spans="1:13" ht="15.6" customHeight="1" x14ac:dyDescent="0.15">
      <c r="A28" s="92">
        <v>81</v>
      </c>
      <c r="B28" s="93" t="s">
        <v>49</v>
      </c>
      <c r="C28" s="94">
        <v>299997240</v>
      </c>
      <c r="D28" s="95">
        <v>83561320</v>
      </c>
      <c r="E28" s="95">
        <v>0</v>
      </c>
      <c r="F28" s="95">
        <v>0</v>
      </c>
      <c r="G28" s="96">
        <v>299997240</v>
      </c>
      <c r="H28" s="79">
        <f t="shared" si="1"/>
        <v>100</v>
      </c>
      <c r="I28" s="74"/>
      <c r="J28" s="74"/>
      <c r="K28" s="74"/>
      <c r="L28" s="74"/>
      <c r="M28" s="74"/>
    </row>
    <row r="29" spans="1:13" ht="15.6" customHeight="1" x14ac:dyDescent="0.15">
      <c r="A29" s="98">
        <v>92</v>
      </c>
      <c r="B29" s="99" t="s">
        <v>50</v>
      </c>
      <c r="C29" s="100">
        <v>290250585</v>
      </c>
      <c r="D29" s="101">
        <v>21018868</v>
      </c>
      <c r="E29" s="88">
        <v>20919797</v>
      </c>
      <c r="F29" s="88">
        <v>10330000</v>
      </c>
      <c r="G29" s="102">
        <v>300840382</v>
      </c>
      <c r="H29" s="84">
        <f t="shared" si="1"/>
        <v>103.64850151809341</v>
      </c>
      <c r="I29" s="74"/>
      <c r="J29" s="74"/>
      <c r="K29" s="74"/>
      <c r="L29" s="74"/>
      <c r="M29" s="74"/>
    </row>
    <row r="30" spans="1:13" ht="15.6" customHeight="1" x14ac:dyDescent="0.15">
      <c r="A30" s="103">
        <v>301</v>
      </c>
      <c r="B30" s="104" t="s">
        <v>66</v>
      </c>
      <c r="C30" s="87">
        <v>457615918</v>
      </c>
      <c r="D30" s="88">
        <v>433133115</v>
      </c>
      <c r="E30" s="89">
        <v>2401097</v>
      </c>
      <c r="F30" s="89">
        <v>0</v>
      </c>
      <c r="G30" s="105">
        <v>460017015</v>
      </c>
      <c r="H30" s="73">
        <f t="shared" si="1"/>
        <v>100.524697001471</v>
      </c>
      <c r="I30" s="74"/>
      <c r="J30" s="74"/>
      <c r="K30" s="74"/>
      <c r="L30" s="74"/>
      <c r="M30" s="74"/>
    </row>
    <row r="31" spans="1:13" ht="15.6" customHeight="1" x14ac:dyDescent="0.15">
      <c r="A31" s="92">
        <v>302</v>
      </c>
      <c r="B31" s="106" t="s">
        <v>67</v>
      </c>
      <c r="C31" s="107">
        <v>721359400</v>
      </c>
      <c r="D31" s="95">
        <v>139622708</v>
      </c>
      <c r="E31" s="95">
        <v>2280000</v>
      </c>
      <c r="F31" s="95">
        <v>250190000</v>
      </c>
      <c r="G31" s="96">
        <v>473449400</v>
      </c>
      <c r="H31" s="79">
        <f t="shared" si="1"/>
        <v>65.632942469454207</v>
      </c>
      <c r="I31" s="74"/>
      <c r="J31" s="74"/>
      <c r="K31" s="74"/>
      <c r="L31" s="74"/>
      <c r="M31" s="74"/>
    </row>
    <row r="32" spans="1:13" ht="15.6" customHeight="1" x14ac:dyDescent="0.15">
      <c r="A32" s="108">
        <v>304</v>
      </c>
      <c r="B32" s="109" t="s">
        <v>53</v>
      </c>
      <c r="C32" s="110">
        <v>6486894000</v>
      </c>
      <c r="D32" s="101">
        <v>730537565</v>
      </c>
      <c r="E32" s="101">
        <v>5000000</v>
      </c>
      <c r="F32" s="101">
        <v>0</v>
      </c>
      <c r="G32" s="111">
        <v>6491894000</v>
      </c>
      <c r="H32" s="112">
        <f t="shared" si="1"/>
        <v>100.07707849087714</v>
      </c>
      <c r="I32" s="74"/>
      <c r="J32" s="74"/>
      <c r="K32" s="74"/>
      <c r="L32" s="74"/>
      <c r="M32" s="74"/>
    </row>
  </sheetData>
  <mergeCells count="6">
    <mergeCell ref="G2:H2"/>
    <mergeCell ref="A2:A3"/>
    <mergeCell ref="B2:B3"/>
    <mergeCell ref="D2:D3"/>
    <mergeCell ref="E2:E3"/>
    <mergeCell ref="F2:F3"/>
  </mergeCells>
  <phoneticPr fontId="4"/>
  <pageMargins left="0.62992125984251968" right="0.23622047244094491" top="0.74803149606299213" bottom="0.74803149606299213" header="0.31496062992125984" footer="0.31496062992125984"/>
  <pageSetup paperSize="9" scale="90" fitToHeight="2" orientation="landscape"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A978-93D0-45EF-B609-56EE59A52767}">
  <sheetPr>
    <pageSetUpPr fitToPage="1"/>
  </sheetPr>
  <dimension ref="A1:AE60"/>
  <sheetViews>
    <sheetView topLeftCell="A5" zoomScaleNormal="100" zoomScaleSheetLayoutView="100" workbookViewId="0">
      <selection activeCell="K25" sqref="K25"/>
    </sheetView>
  </sheetViews>
  <sheetFormatPr defaultColWidth="9" defaultRowHeight="18" customHeight="1" x14ac:dyDescent="0.15"/>
  <cols>
    <col min="1" max="1" width="2.875" style="2" customWidth="1"/>
    <col min="2" max="2" width="8.625" style="2" customWidth="1"/>
    <col min="3" max="3" width="9.125" style="36" bestFit="1" customWidth="1"/>
    <col min="4" max="4" width="6.375" style="36" customWidth="1"/>
    <col min="5" max="5" width="9.625" style="36" customWidth="1"/>
    <col min="6" max="6" width="9" style="36" customWidth="1"/>
    <col min="7" max="7" width="7.5" style="36" customWidth="1"/>
    <col min="8" max="8" width="6.625" style="36" customWidth="1"/>
    <col min="9" max="9" width="9.75" style="36" bestFit="1" customWidth="1"/>
    <col min="10" max="10" width="11.25" style="36" customWidth="1"/>
    <col min="11" max="11" width="12.25" style="36" bestFit="1" customWidth="1"/>
    <col min="12" max="12" width="9.75" style="36" bestFit="1" customWidth="1"/>
    <col min="13" max="13" width="9.375" style="36" customWidth="1"/>
    <col min="14" max="14" width="10.875" style="36" customWidth="1"/>
    <col min="15" max="15" width="6" style="36" bestFit="1" customWidth="1"/>
    <col min="16" max="16" width="9" style="36" customWidth="1"/>
    <col min="17" max="17" width="12.25" style="36" bestFit="1" customWidth="1"/>
    <col min="18" max="18" width="12.25" style="143" customWidth="1"/>
    <col min="19" max="19" width="11.375" style="36" bestFit="1" customWidth="1"/>
    <col min="20" max="20" width="9" style="118"/>
    <col min="21" max="21" width="10.125" style="118" bestFit="1" customWidth="1"/>
    <col min="22" max="31" width="9" style="118"/>
    <col min="32" max="16384" width="9" style="36"/>
  </cols>
  <sheetData>
    <row r="1" spans="1:31" ht="24.95" customHeight="1" x14ac:dyDescent="0.15">
      <c r="A1" s="8" t="s">
        <v>68</v>
      </c>
      <c r="B1" s="114"/>
      <c r="C1" s="115"/>
      <c r="D1" s="115"/>
      <c r="E1" s="115"/>
      <c r="F1" s="115"/>
      <c r="G1" s="115"/>
      <c r="H1" s="115"/>
      <c r="I1" s="115"/>
      <c r="J1" s="115"/>
      <c r="K1" s="115"/>
      <c r="L1" s="115"/>
      <c r="M1" s="115"/>
      <c r="N1" s="115"/>
      <c r="O1" s="115"/>
      <c r="P1" s="115"/>
      <c r="Q1" s="115"/>
      <c r="R1" s="116"/>
      <c r="S1" s="117" t="s">
        <v>2</v>
      </c>
    </row>
    <row r="2" spans="1:31" s="2" customFormat="1" ht="15" customHeight="1" x14ac:dyDescent="0.15">
      <c r="A2" s="248" t="s">
        <v>3</v>
      </c>
      <c r="B2" s="250" t="s">
        <v>4</v>
      </c>
      <c r="C2" s="243" t="s">
        <v>69</v>
      </c>
      <c r="D2" s="243" t="s">
        <v>70</v>
      </c>
      <c r="E2" s="243" t="s">
        <v>71</v>
      </c>
      <c r="F2" s="243" t="s">
        <v>72</v>
      </c>
      <c r="G2" s="243" t="s">
        <v>73</v>
      </c>
      <c r="H2" s="243" t="s">
        <v>74</v>
      </c>
      <c r="I2" s="243" t="s">
        <v>75</v>
      </c>
      <c r="J2" s="243" t="s">
        <v>76</v>
      </c>
      <c r="K2" s="243" t="s">
        <v>77</v>
      </c>
      <c r="L2" s="243" t="s">
        <v>78</v>
      </c>
      <c r="M2" s="243" t="s">
        <v>79</v>
      </c>
      <c r="N2" s="243" t="s">
        <v>80</v>
      </c>
      <c r="O2" s="243" t="s">
        <v>81</v>
      </c>
      <c r="P2" s="243" t="s">
        <v>82</v>
      </c>
      <c r="Q2" s="245" t="s">
        <v>83</v>
      </c>
      <c r="R2" s="246"/>
      <c r="S2" s="247" t="s">
        <v>84</v>
      </c>
      <c r="T2" s="118"/>
      <c r="U2" s="118"/>
      <c r="V2" s="118"/>
      <c r="W2" s="118"/>
      <c r="X2" s="118"/>
      <c r="Y2" s="118"/>
      <c r="Z2" s="118"/>
      <c r="AA2" s="118"/>
      <c r="AB2" s="118"/>
      <c r="AC2" s="118"/>
      <c r="AD2" s="118"/>
      <c r="AE2" s="118"/>
    </row>
    <row r="3" spans="1:31" s="2" customFormat="1" ht="30" customHeight="1" x14ac:dyDescent="0.15">
      <c r="A3" s="249"/>
      <c r="B3" s="251"/>
      <c r="C3" s="244"/>
      <c r="D3" s="244"/>
      <c r="E3" s="244"/>
      <c r="F3" s="244"/>
      <c r="G3" s="244"/>
      <c r="H3" s="244"/>
      <c r="I3" s="244"/>
      <c r="J3" s="244"/>
      <c r="K3" s="244"/>
      <c r="L3" s="244"/>
      <c r="M3" s="244"/>
      <c r="N3" s="244"/>
      <c r="O3" s="244"/>
      <c r="P3" s="244"/>
      <c r="Q3" s="119" t="s">
        <v>85</v>
      </c>
      <c r="R3" s="120" t="s">
        <v>86</v>
      </c>
      <c r="S3" s="244"/>
      <c r="T3" s="118"/>
      <c r="U3" s="118"/>
      <c r="V3" s="118"/>
      <c r="W3" s="118"/>
      <c r="X3" s="118"/>
      <c r="Y3" s="118"/>
      <c r="Z3" s="118"/>
      <c r="AA3" s="118"/>
      <c r="AB3" s="118"/>
      <c r="AC3" s="118"/>
      <c r="AD3" s="118"/>
      <c r="AE3" s="118"/>
    </row>
    <row r="4" spans="1:31" ht="20.45" customHeight="1" x14ac:dyDescent="0.15">
      <c r="A4" s="121" t="s">
        <v>87</v>
      </c>
      <c r="B4" s="121"/>
      <c r="C4" s="122">
        <f>SUM(C5:C27)</f>
        <v>0</v>
      </c>
      <c r="D4" s="122">
        <f t="shared" ref="D4:O4" si="0">SUM(D5:D27)</f>
        <v>0</v>
      </c>
      <c r="E4" s="122">
        <f>SUM(E5:E27)</f>
        <v>0</v>
      </c>
      <c r="F4" s="122">
        <f t="shared" si="0"/>
        <v>0</v>
      </c>
      <c r="G4" s="122">
        <f t="shared" si="0"/>
        <v>0</v>
      </c>
      <c r="H4" s="122">
        <f t="shared" si="0"/>
        <v>0</v>
      </c>
      <c r="I4" s="122">
        <f t="shared" si="0"/>
        <v>0</v>
      </c>
      <c r="J4" s="122">
        <f t="shared" si="0"/>
        <v>66494991</v>
      </c>
      <c r="K4" s="122">
        <f t="shared" si="0"/>
        <v>934795328</v>
      </c>
      <c r="L4" s="122">
        <f t="shared" si="0"/>
        <v>41461247</v>
      </c>
      <c r="M4" s="122">
        <f t="shared" si="0"/>
        <v>11105060</v>
      </c>
      <c r="N4" s="122">
        <f t="shared" si="0"/>
        <v>0</v>
      </c>
      <c r="O4" s="122">
        <f t="shared" si="0"/>
        <v>0</v>
      </c>
      <c r="P4" s="122">
        <f>SUM(P5:P27)</f>
        <v>0</v>
      </c>
      <c r="Q4" s="122">
        <f>SUM(Q5:Q27)</f>
        <v>-511028268</v>
      </c>
      <c r="R4" s="123" t="s">
        <v>88</v>
      </c>
      <c r="S4" s="124">
        <f>SUM(S5:S27)</f>
        <v>542828358</v>
      </c>
      <c r="U4" s="125"/>
    </row>
    <row r="5" spans="1:31" ht="20.45" customHeight="1" x14ac:dyDescent="0.15">
      <c r="A5" s="126">
        <v>1</v>
      </c>
      <c r="B5" s="127" t="s">
        <v>89</v>
      </c>
      <c r="C5" s="128">
        <v>0</v>
      </c>
      <c r="D5" s="128">
        <v>0</v>
      </c>
      <c r="E5" s="128">
        <v>0</v>
      </c>
      <c r="F5" s="128">
        <v>0</v>
      </c>
      <c r="G5" s="128">
        <v>0</v>
      </c>
      <c r="H5" s="128">
        <v>0</v>
      </c>
      <c r="I5" s="128">
        <v>0</v>
      </c>
      <c r="J5" s="128">
        <v>62667391</v>
      </c>
      <c r="K5" s="128">
        <v>552193154</v>
      </c>
      <c r="L5" s="128">
        <v>0</v>
      </c>
      <c r="M5" s="128">
        <v>0</v>
      </c>
      <c r="N5" s="128">
        <v>0</v>
      </c>
      <c r="O5" s="128">
        <v>0</v>
      </c>
      <c r="P5" s="128">
        <v>0</v>
      </c>
      <c r="Q5" s="128">
        <v>-511138624</v>
      </c>
      <c r="R5" s="129" t="s">
        <v>117</v>
      </c>
      <c r="S5" s="124">
        <f>SUM(C5:Q5)</f>
        <v>103721921</v>
      </c>
      <c r="U5" s="125"/>
    </row>
    <row r="6" spans="1:31" ht="20.45" customHeight="1" x14ac:dyDescent="0.15">
      <c r="A6" s="126">
        <v>2</v>
      </c>
      <c r="B6" s="127" t="s">
        <v>90</v>
      </c>
      <c r="C6" s="128">
        <v>0</v>
      </c>
      <c r="D6" s="128">
        <v>0</v>
      </c>
      <c r="E6" s="128">
        <v>0</v>
      </c>
      <c r="F6" s="128">
        <v>0</v>
      </c>
      <c r="G6" s="128">
        <v>0</v>
      </c>
      <c r="H6" s="128">
        <v>0</v>
      </c>
      <c r="I6" s="128">
        <v>0</v>
      </c>
      <c r="J6" s="128">
        <v>0</v>
      </c>
      <c r="K6" s="128">
        <v>0</v>
      </c>
      <c r="L6" s="128">
        <v>0</v>
      </c>
      <c r="M6" s="128">
        <v>0</v>
      </c>
      <c r="N6" s="128">
        <v>0</v>
      </c>
      <c r="O6" s="128">
        <v>0</v>
      </c>
      <c r="P6" s="128">
        <v>0</v>
      </c>
      <c r="Q6" s="128">
        <v>0</v>
      </c>
      <c r="R6" s="130" t="s">
        <v>118</v>
      </c>
      <c r="S6" s="124">
        <f t="shared" ref="S6:S27" si="1">SUM(C6:Q6)</f>
        <v>0</v>
      </c>
      <c r="U6" s="125"/>
    </row>
    <row r="7" spans="1:31" ht="20.45" customHeight="1" x14ac:dyDescent="0.15">
      <c r="A7" s="126">
        <v>3</v>
      </c>
      <c r="B7" s="127" t="s">
        <v>91</v>
      </c>
      <c r="C7" s="128">
        <v>0</v>
      </c>
      <c r="D7" s="128">
        <v>0</v>
      </c>
      <c r="E7" s="128">
        <v>0</v>
      </c>
      <c r="F7" s="128">
        <v>0</v>
      </c>
      <c r="G7" s="128">
        <v>0</v>
      </c>
      <c r="H7" s="128">
        <v>0</v>
      </c>
      <c r="I7" s="128">
        <v>0</v>
      </c>
      <c r="J7" s="128">
        <v>0</v>
      </c>
      <c r="K7" s="128">
        <v>0</v>
      </c>
      <c r="L7" s="128">
        <v>0</v>
      </c>
      <c r="M7" s="128">
        <v>0</v>
      </c>
      <c r="N7" s="128">
        <v>0</v>
      </c>
      <c r="O7" s="128">
        <v>0</v>
      </c>
      <c r="P7" s="128">
        <v>0</v>
      </c>
      <c r="Q7" s="128">
        <v>0</v>
      </c>
      <c r="R7" s="130" t="s">
        <v>118</v>
      </c>
      <c r="S7" s="124">
        <f t="shared" si="1"/>
        <v>0</v>
      </c>
      <c r="U7" s="125"/>
    </row>
    <row r="8" spans="1:31" ht="20.45" customHeight="1" x14ac:dyDescent="0.15">
      <c r="A8" s="126">
        <v>4</v>
      </c>
      <c r="B8" s="127" t="s">
        <v>92</v>
      </c>
      <c r="C8" s="128">
        <v>0</v>
      </c>
      <c r="D8" s="128">
        <v>0</v>
      </c>
      <c r="E8" s="128">
        <v>0</v>
      </c>
      <c r="F8" s="128">
        <v>0</v>
      </c>
      <c r="G8" s="128">
        <v>0</v>
      </c>
      <c r="H8" s="128">
        <v>0</v>
      </c>
      <c r="I8" s="128">
        <v>0</v>
      </c>
      <c r="J8" s="128">
        <v>782800</v>
      </c>
      <c r="K8" s="128">
        <v>23385862</v>
      </c>
      <c r="L8" s="128">
        <v>0</v>
      </c>
      <c r="M8" s="128">
        <v>0</v>
      </c>
      <c r="N8" s="128">
        <v>0</v>
      </c>
      <c r="O8" s="128">
        <v>0</v>
      </c>
      <c r="P8" s="128">
        <v>0</v>
      </c>
      <c r="Q8" s="128">
        <v>0</v>
      </c>
      <c r="R8" s="130" t="s">
        <v>118</v>
      </c>
      <c r="S8" s="124">
        <f t="shared" si="1"/>
        <v>24168662</v>
      </c>
      <c r="U8" s="125"/>
    </row>
    <row r="9" spans="1:31" ht="20.45" customHeight="1" x14ac:dyDescent="0.15">
      <c r="A9" s="126">
        <v>5</v>
      </c>
      <c r="B9" s="127" t="s">
        <v>93</v>
      </c>
      <c r="C9" s="128">
        <v>0</v>
      </c>
      <c r="D9" s="128">
        <v>0</v>
      </c>
      <c r="E9" s="128">
        <v>0</v>
      </c>
      <c r="F9" s="128">
        <v>0</v>
      </c>
      <c r="G9" s="128">
        <v>0</v>
      </c>
      <c r="H9" s="128">
        <v>0</v>
      </c>
      <c r="I9" s="128">
        <v>0</v>
      </c>
      <c r="J9" s="128">
        <v>0</v>
      </c>
      <c r="K9" s="128">
        <v>39823756</v>
      </c>
      <c r="L9" s="128">
        <v>0</v>
      </c>
      <c r="M9" s="128">
        <v>0</v>
      </c>
      <c r="N9" s="128">
        <v>0</v>
      </c>
      <c r="O9" s="128">
        <v>0</v>
      </c>
      <c r="P9" s="128">
        <v>0</v>
      </c>
      <c r="Q9" s="128">
        <v>0</v>
      </c>
      <c r="R9" s="130" t="s">
        <v>118</v>
      </c>
      <c r="S9" s="124">
        <f t="shared" si="1"/>
        <v>39823756</v>
      </c>
      <c r="U9" s="125"/>
    </row>
    <row r="10" spans="1:31" ht="20.45" customHeight="1" x14ac:dyDescent="0.15">
      <c r="A10" s="126">
        <v>8</v>
      </c>
      <c r="B10" s="127" t="s">
        <v>94</v>
      </c>
      <c r="C10" s="128">
        <v>0</v>
      </c>
      <c r="D10" s="128">
        <v>0</v>
      </c>
      <c r="E10" s="128">
        <v>0</v>
      </c>
      <c r="F10" s="128">
        <v>0</v>
      </c>
      <c r="G10" s="128">
        <v>0</v>
      </c>
      <c r="H10" s="128">
        <v>0</v>
      </c>
      <c r="I10" s="128">
        <v>0</v>
      </c>
      <c r="J10" s="128">
        <v>0</v>
      </c>
      <c r="K10" s="128">
        <v>108287608</v>
      </c>
      <c r="L10" s="128">
        <v>0</v>
      </c>
      <c r="M10" s="128">
        <v>0</v>
      </c>
      <c r="N10" s="128">
        <v>0</v>
      </c>
      <c r="O10" s="128">
        <v>0</v>
      </c>
      <c r="P10" s="128">
        <v>0</v>
      </c>
      <c r="Q10" s="128">
        <v>0</v>
      </c>
      <c r="R10" s="130" t="s">
        <v>118</v>
      </c>
      <c r="S10" s="124">
        <f t="shared" si="1"/>
        <v>108287608</v>
      </c>
      <c r="U10" s="125"/>
    </row>
    <row r="11" spans="1:31" ht="20.45" customHeight="1" x14ac:dyDescent="0.15">
      <c r="A11" s="126">
        <v>9</v>
      </c>
      <c r="B11" s="127" t="s">
        <v>34</v>
      </c>
      <c r="C11" s="128">
        <v>0</v>
      </c>
      <c r="D11" s="128">
        <v>0</v>
      </c>
      <c r="E11" s="128">
        <v>0</v>
      </c>
      <c r="F11" s="128">
        <v>0</v>
      </c>
      <c r="G11" s="128">
        <v>0</v>
      </c>
      <c r="H11" s="128">
        <v>0</v>
      </c>
      <c r="I11" s="128">
        <v>0</v>
      </c>
      <c r="J11" s="128">
        <v>0</v>
      </c>
      <c r="K11" s="128">
        <v>0</v>
      </c>
      <c r="L11" s="128">
        <v>0</v>
      </c>
      <c r="M11" s="128">
        <v>0</v>
      </c>
      <c r="N11" s="128">
        <v>0</v>
      </c>
      <c r="O11" s="128">
        <v>0</v>
      </c>
      <c r="P11" s="128">
        <v>0</v>
      </c>
      <c r="Q11" s="128">
        <v>0</v>
      </c>
      <c r="R11" s="130" t="s">
        <v>118</v>
      </c>
      <c r="S11" s="124">
        <f t="shared" si="1"/>
        <v>0</v>
      </c>
      <c r="U11" s="125"/>
    </row>
    <row r="12" spans="1:31" ht="20.45" customHeight="1" x14ac:dyDescent="0.15">
      <c r="A12" s="126">
        <v>10</v>
      </c>
      <c r="B12" s="127" t="s">
        <v>95</v>
      </c>
      <c r="C12" s="128">
        <v>0</v>
      </c>
      <c r="D12" s="128">
        <v>0</v>
      </c>
      <c r="E12" s="128">
        <v>0</v>
      </c>
      <c r="F12" s="128">
        <v>0</v>
      </c>
      <c r="G12" s="128">
        <v>0</v>
      </c>
      <c r="H12" s="128">
        <v>0</v>
      </c>
      <c r="I12" s="128">
        <v>0</v>
      </c>
      <c r="J12" s="128">
        <v>0</v>
      </c>
      <c r="K12" s="128">
        <v>25463955</v>
      </c>
      <c r="L12" s="128">
        <v>0</v>
      </c>
      <c r="M12" s="128">
        <v>0</v>
      </c>
      <c r="N12" s="128">
        <v>0</v>
      </c>
      <c r="O12" s="128">
        <v>0</v>
      </c>
      <c r="P12" s="128">
        <v>0</v>
      </c>
      <c r="Q12" s="128">
        <v>0</v>
      </c>
      <c r="R12" s="130" t="s">
        <v>119</v>
      </c>
      <c r="S12" s="124">
        <f t="shared" si="1"/>
        <v>25463955</v>
      </c>
      <c r="U12" s="125"/>
    </row>
    <row r="13" spans="1:31" ht="20.45" customHeight="1" x14ac:dyDescent="0.15">
      <c r="A13" s="126">
        <v>11</v>
      </c>
      <c r="B13" s="127" t="s">
        <v>96</v>
      </c>
      <c r="C13" s="128">
        <v>0</v>
      </c>
      <c r="D13" s="128">
        <v>0</v>
      </c>
      <c r="E13" s="128">
        <v>0</v>
      </c>
      <c r="F13" s="128">
        <v>0</v>
      </c>
      <c r="G13" s="128">
        <v>0</v>
      </c>
      <c r="H13" s="128">
        <v>0</v>
      </c>
      <c r="I13" s="128">
        <v>0</v>
      </c>
      <c r="J13" s="128">
        <v>0</v>
      </c>
      <c r="K13" s="128">
        <v>17441577</v>
      </c>
      <c r="L13" s="128">
        <v>18009791</v>
      </c>
      <c r="M13" s="128">
        <v>11105060</v>
      </c>
      <c r="N13" s="128">
        <v>0</v>
      </c>
      <c r="O13" s="128">
        <v>0</v>
      </c>
      <c r="P13" s="128">
        <v>0</v>
      </c>
      <c r="Q13" s="128">
        <v>0</v>
      </c>
      <c r="R13" s="130" t="s">
        <v>119</v>
      </c>
      <c r="S13" s="124">
        <f t="shared" si="1"/>
        <v>46556428</v>
      </c>
      <c r="U13" s="125"/>
    </row>
    <row r="14" spans="1:31" ht="20.45" customHeight="1" x14ac:dyDescent="0.15">
      <c r="A14" s="126">
        <v>12</v>
      </c>
      <c r="B14" s="127" t="s">
        <v>97</v>
      </c>
      <c r="C14" s="128">
        <v>0</v>
      </c>
      <c r="D14" s="128">
        <v>0</v>
      </c>
      <c r="E14" s="128">
        <v>0</v>
      </c>
      <c r="F14" s="128">
        <v>0</v>
      </c>
      <c r="G14" s="128">
        <v>0</v>
      </c>
      <c r="H14" s="128">
        <v>0</v>
      </c>
      <c r="I14" s="128">
        <v>0</v>
      </c>
      <c r="J14" s="128">
        <v>0</v>
      </c>
      <c r="K14" s="128">
        <v>0</v>
      </c>
      <c r="L14" s="128">
        <v>292413</v>
      </c>
      <c r="M14" s="128">
        <v>0</v>
      </c>
      <c r="N14" s="128">
        <v>0</v>
      </c>
      <c r="O14" s="128">
        <v>0</v>
      </c>
      <c r="P14" s="128">
        <v>0</v>
      </c>
      <c r="Q14" s="128">
        <v>0</v>
      </c>
      <c r="R14" s="130" t="s">
        <v>118</v>
      </c>
      <c r="S14" s="124">
        <f t="shared" si="1"/>
        <v>292413</v>
      </c>
      <c r="U14" s="125"/>
    </row>
    <row r="15" spans="1:31" ht="20.45" customHeight="1" x14ac:dyDescent="0.15">
      <c r="A15" s="126">
        <v>14</v>
      </c>
      <c r="B15" s="127" t="s">
        <v>98</v>
      </c>
      <c r="C15" s="128">
        <v>0</v>
      </c>
      <c r="D15" s="128">
        <v>0</v>
      </c>
      <c r="E15" s="128">
        <v>0</v>
      </c>
      <c r="F15" s="128">
        <v>0</v>
      </c>
      <c r="G15" s="128">
        <v>0</v>
      </c>
      <c r="H15" s="128">
        <v>0</v>
      </c>
      <c r="I15" s="128">
        <v>0</v>
      </c>
      <c r="J15" s="128">
        <v>0</v>
      </c>
      <c r="K15" s="128">
        <v>14058885</v>
      </c>
      <c r="L15" s="128">
        <v>0</v>
      </c>
      <c r="M15" s="128">
        <v>0</v>
      </c>
      <c r="N15" s="128">
        <v>0</v>
      </c>
      <c r="O15" s="128">
        <v>0</v>
      </c>
      <c r="P15" s="128">
        <v>0</v>
      </c>
      <c r="Q15" s="128">
        <v>0</v>
      </c>
      <c r="R15" s="129" t="s">
        <v>118</v>
      </c>
      <c r="S15" s="124">
        <f t="shared" si="1"/>
        <v>14058885</v>
      </c>
      <c r="U15" s="125"/>
    </row>
    <row r="16" spans="1:31" ht="20.45" customHeight="1" x14ac:dyDescent="0.15">
      <c r="A16" s="126">
        <v>16</v>
      </c>
      <c r="B16" s="127" t="s">
        <v>99</v>
      </c>
      <c r="C16" s="128">
        <v>0</v>
      </c>
      <c r="D16" s="128">
        <v>0</v>
      </c>
      <c r="E16" s="128">
        <v>0</v>
      </c>
      <c r="F16" s="128">
        <v>0</v>
      </c>
      <c r="G16" s="128">
        <v>0</v>
      </c>
      <c r="H16" s="128">
        <v>0</v>
      </c>
      <c r="I16" s="128">
        <v>0</v>
      </c>
      <c r="J16" s="128">
        <v>0</v>
      </c>
      <c r="K16" s="128">
        <v>6496387</v>
      </c>
      <c r="L16" s="128">
        <v>0</v>
      </c>
      <c r="M16" s="128">
        <v>0</v>
      </c>
      <c r="N16" s="128">
        <v>0</v>
      </c>
      <c r="O16" s="128">
        <v>0</v>
      </c>
      <c r="P16" s="128">
        <v>0</v>
      </c>
      <c r="Q16" s="128">
        <v>0</v>
      </c>
      <c r="R16" s="130" t="s">
        <v>118</v>
      </c>
      <c r="S16" s="124">
        <f t="shared" si="1"/>
        <v>6496387</v>
      </c>
      <c r="U16" s="125"/>
    </row>
    <row r="17" spans="1:31" ht="20.45" customHeight="1" x14ac:dyDescent="0.15">
      <c r="A17" s="126">
        <v>19</v>
      </c>
      <c r="B17" s="127" t="s">
        <v>100</v>
      </c>
      <c r="C17" s="128">
        <v>0</v>
      </c>
      <c r="D17" s="128">
        <v>0</v>
      </c>
      <c r="E17" s="128">
        <v>0</v>
      </c>
      <c r="F17" s="128">
        <v>0</v>
      </c>
      <c r="G17" s="128">
        <v>0</v>
      </c>
      <c r="H17" s="128">
        <v>0</v>
      </c>
      <c r="I17" s="128">
        <v>0</v>
      </c>
      <c r="J17" s="128">
        <v>0</v>
      </c>
      <c r="K17" s="128">
        <v>6051687</v>
      </c>
      <c r="L17" s="128">
        <v>0</v>
      </c>
      <c r="M17" s="128">
        <v>0</v>
      </c>
      <c r="N17" s="128">
        <v>0</v>
      </c>
      <c r="O17" s="128">
        <v>0</v>
      </c>
      <c r="P17" s="128">
        <v>0</v>
      </c>
      <c r="Q17" s="128">
        <v>0</v>
      </c>
      <c r="R17" s="130" t="s">
        <v>118</v>
      </c>
      <c r="S17" s="124">
        <f t="shared" si="1"/>
        <v>6051687</v>
      </c>
      <c r="U17" s="125"/>
    </row>
    <row r="18" spans="1:31" ht="20.45" customHeight="1" x14ac:dyDescent="0.15">
      <c r="A18" s="126">
        <v>21</v>
      </c>
      <c r="B18" s="127" t="s">
        <v>101</v>
      </c>
      <c r="C18" s="128">
        <v>0</v>
      </c>
      <c r="D18" s="128">
        <v>0</v>
      </c>
      <c r="E18" s="128">
        <v>0</v>
      </c>
      <c r="F18" s="128">
        <v>0</v>
      </c>
      <c r="G18" s="128">
        <v>0</v>
      </c>
      <c r="H18" s="128">
        <v>0</v>
      </c>
      <c r="I18" s="128">
        <v>0</v>
      </c>
      <c r="J18" s="128">
        <v>0</v>
      </c>
      <c r="K18" s="128">
        <v>4541373</v>
      </c>
      <c r="L18" s="128">
        <v>0</v>
      </c>
      <c r="M18" s="128">
        <v>0</v>
      </c>
      <c r="N18" s="128">
        <v>0</v>
      </c>
      <c r="O18" s="128">
        <v>0</v>
      </c>
      <c r="P18" s="128">
        <v>0</v>
      </c>
      <c r="Q18" s="128">
        <v>0</v>
      </c>
      <c r="R18" s="130" t="s">
        <v>118</v>
      </c>
      <c r="S18" s="124">
        <f t="shared" si="1"/>
        <v>4541373</v>
      </c>
      <c r="U18" s="125"/>
    </row>
    <row r="19" spans="1:31" ht="20.45" customHeight="1" x14ac:dyDescent="0.15">
      <c r="A19" s="126">
        <v>22</v>
      </c>
      <c r="B19" s="127" t="s">
        <v>42</v>
      </c>
      <c r="C19" s="128">
        <v>0</v>
      </c>
      <c r="D19" s="128">
        <v>0</v>
      </c>
      <c r="E19" s="128">
        <v>0</v>
      </c>
      <c r="F19" s="128">
        <v>0</v>
      </c>
      <c r="G19" s="128">
        <v>0</v>
      </c>
      <c r="H19" s="128">
        <v>0</v>
      </c>
      <c r="I19" s="128">
        <v>0</v>
      </c>
      <c r="J19" s="128">
        <v>0</v>
      </c>
      <c r="K19" s="128">
        <v>0</v>
      </c>
      <c r="L19" s="128">
        <v>0</v>
      </c>
      <c r="M19" s="128">
        <v>0</v>
      </c>
      <c r="N19" s="128">
        <v>0</v>
      </c>
      <c r="O19" s="128">
        <v>0</v>
      </c>
      <c r="P19" s="128">
        <v>0</v>
      </c>
      <c r="Q19" s="128">
        <v>0</v>
      </c>
      <c r="R19" s="130" t="s">
        <v>118</v>
      </c>
      <c r="S19" s="124">
        <f t="shared" si="1"/>
        <v>0</v>
      </c>
      <c r="U19" s="125"/>
    </row>
    <row r="20" spans="1:31" ht="20.45" customHeight="1" x14ac:dyDescent="0.15">
      <c r="A20" s="126">
        <v>28</v>
      </c>
      <c r="B20" s="127" t="s">
        <v>43</v>
      </c>
      <c r="C20" s="128">
        <v>0</v>
      </c>
      <c r="D20" s="128">
        <v>0</v>
      </c>
      <c r="E20" s="128">
        <v>0</v>
      </c>
      <c r="F20" s="128">
        <v>0</v>
      </c>
      <c r="G20" s="128">
        <v>0</v>
      </c>
      <c r="H20" s="128">
        <v>0</v>
      </c>
      <c r="I20" s="128">
        <v>0</v>
      </c>
      <c r="J20" s="128">
        <v>0</v>
      </c>
      <c r="K20" s="128">
        <v>32528699</v>
      </c>
      <c r="L20" s="128">
        <v>0</v>
      </c>
      <c r="M20" s="128">
        <v>0</v>
      </c>
      <c r="N20" s="128">
        <v>0</v>
      </c>
      <c r="O20" s="128">
        <v>0</v>
      </c>
      <c r="P20" s="128">
        <v>0</v>
      </c>
      <c r="Q20" s="128">
        <v>0</v>
      </c>
      <c r="R20" s="130" t="s">
        <v>118</v>
      </c>
      <c r="S20" s="124">
        <f t="shared" si="1"/>
        <v>32528699</v>
      </c>
      <c r="U20" s="125"/>
    </row>
    <row r="21" spans="1:31" ht="20.45" customHeight="1" x14ac:dyDescent="0.15">
      <c r="A21" s="126">
        <v>44</v>
      </c>
      <c r="B21" s="127" t="s">
        <v>44</v>
      </c>
      <c r="C21" s="128">
        <v>0</v>
      </c>
      <c r="D21" s="128">
        <v>0</v>
      </c>
      <c r="E21" s="128">
        <v>0</v>
      </c>
      <c r="F21" s="128">
        <v>0</v>
      </c>
      <c r="G21" s="128">
        <v>0</v>
      </c>
      <c r="H21" s="128">
        <v>0</v>
      </c>
      <c r="I21" s="128">
        <v>0</v>
      </c>
      <c r="J21" s="128">
        <v>0</v>
      </c>
      <c r="K21" s="128">
        <v>2370378</v>
      </c>
      <c r="L21" s="128">
        <v>23159043</v>
      </c>
      <c r="M21" s="128">
        <v>0</v>
      </c>
      <c r="N21" s="128">
        <v>0</v>
      </c>
      <c r="O21" s="128">
        <v>0</v>
      </c>
      <c r="P21" s="128">
        <v>0</v>
      </c>
      <c r="Q21" s="128">
        <v>110356</v>
      </c>
      <c r="R21" s="130" t="s">
        <v>120</v>
      </c>
      <c r="S21" s="124">
        <f t="shared" si="1"/>
        <v>25639777</v>
      </c>
      <c r="U21" s="125"/>
    </row>
    <row r="22" spans="1:31" ht="20.45" customHeight="1" x14ac:dyDescent="0.15">
      <c r="A22" s="126">
        <v>47</v>
      </c>
      <c r="B22" s="127" t="s">
        <v>45</v>
      </c>
      <c r="C22" s="128">
        <v>0</v>
      </c>
      <c r="D22" s="128">
        <v>0</v>
      </c>
      <c r="E22" s="128">
        <v>0</v>
      </c>
      <c r="F22" s="128">
        <v>0</v>
      </c>
      <c r="G22" s="128">
        <v>0</v>
      </c>
      <c r="H22" s="128">
        <v>0</v>
      </c>
      <c r="I22" s="128">
        <v>0</v>
      </c>
      <c r="J22" s="128">
        <v>0</v>
      </c>
      <c r="K22" s="128">
        <v>4074628</v>
      </c>
      <c r="L22" s="128">
        <v>0</v>
      </c>
      <c r="M22" s="128">
        <v>0</v>
      </c>
      <c r="N22" s="128">
        <v>0</v>
      </c>
      <c r="O22" s="128">
        <v>0</v>
      </c>
      <c r="P22" s="128">
        <v>0</v>
      </c>
      <c r="Q22" s="128">
        <v>0</v>
      </c>
      <c r="R22" s="130" t="s">
        <v>118</v>
      </c>
      <c r="S22" s="124">
        <f t="shared" si="1"/>
        <v>4074628</v>
      </c>
      <c r="U22" s="125"/>
    </row>
    <row r="23" spans="1:31" ht="20.45" customHeight="1" x14ac:dyDescent="0.15">
      <c r="A23" s="126">
        <v>51</v>
      </c>
      <c r="B23" s="127" t="s">
        <v>46</v>
      </c>
      <c r="C23" s="128">
        <v>0</v>
      </c>
      <c r="D23" s="128">
        <v>0</v>
      </c>
      <c r="E23" s="128">
        <v>0</v>
      </c>
      <c r="F23" s="128">
        <v>0</v>
      </c>
      <c r="G23" s="128">
        <v>0</v>
      </c>
      <c r="H23" s="128">
        <v>0</v>
      </c>
      <c r="I23" s="128">
        <v>0</v>
      </c>
      <c r="J23" s="128">
        <v>0</v>
      </c>
      <c r="K23" s="128">
        <v>0</v>
      </c>
      <c r="L23" s="128">
        <v>0</v>
      </c>
      <c r="M23" s="128">
        <v>0</v>
      </c>
      <c r="N23" s="128">
        <v>0</v>
      </c>
      <c r="O23" s="128">
        <v>0</v>
      </c>
      <c r="P23" s="128">
        <v>0</v>
      </c>
      <c r="Q23" s="128">
        <v>0</v>
      </c>
      <c r="R23" s="130" t="s">
        <v>118</v>
      </c>
      <c r="S23" s="124">
        <f t="shared" si="1"/>
        <v>0</v>
      </c>
      <c r="U23" s="125"/>
    </row>
    <row r="24" spans="1:31" ht="20.45" customHeight="1" x14ac:dyDescent="0.15">
      <c r="A24" s="126">
        <v>58</v>
      </c>
      <c r="B24" s="127" t="s">
        <v>47</v>
      </c>
      <c r="C24" s="128">
        <v>0</v>
      </c>
      <c r="D24" s="128">
        <v>0</v>
      </c>
      <c r="E24" s="128">
        <v>0</v>
      </c>
      <c r="F24" s="128">
        <v>0</v>
      </c>
      <c r="G24" s="128">
        <v>0</v>
      </c>
      <c r="H24" s="128">
        <v>0</v>
      </c>
      <c r="I24" s="128">
        <v>0</v>
      </c>
      <c r="J24" s="128">
        <v>3044800</v>
      </c>
      <c r="K24" s="128">
        <v>91797379</v>
      </c>
      <c r="L24" s="128">
        <v>0</v>
      </c>
      <c r="M24" s="128">
        <v>0</v>
      </c>
      <c r="N24" s="128">
        <v>0</v>
      </c>
      <c r="O24" s="128">
        <v>0</v>
      </c>
      <c r="P24" s="128">
        <v>0</v>
      </c>
      <c r="Q24" s="128">
        <v>0</v>
      </c>
      <c r="R24" s="130" t="s">
        <v>118</v>
      </c>
      <c r="S24" s="124">
        <f t="shared" si="1"/>
        <v>94842179</v>
      </c>
      <c r="U24" s="125"/>
    </row>
    <row r="25" spans="1:31" ht="20.45" customHeight="1" x14ac:dyDescent="0.15">
      <c r="A25" s="126">
        <v>73</v>
      </c>
      <c r="B25" s="127" t="s">
        <v>48</v>
      </c>
      <c r="C25" s="128">
        <v>0</v>
      </c>
      <c r="D25" s="128">
        <v>0</v>
      </c>
      <c r="E25" s="128">
        <v>0</v>
      </c>
      <c r="F25" s="128">
        <v>0</v>
      </c>
      <c r="G25" s="128">
        <v>0</v>
      </c>
      <c r="H25" s="128">
        <v>0</v>
      </c>
      <c r="I25" s="128">
        <v>0</v>
      </c>
      <c r="J25" s="128">
        <v>0</v>
      </c>
      <c r="K25" s="128">
        <v>0</v>
      </c>
      <c r="L25" s="128">
        <v>0</v>
      </c>
      <c r="M25" s="128">
        <v>0</v>
      </c>
      <c r="N25" s="128">
        <v>0</v>
      </c>
      <c r="O25" s="128">
        <v>0</v>
      </c>
      <c r="P25" s="128">
        <v>0</v>
      </c>
      <c r="Q25" s="128">
        <v>0</v>
      </c>
      <c r="R25" s="130" t="s">
        <v>119</v>
      </c>
      <c r="S25" s="124">
        <f t="shared" si="1"/>
        <v>0</v>
      </c>
      <c r="U25" s="125"/>
    </row>
    <row r="26" spans="1:31" ht="20.45" customHeight="1" x14ac:dyDescent="0.15">
      <c r="A26" s="126">
        <v>81</v>
      </c>
      <c r="B26" s="127" t="s">
        <v>102</v>
      </c>
      <c r="C26" s="128">
        <v>0</v>
      </c>
      <c r="D26" s="128">
        <v>0</v>
      </c>
      <c r="E26" s="128">
        <v>0</v>
      </c>
      <c r="F26" s="128">
        <v>0</v>
      </c>
      <c r="G26" s="128">
        <v>0</v>
      </c>
      <c r="H26" s="128">
        <v>0</v>
      </c>
      <c r="I26" s="128">
        <v>0</v>
      </c>
      <c r="J26" s="128">
        <v>0</v>
      </c>
      <c r="K26" s="128">
        <v>6280000</v>
      </c>
      <c r="L26" s="128">
        <v>0</v>
      </c>
      <c r="M26" s="128">
        <v>0</v>
      </c>
      <c r="N26" s="128">
        <v>0</v>
      </c>
      <c r="O26" s="128">
        <v>0</v>
      </c>
      <c r="P26" s="128">
        <v>0</v>
      </c>
      <c r="Q26" s="128">
        <v>0</v>
      </c>
      <c r="R26" s="130" t="s">
        <v>118</v>
      </c>
      <c r="S26" s="124">
        <f t="shared" si="1"/>
        <v>6280000</v>
      </c>
      <c r="U26" s="125"/>
    </row>
    <row r="27" spans="1:31" ht="20.45" customHeight="1" x14ac:dyDescent="0.15">
      <c r="A27" s="126">
        <v>92</v>
      </c>
      <c r="B27" s="127" t="s">
        <v>50</v>
      </c>
      <c r="C27" s="128">
        <v>0</v>
      </c>
      <c r="D27" s="128">
        <v>0</v>
      </c>
      <c r="E27" s="128">
        <v>0</v>
      </c>
      <c r="F27" s="128">
        <v>0</v>
      </c>
      <c r="G27" s="128">
        <v>0</v>
      </c>
      <c r="H27" s="128">
        <v>0</v>
      </c>
      <c r="I27" s="128">
        <v>0</v>
      </c>
      <c r="J27" s="128">
        <v>0</v>
      </c>
      <c r="K27" s="128">
        <v>0</v>
      </c>
      <c r="L27" s="128">
        <v>0</v>
      </c>
      <c r="M27" s="128">
        <v>0</v>
      </c>
      <c r="N27" s="128">
        <v>0</v>
      </c>
      <c r="O27" s="128">
        <v>0</v>
      </c>
      <c r="P27" s="128">
        <v>0</v>
      </c>
      <c r="Q27" s="128">
        <v>0</v>
      </c>
      <c r="R27" s="130" t="s">
        <v>118</v>
      </c>
      <c r="S27" s="124">
        <f t="shared" si="1"/>
        <v>0</v>
      </c>
      <c r="U27" s="125"/>
    </row>
    <row r="28" spans="1:31" ht="10.5" customHeight="1" x14ac:dyDescent="0.15">
      <c r="A28" s="131" t="s">
        <v>103</v>
      </c>
      <c r="B28" s="132"/>
      <c r="C28" s="133"/>
      <c r="D28" s="133"/>
      <c r="E28" s="133"/>
      <c r="F28" s="133"/>
      <c r="G28" s="133"/>
      <c r="H28" s="133"/>
      <c r="I28" s="133"/>
      <c r="J28" s="133"/>
      <c r="K28" s="133"/>
      <c r="L28" s="133"/>
      <c r="M28" s="133"/>
      <c r="N28" s="133"/>
      <c r="O28" s="133"/>
      <c r="P28" s="133"/>
      <c r="Q28" s="133"/>
      <c r="R28" s="134"/>
      <c r="S28" s="135"/>
      <c r="T28" s="136"/>
      <c r="U28" s="136"/>
      <c r="V28" s="136"/>
      <c r="W28" s="136"/>
      <c r="X28" s="136"/>
      <c r="Y28" s="136"/>
      <c r="Z28" s="136"/>
      <c r="AA28" s="136"/>
      <c r="AB28" s="136"/>
      <c r="AC28" s="136"/>
      <c r="AD28" s="136"/>
      <c r="AE28" s="136"/>
    </row>
    <row r="29" spans="1:31" s="138" customFormat="1" ht="10.5" x14ac:dyDescent="0.15">
      <c r="A29" s="137" t="s">
        <v>104</v>
      </c>
      <c r="D29" s="137"/>
      <c r="E29" s="137"/>
      <c r="F29" s="137"/>
      <c r="G29" s="137"/>
      <c r="H29" s="137"/>
      <c r="I29" s="137"/>
      <c r="J29" s="137"/>
      <c r="K29" s="137"/>
    </row>
    <row r="30" spans="1:31" s="138" customFormat="1" ht="10.5" x14ac:dyDescent="0.15">
      <c r="A30" s="137" t="s">
        <v>105</v>
      </c>
      <c r="D30" s="137"/>
      <c r="E30" s="137"/>
      <c r="F30" s="137"/>
      <c r="G30" s="137"/>
      <c r="H30" s="137"/>
      <c r="I30" s="137"/>
      <c r="J30" s="137"/>
      <c r="K30" s="137"/>
    </row>
    <row r="31" spans="1:31" s="138" customFormat="1" ht="10.5" x14ac:dyDescent="0.15">
      <c r="A31" s="137" t="s">
        <v>106</v>
      </c>
      <c r="D31" s="137"/>
      <c r="E31" s="137"/>
      <c r="F31" s="137"/>
      <c r="G31" s="137"/>
      <c r="H31" s="137"/>
      <c r="I31" s="137"/>
      <c r="J31" s="137"/>
      <c r="K31" s="137"/>
    </row>
    <row r="32" spans="1:31" s="138" customFormat="1" ht="10.5" x14ac:dyDescent="0.15">
      <c r="A32" s="137" t="s">
        <v>107</v>
      </c>
      <c r="D32" s="137"/>
      <c r="E32" s="137"/>
      <c r="F32" s="137"/>
      <c r="G32" s="137"/>
      <c r="H32" s="137"/>
      <c r="I32" s="137"/>
      <c r="J32" s="137"/>
      <c r="K32" s="137"/>
    </row>
    <row r="33" spans="1:31" s="138" customFormat="1" ht="10.5" x14ac:dyDescent="0.15">
      <c r="A33" s="137" t="s">
        <v>108</v>
      </c>
      <c r="D33" s="137"/>
      <c r="E33" s="137"/>
      <c r="F33" s="137"/>
      <c r="G33" s="137"/>
      <c r="H33" s="137"/>
      <c r="I33" s="137"/>
      <c r="J33" s="137"/>
      <c r="K33" s="137"/>
    </row>
    <row r="34" spans="1:31" s="138" customFormat="1" ht="10.5" x14ac:dyDescent="0.15">
      <c r="A34" s="137" t="s">
        <v>109</v>
      </c>
      <c r="D34" s="137"/>
      <c r="E34" s="137"/>
      <c r="F34" s="137"/>
      <c r="G34" s="137"/>
      <c r="H34" s="137"/>
      <c r="I34" s="137"/>
      <c r="J34" s="137"/>
      <c r="K34" s="137"/>
    </row>
    <row r="35" spans="1:31" s="138" customFormat="1" ht="10.5" x14ac:dyDescent="0.15">
      <c r="A35" s="137" t="s">
        <v>110</v>
      </c>
      <c r="D35" s="137"/>
      <c r="E35" s="137"/>
      <c r="F35" s="137"/>
      <c r="G35" s="137"/>
      <c r="H35" s="137"/>
      <c r="I35" s="137"/>
      <c r="J35" s="137"/>
      <c r="K35" s="137"/>
    </row>
    <row r="36" spans="1:31" s="138" customFormat="1" ht="10.5" x14ac:dyDescent="0.15">
      <c r="A36" s="137" t="s">
        <v>111</v>
      </c>
      <c r="D36" s="137"/>
      <c r="E36" s="137"/>
      <c r="F36" s="137"/>
      <c r="G36" s="137"/>
      <c r="H36" s="137"/>
      <c r="I36" s="137"/>
      <c r="J36" s="137"/>
      <c r="K36" s="137"/>
    </row>
    <row r="37" spans="1:31" s="138" customFormat="1" ht="10.5" x14ac:dyDescent="0.15">
      <c r="A37" s="137" t="s">
        <v>112</v>
      </c>
      <c r="D37" s="137"/>
      <c r="E37" s="137"/>
      <c r="F37" s="137"/>
      <c r="G37" s="137"/>
      <c r="H37" s="137"/>
      <c r="I37" s="137"/>
      <c r="J37" s="137"/>
      <c r="K37" s="137"/>
    </row>
    <row r="38" spans="1:31" s="138" customFormat="1" ht="10.5" x14ac:dyDescent="0.15">
      <c r="A38" s="137" t="s">
        <v>113</v>
      </c>
      <c r="D38" s="137"/>
      <c r="E38" s="137"/>
      <c r="F38" s="137"/>
      <c r="G38" s="137"/>
      <c r="H38" s="137"/>
      <c r="I38" s="137"/>
      <c r="J38" s="137"/>
      <c r="K38" s="137"/>
    </row>
    <row r="39" spans="1:31" s="138" customFormat="1" ht="10.5" x14ac:dyDescent="0.15">
      <c r="A39" s="137" t="s">
        <v>114</v>
      </c>
      <c r="D39" s="137"/>
      <c r="E39" s="137"/>
      <c r="F39" s="137"/>
      <c r="G39" s="137"/>
      <c r="H39" s="137"/>
      <c r="I39" s="137"/>
      <c r="J39" s="137"/>
      <c r="K39" s="137"/>
    </row>
    <row r="40" spans="1:31" s="138" customFormat="1" ht="10.5" x14ac:dyDescent="0.15">
      <c r="A40" s="137" t="s">
        <v>115</v>
      </c>
      <c r="D40" s="137"/>
      <c r="E40" s="137"/>
      <c r="F40" s="137"/>
      <c r="G40" s="137"/>
      <c r="H40" s="137"/>
      <c r="I40" s="137"/>
      <c r="J40" s="137"/>
      <c r="K40" s="137"/>
    </row>
    <row r="41" spans="1:31" s="138" customFormat="1" ht="10.5" x14ac:dyDescent="0.15">
      <c r="A41" s="137" t="s">
        <v>116</v>
      </c>
      <c r="D41" s="137"/>
      <c r="E41" s="137"/>
      <c r="F41" s="137"/>
      <c r="G41" s="137"/>
      <c r="H41" s="137"/>
      <c r="I41" s="137"/>
      <c r="J41" s="137"/>
      <c r="K41" s="137"/>
    </row>
    <row r="42" spans="1:31" ht="12" customHeight="1" x14ac:dyDescent="0.15">
      <c r="A42" s="36"/>
      <c r="B42" s="36"/>
      <c r="R42" s="139"/>
      <c r="T42" s="140"/>
      <c r="U42" s="140"/>
      <c r="V42" s="140"/>
      <c r="W42" s="140"/>
      <c r="X42" s="140"/>
      <c r="Y42" s="140"/>
      <c r="Z42" s="140"/>
      <c r="AA42" s="140"/>
      <c r="AB42" s="140"/>
      <c r="AC42" s="140"/>
      <c r="AD42" s="140"/>
      <c r="AE42" s="140"/>
    </row>
    <row r="43" spans="1:31" ht="18" customHeight="1" x14ac:dyDescent="0.15">
      <c r="C43" s="141"/>
      <c r="D43" s="141"/>
      <c r="E43" s="141"/>
      <c r="F43" s="141"/>
      <c r="G43" s="141"/>
      <c r="H43" s="141"/>
      <c r="I43" s="141"/>
      <c r="J43" s="141"/>
      <c r="K43" s="141"/>
      <c r="L43" s="141"/>
      <c r="M43" s="141"/>
      <c r="N43" s="141"/>
      <c r="O43" s="141"/>
      <c r="P43" s="141"/>
      <c r="Q43" s="141"/>
      <c r="R43" s="142"/>
      <c r="S43" s="141"/>
      <c r="T43" s="136"/>
      <c r="U43" s="136"/>
      <c r="V43" s="136"/>
      <c r="W43" s="136"/>
      <c r="X43" s="136"/>
      <c r="Y43" s="136"/>
      <c r="Z43" s="136"/>
      <c r="AA43" s="136"/>
      <c r="AB43" s="136"/>
      <c r="AC43" s="136"/>
      <c r="AD43" s="136"/>
      <c r="AE43" s="136"/>
    </row>
    <row r="45" spans="1:31" s="118" customFormat="1" ht="18" customHeight="1" x14ac:dyDescent="0.15">
      <c r="A45" s="2"/>
      <c r="B45" s="2"/>
      <c r="C45" s="36"/>
      <c r="D45" s="36"/>
      <c r="E45" s="36"/>
      <c r="F45" s="36"/>
      <c r="G45" s="36"/>
      <c r="H45" s="36"/>
      <c r="I45" s="36"/>
      <c r="J45" s="36"/>
      <c r="K45" s="36"/>
      <c r="L45" s="36"/>
      <c r="M45" s="36"/>
      <c r="N45" s="36"/>
      <c r="O45" s="36"/>
      <c r="P45" s="36"/>
      <c r="Q45" s="36"/>
      <c r="R45" s="143"/>
      <c r="S45" s="36"/>
    </row>
    <row r="46" spans="1:31" s="118" customFormat="1" ht="18" customHeight="1" x14ac:dyDescent="0.15">
      <c r="A46" s="2"/>
      <c r="B46" s="2"/>
      <c r="C46" s="36"/>
      <c r="D46" s="36"/>
      <c r="E46" s="36"/>
      <c r="F46" s="36"/>
      <c r="G46" s="36"/>
      <c r="H46" s="36"/>
      <c r="I46" s="36"/>
      <c r="J46" s="36"/>
      <c r="K46" s="36"/>
      <c r="L46" s="36"/>
      <c r="M46" s="36"/>
      <c r="N46" s="36"/>
      <c r="O46" s="36"/>
      <c r="P46" s="36"/>
      <c r="Q46" s="36"/>
      <c r="R46" s="143"/>
      <c r="S46" s="36"/>
    </row>
    <row r="47" spans="1:31" s="118" customFormat="1" ht="18" customHeight="1" x14ac:dyDescent="0.15">
      <c r="A47" s="2"/>
      <c r="B47" s="2"/>
      <c r="C47" s="36"/>
      <c r="D47" s="36"/>
      <c r="E47" s="36"/>
      <c r="F47" s="36"/>
      <c r="G47" s="36"/>
      <c r="H47" s="36"/>
      <c r="I47" s="36"/>
      <c r="J47" s="36"/>
      <c r="K47" s="36"/>
      <c r="L47" s="36"/>
      <c r="M47" s="36"/>
      <c r="N47" s="36"/>
      <c r="O47" s="36"/>
      <c r="P47" s="36"/>
      <c r="Q47" s="36"/>
      <c r="R47" s="143"/>
      <c r="S47" s="36"/>
    </row>
    <row r="48" spans="1:31" s="118" customFormat="1" ht="18" customHeight="1" x14ac:dyDescent="0.15">
      <c r="A48" s="2"/>
      <c r="B48" s="2"/>
      <c r="C48" s="36"/>
      <c r="D48" s="36"/>
      <c r="E48" s="36"/>
      <c r="F48" s="36"/>
      <c r="G48" s="36"/>
      <c r="H48" s="36"/>
      <c r="I48" s="36"/>
      <c r="J48" s="36"/>
      <c r="K48" s="36"/>
      <c r="L48" s="36"/>
      <c r="M48" s="36"/>
      <c r="N48" s="36"/>
      <c r="O48" s="36"/>
      <c r="P48" s="36"/>
      <c r="Q48" s="36"/>
      <c r="R48" s="143"/>
      <c r="S48" s="36"/>
    </row>
    <row r="49" spans="1:19" s="118" customFormat="1" ht="18" customHeight="1" x14ac:dyDescent="0.15">
      <c r="A49" s="2"/>
      <c r="B49" s="2"/>
      <c r="C49" s="36"/>
      <c r="D49" s="36"/>
      <c r="E49" s="36"/>
      <c r="F49" s="36"/>
      <c r="G49" s="36"/>
      <c r="H49" s="36"/>
      <c r="I49" s="36"/>
      <c r="J49" s="36"/>
      <c r="K49" s="36"/>
      <c r="L49" s="36"/>
      <c r="M49" s="36"/>
      <c r="N49" s="36"/>
      <c r="O49" s="36"/>
      <c r="P49" s="36"/>
      <c r="Q49" s="36"/>
      <c r="R49" s="143"/>
      <c r="S49" s="36"/>
    </row>
    <row r="50" spans="1:19" s="118" customFormat="1" ht="18" customHeight="1" x14ac:dyDescent="0.15">
      <c r="A50" s="2"/>
      <c r="B50" s="2"/>
      <c r="C50" s="36"/>
      <c r="D50" s="36"/>
      <c r="E50" s="36"/>
      <c r="F50" s="36"/>
      <c r="G50" s="36"/>
      <c r="H50" s="36"/>
      <c r="I50" s="36"/>
      <c r="J50" s="36"/>
      <c r="K50" s="36"/>
      <c r="L50" s="36"/>
      <c r="M50" s="36"/>
      <c r="N50" s="36"/>
      <c r="O50" s="36"/>
      <c r="P50" s="36"/>
      <c r="Q50" s="36"/>
      <c r="R50" s="143"/>
      <c r="S50" s="36"/>
    </row>
    <row r="51" spans="1:19" s="118" customFormat="1" ht="18" customHeight="1" x14ac:dyDescent="0.15">
      <c r="A51" s="2"/>
      <c r="B51" s="2"/>
      <c r="C51" s="36"/>
      <c r="D51" s="36"/>
      <c r="E51" s="36"/>
      <c r="F51" s="36"/>
      <c r="G51" s="36"/>
      <c r="H51" s="36"/>
      <c r="I51" s="36"/>
      <c r="J51" s="36"/>
      <c r="K51" s="36"/>
      <c r="L51" s="36"/>
      <c r="M51" s="36"/>
      <c r="N51" s="36"/>
      <c r="O51" s="36"/>
      <c r="P51" s="36"/>
      <c r="Q51" s="36"/>
      <c r="R51" s="143"/>
      <c r="S51" s="36"/>
    </row>
    <row r="52" spans="1:19" s="118" customFormat="1" ht="18" customHeight="1" x14ac:dyDescent="0.15">
      <c r="A52" s="2"/>
      <c r="B52" s="2"/>
      <c r="C52" s="36"/>
      <c r="D52" s="36"/>
      <c r="E52" s="36"/>
      <c r="F52" s="36"/>
      <c r="G52" s="36"/>
      <c r="H52" s="36"/>
      <c r="I52" s="36"/>
      <c r="J52" s="36"/>
      <c r="K52" s="36"/>
      <c r="L52" s="36"/>
      <c r="M52" s="36"/>
      <c r="N52" s="36"/>
      <c r="O52" s="36"/>
      <c r="P52" s="36"/>
      <c r="Q52" s="36"/>
      <c r="R52" s="143"/>
      <c r="S52" s="36"/>
    </row>
    <row r="53" spans="1:19" s="118" customFormat="1" ht="18" customHeight="1" x14ac:dyDescent="0.15">
      <c r="A53" s="2"/>
      <c r="B53" s="2"/>
      <c r="C53" s="36"/>
      <c r="D53" s="36"/>
      <c r="E53" s="36"/>
      <c r="F53" s="36"/>
      <c r="G53" s="36"/>
      <c r="H53" s="36"/>
      <c r="I53" s="36"/>
      <c r="J53" s="36"/>
      <c r="K53" s="36"/>
      <c r="L53" s="36"/>
      <c r="M53" s="36"/>
      <c r="N53" s="36"/>
      <c r="O53" s="36"/>
      <c r="P53" s="36"/>
      <c r="Q53" s="36"/>
      <c r="R53" s="143"/>
      <c r="S53" s="36"/>
    </row>
    <row r="54" spans="1:19" s="118" customFormat="1" ht="18" customHeight="1" x14ac:dyDescent="0.15">
      <c r="A54" s="2"/>
      <c r="B54" s="2"/>
      <c r="C54" s="36"/>
      <c r="D54" s="36"/>
      <c r="E54" s="36"/>
      <c r="F54" s="36"/>
      <c r="G54" s="36"/>
      <c r="H54" s="36"/>
      <c r="I54" s="36"/>
      <c r="J54" s="36"/>
      <c r="K54" s="36"/>
      <c r="L54" s="36"/>
      <c r="M54" s="36"/>
      <c r="N54" s="36"/>
      <c r="O54" s="36"/>
      <c r="P54" s="36"/>
      <c r="Q54" s="36"/>
      <c r="R54" s="143"/>
      <c r="S54" s="36"/>
    </row>
    <row r="55" spans="1:19" s="118" customFormat="1" ht="18" customHeight="1" x14ac:dyDescent="0.15">
      <c r="A55" s="2"/>
      <c r="B55" s="2"/>
      <c r="C55" s="36"/>
      <c r="D55" s="36"/>
      <c r="E55" s="36"/>
      <c r="F55" s="36"/>
      <c r="G55" s="36"/>
      <c r="H55" s="36"/>
      <c r="I55" s="36"/>
      <c r="J55" s="36"/>
      <c r="K55" s="36"/>
      <c r="L55" s="36"/>
      <c r="M55" s="36"/>
      <c r="N55" s="36"/>
      <c r="O55" s="36"/>
      <c r="P55" s="36"/>
      <c r="Q55" s="36"/>
      <c r="R55" s="143"/>
      <c r="S55" s="36"/>
    </row>
    <row r="56" spans="1:19" s="118" customFormat="1" ht="18" customHeight="1" x14ac:dyDescent="0.15">
      <c r="A56" s="2"/>
      <c r="B56" s="2"/>
      <c r="C56" s="36"/>
      <c r="D56" s="36"/>
      <c r="E56" s="36"/>
      <c r="F56" s="36"/>
      <c r="G56" s="36"/>
      <c r="H56" s="36"/>
      <c r="I56" s="36"/>
      <c r="J56" s="36"/>
      <c r="K56" s="36"/>
      <c r="L56" s="36"/>
      <c r="M56" s="36"/>
      <c r="N56" s="36"/>
      <c r="O56" s="36"/>
      <c r="P56" s="36"/>
      <c r="Q56" s="36"/>
      <c r="R56" s="143"/>
      <c r="S56" s="36"/>
    </row>
    <row r="57" spans="1:19" s="118" customFormat="1" ht="18" customHeight="1" x14ac:dyDescent="0.15">
      <c r="A57" s="2"/>
      <c r="B57" s="2"/>
      <c r="C57" s="36"/>
      <c r="D57" s="36"/>
      <c r="E57" s="36"/>
      <c r="F57" s="36"/>
      <c r="G57" s="36"/>
      <c r="H57" s="36"/>
      <c r="I57" s="36"/>
      <c r="J57" s="36"/>
      <c r="K57" s="36"/>
      <c r="L57" s="36"/>
      <c r="M57" s="36"/>
      <c r="N57" s="36"/>
      <c r="O57" s="36"/>
      <c r="P57" s="36"/>
      <c r="Q57" s="36"/>
      <c r="R57" s="143"/>
      <c r="S57" s="36"/>
    </row>
    <row r="58" spans="1:19" s="118" customFormat="1" ht="18" customHeight="1" x14ac:dyDescent="0.15">
      <c r="A58" s="2"/>
      <c r="B58" s="2"/>
      <c r="C58" s="36"/>
      <c r="D58" s="36"/>
      <c r="E58" s="36"/>
      <c r="F58" s="36"/>
      <c r="G58" s="36"/>
      <c r="H58" s="36"/>
      <c r="I58" s="36"/>
      <c r="J58" s="36"/>
      <c r="K58" s="36"/>
      <c r="L58" s="36"/>
      <c r="M58" s="36"/>
      <c r="N58" s="36"/>
      <c r="O58" s="36"/>
      <c r="P58" s="36"/>
      <c r="Q58" s="36"/>
      <c r="R58" s="143"/>
      <c r="S58" s="36"/>
    </row>
    <row r="59" spans="1:19" s="118" customFormat="1" ht="18" customHeight="1" x14ac:dyDescent="0.15">
      <c r="A59" s="2"/>
      <c r="B59" s="2"/>
      <c r="C59" s="36"/>
      <c r="D59" s="36"/>
      <c r="E59" s="36"/>
      <c r="F59" s="36"/>
      <c r="G59" s="36"/>
      <c r="H59" s="36"/>
      <c r="I59" s="36"/>
      <c r="J59" s="36"/>
      <c r="K59" s="36"/>
      <c r="L59" s="36"/>
      <c r="M59" s="36"/>
      <c r="N59" s="36"/>
      <c r="O59" s="36"/>
      <c r="P59" s="36"/>
      <c r="Q59" s="36"/>
      <c r="R59" s="143"/>
      <c r="S59" s="36"/>
    </row>
    <row r="60" spans="1:19" s="118" customFormat="1" ht="18" customHeight="1" x14ac:dyDescent="0.15">
      <c r="A60" s="2"/>
      <c r="B60" s="2"/>
      <c r="C60" s="36"/>
      <c r="D60" s="36"/>
      <c r="E60" s="36"/>
      <c r="F60" s="36"/>
      <c r="G60" s="36"/>
      <c r="H60" s="36"/>
      <c r="I60" s="36"/>
      <c r="J60" s="36"/>
      <c r="K60" s="36"/>
      <c r="L60" s="36"/>
      <c r="M60" s="36"/>
      <c r="N60" s="36"/>
      <c r="O60" s="36"/>
      <c r="P60" s="36"/>
      <c r="Q60" s="36"/>
      <c r="R60" s="143"/>
      <c r="S60" s="36"/>
    </row>
  </sheetData>
  <mergeCells count="18">
    <mergeCell ref="F2:F3"/>
    <mergeCell ref="A2:A3"/>
    <mergeCell ref="B2:B3"/>
    <mergeCell ref="C2:C3"/>
    <mergeCell ref="D2:D3"/>
    <mergeCell ref="E2:E3"/>
    <mergeCell ref="S2:S3"/>
    <mergeCell ref="G2:G3"/>
    <mergeCell ref="H2:H3"/>
    <mergeCell ref="I2:I3"/>
    <mergeCell ref="J2:J3"/>
    <mergeCell ref="K2:K3"/>
    <mergeCell ref="L2:L3"/>
    <mergeCell ref="M2:M3"/>
    <mergeCell ref="N2:N3"/>
    <mergeCell ref="O2:O3"/>
    <mergeCell ref="P2:P3"/>
    <mergeCell ref="Q2:R2"/>
  </mergeCells>
  <phoneticPr fontId="4"/>
  <printOptions horizontalCentered="1"/>
  <pageMargins left="0.59055118110236227" right="0.39370078740157483" top="0.59055118110236227" bottom="0.55118110236220474" header="0.35433070866141736" footer="0.39370078740157483"/>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B592A-0E36-4B18-A923-8F2B1181B984}">
  <sheetPr>
    <pageSetUpPr fitToPage="1"/>
  </sheetPr>
  <dimension ref="A1:O31"/>
  <sheetViews>
    <sheetView zoomScaleNormal="100" zoomScaleSheetLayoutView="100" workbookViewId="0">
      <pane xSplit="2" ySplit="4" topLeftCell="C5" activePane="bottomRight" state="frozenSplit"/>
      <selection pane="topRight"/>
      <selection pane="bottomLeft"/>
      <selection pane="bottomRight" activeCell="Q26" sqref="Q26"/>
    </sheetView>
  </sheetViews>
  <sheetFormatPr defaultColWidth="9" defaultRowHeight="18" customHeight="1" x14ac:dyDescent="0.15"/>
  <cols>
    <col min="1" max="1" width="3.125" style="2" customWidth="1"/>
    <col min="2" max="2" width="9.25" style="2" customWidth="1"/>
    <col min="3" max="3" width="12.25" style="144" bestFit="1" customWidth="1"/>
    <col min="4" max="5" width="10.875" style="144" customWidth="1"/>
    <col min="6" max="6" width="5.125" style="144" customWidth="1"/>
    <col min="7" max="7" width="10.875" style="144" customWidth="1"/>
    <col min="8" max="8" width="11.375" style="144" bestFit="1" customWidth="1"/>
    <col min="9" max="9" width="5.125" style="144" customWidth="1"/>
    <col min="10" max="10" width="12.5" style="144" bestFit="1" customWidth="1"/>
    <col min="11" max="11" width="10.875" style="144" customWidth="1"/>
    <col min="12" max="12" width="5.125" style="144" customWidth="1"/>
    <col min="13" max="13" width="12.25" style="144" bestFit="1" customWidth="1"/>
    <col min="14" max="15" width="11.625" style="144" customWidth="1"/>
    <col min="16" max="16384" width="9" style="145"/>
  </cols>
  <sheetData>
    <row r="1" spans="1:15" ht="24.95" customHeight="1" x14ac:dyDescent="0.15">
      <c r="A1" s="8" t="s">
        <v>121</v>
      </c>
      <c r="O1" s="117"/>
    </row>
    <row r="2" spans="1:15" s="118" customFormat="1" ht="19.5" customHeight="1" x14ac:dyDescent="0.15">
      <c r="A2" s="252" t="s">
        <v>3</v>
      </c>
      <c r="B2" s="254" t="s">
        <v>4</v>
      </c>
      <c r="C2" s="256" t="s">
        <v>122</v>
      </c>
      <c r="D2" s="146" t="s">
        <v>123</v>
      </c>
      <c r="E2" s="146"/>
      <c r="F2" s="147"/>
      <c r="G2" s="146" t="s">
        <v>124</v>
      </c>
      <c r="H2" s="146"/>
      <c r="I2" s="147"/>
      <c r="J2" s="148" t="s">
        <v>125</v>
      </c>
      <c r="K2" s="149"/>
      <c r="L2" s="147"/>
      <c r="M2" s="256" t="s">
        <v>126</v>
      </c>
      <c r="N2" s="256" t="s">
        <v>127</v>
      </c>
      <c r="O2" s="256" t="s">
        <v>128</v>
      </c>
    </row>
    <row r="3" spans="1:15" s="118" customFormat="1" ht="30" customHeight="1" x14ac:dyDescent="0.15">
      <c r="A3" s="253"/>
      <c r="B3" s="255"/>
      <c r="C3" s="257"/>
      <c r="D3" s="150" t="s">
        <v>129</v>
      </c>
      <c r="E3" s="151" t="s">
        <v>130</v>
      </c>
      <c r="F3" s="152" t="s">
        <v>131</v>
      </c>
      <c r="G3" s="150" t="s">
        <v>132</v>
      </c>
      <c r="H3" s="151" t="s">
        <v>133</v>
      </c>
      <c r="I3" s="152" t="s">
        <v>131</v>
      </c>
      <c r="J3" s="150" t="s">
        <v>134</v>
      </c>
      <c r="K3" s="151" t="s">
        <v>135</v>
      </c>
      <c r="L3" s="152" t="s">
        <v>131</v>
      </c>
      <c r="M3" s="257"/>
      <c r="N3" s="257"/>
      <c r="O3" s="257"/>
    </row>
    <row r="4" spans="1:15" ht="21" customHeight="1" x14ac:dyDescent="0.15">
      <c r="A4" s="146" t="s">
        <v>136</v>
      </c>
      <c r="B4" s="146"/>
      <c r="C4" s="153">
        <f>SUM(C5:C27)</f>
        <v>13625332173</v>
      </c>
      <c r="D4" s="154">
        <f t="shared" ref="D4:E4" si="0">SUM(D5:D27)</f>
        <v>4038567119</v>
      </c>
      <c r="E4" s="155">
        <f t="shared" si="0"/>
        <v>3328654930</v>
      </c>
      <c r="F4" s="156">
        <f>E4/D4*100</f>
        <v>82.421681549871494</v>
      </c>
      <c r="G4" s="154">
        <f t="shared" ref="G4:H4" si="1">SUM(G5:G27)</f>
        <v>511116760</v>
      </c>
      <c r="H4" s="155">
        <f t="shared" si="1"/>
        <v>338566848</v>
      </c>
      <c r="I4" s="156">
        <f>H4/G4*100</f>
        <v>66.240607723370289</v>
      </c>
      <c r="J4" s="154">
        <f>SUM(J5:J27)</f>
        <v>2002075000</v>
      </c>
      <c r="K4" s="155">
        <f t="shared" ref="K4" si="2">SUM(K5:K27)</f>
        <v>1772995750</v>
      </c>
      <c r="L4" s="156">
        <f>K4/J4*100</f>
        <v>88.557908669755122</v>
      </c>
      <c r="M4" s="153">
        <f>SUM(M5:M27)</f>
        <v>-941169097.66666663</v>
      </c>
      <c r="N4" s="153">
        <f>SUM(N5:N27)</f>
        <v>19065549701</v>
      </c>
      <c r="O4" s="153">
        <f>SUM(O5:O27)</f>
        <v>19608378059</v>
      </c>
    </row>
    <row r="5" spans="1:15" ht="21" customHeight="1" x14ac:dyDescent="0.15">
      <c r="A5" s="157">
        <v>1</v>
      </c>
      <c r="B5" s="157" t="s">
        <v>89</v>
      </c>
      <c r="C5" s="128">
        <v>5388098012</v>
      </c>
      <c r="D5" s="158">
        <v>1453544342</v>
      </c>
      <c r="E5" s="159">
        <v>1266889565</v>
      </c>
      <c r="F5" s="156">
        <f t="shared" ref="F5:F27" si="3">E5/D5*100</f>
        <v>87.158645828226128</v>
      </c>
      <c r="G5" s="158">
        <v>223504000</v>
      </c>
      <c r="H5" s="159">
        <v>148590800</v>
      </c>
      <c r="I5" s="156">
        <f t="shared" ref="I5:I27" si="4">H5/G5*100</f>
        <v>66.482389576920326</v>
      </c>
      <c r="J5" s="158">
        <v>288998750</v>
      </c>
      <c r="K5" s="159">
        <v>288998750</v>
      </c>
      <c r="L5" s="156">
        <f t="shared" ref="L5:L27" si="5">K5/J5*100</f>
        <v>100</v>
      </c>
      <c r="M5" s="153">
        <f>E5-D5+H5-G5*2/3+K5-J5</f>
        <v>-187066643.66666666</v>
      </c>
      <c r="N5" s="153">
        <f>SUM(K5,H5,E5,C5)</f>
        <v>7092577127</v>
      </c>
      <c r="O5" s="153">
        <v>7196299048</v>
      </c>
    </row>
    <row r="6" spans="1:15" ht="21" customHeight="1" x14ac:dyDescent="0.15">
      <c r="A6" s="157">
        <v>2</v>
      </c>
      <c r="B6" s="157" t="s">
        <v>90</v>
      </c>
      <c r="C6" s="128">
        <v>1110972169</v>
      </c>
      <c r="D6" s="158">
        <v>265558011</v>
      </c>
      <c r="E6" s="159">
        <v>208260796</v>
      </c>
      <c r="F6" s="156">
        <f t="shared" si="3"/>
        <v>78.423842389751897</v>
      </c>
      <c r="G6" s="158">
        <v>23028000</v>
      </c>
      <c r="H6" s="159">
        <v>15315622</v>
      </c>
      <c r="I6" s="156">
        <f t="shared" si="4"/>
        <v>66.508693764113261</v>
      </c>
      <c r="J6" s="158">
        <v>322706250</v>
      </c>
      <c r="K6" s="159">
        <v>121751000</v>
      </c>
      <c r="L6" s="156">
        <f t="shared" si="5"/>
        <v>37.72811961342552</v>
      </c>
      <c r="M6" s="153">
        <f t="shared" ref="M6:M27" si="6">E6-D6+H6-G6*2/3+K6-J6</f>
        <v>-258288843</v>
      </c>
      <c r="N6" s="153">
        <f>SUM(K6,H6,E6,C6)</f>
        <v>1456299587</v>
      </c>
      <c r="O6" s="153">
        <v>1456299587</v>
      </c>
    </row>
    <row r="7" spans="1:15" ht="21" customHeight="1" x14ac:dyDescent="0.15">
      <c r="A7" s="157">
        <v>3</v>
      </c>
      <c r="B7" s="157" t="s">
        <v>91</v>
      </c>
      <c r="C7" s="128">
        <v>158948582</v>
      </c>
      <c r="D7" s="158">
        <v>50895353</v>
      </c>
      <c r="E7" s="159">
        <v>50304861</v>
      </c>
      <c r="F7" s="156">
        <f t="shared" si="3"/>
        <v>98.839791915776672</v>
      </c>
      <c r="G7" s="158">
        <v>2100000</v>
      </c>
      <c r="H7" s="159">
        <v>1400000</v>
      </c>
      <c r="I7" s="156">
        <f t="shared" si="4"/>
        <v>66.666666666666657</v>
      </c>
      <c r="J7" s="158">
        <v>49852500</v>
      </c>
      <c r="K7" s="159">
        <v>49852000</v>
      </c>
      <c r="L7" s="156">
        <f t="shared" si="5"/>
        <v>99.99899704127175</v>
      </c>
      <c r="M7" s="153">
        <f t="shared" si="6"/>
        <v>-590992</v>
      </c>
      <c r="N7" s="153">
        <f>SUM(K7,H7,E7,C7)</f>
        <v>260505443</v>
      </c>
      <c r="O7" s="153">
        <v>260505443</v>
      </c>
    </row>
    <row r="8" spans="1:15" ht="21" customHeight="1" x14ac:dyDescent="0.15">
      <c r="A8" s="157">
        <v>4</v>
      </c>
      <c r="B8" s="157" t="s">
        <v>92</v>
      </c>
      <c r="C8" s="128">
        <v>490045923</v>
      </c>
      <c r="D8" s="158">
        <v>136177697</v>
      </c>
      <c r="E8" s="159">
        <v>124213957</v>
      </c>
      <c r="F8" s="156">
        <f t="shared" si="3"/>
        <v>91.214611303053545</v>
      </c>
      <c r="G8" s="158">
        <v>20568000</v>
      </c>
      <c r="H8" s="159">
        <v>13730335</v>
      </c>
      <c r="I8" s="156">
        <f t="shared" si="4"/>
        <v>66.755809996110457</v>
      </c>
      <c r="J8" s="158">
        <v>104450000</v>
      </c>
      <c r="K8" s="159">
        <v>104450000</v>
      </c>
      <c r="L8" s="156">
        <f t="shared" si="5"/>
        <v>100</v>
      </c>
      <c r="M8" s="153">
        <f t="shared" si="6"/>
        <v>-11945405</v>
      </c>
      <c r="N8" s="153">
        <f t="shared" ref="N8:N27" si="7">SUM(K8,H8,E8,C8)</f>
        <v>732440215</v>
      </c>
      <c r="O8" s="153">
        <v>756608877</v>
      </c>
    </row>
    <row r="9" spans="1:15" ht="21" customHeight="1" x14ac:dyDescent="0.15">
      <c r="A9" s="157">
        <v>5</v>
      </c>
      <c r="B9" s="157" t="s">
        <v>93</v>
      </c>
      <c r="C9" s="128">
        <v>720404747</v>
      </c>
      <c r="D9" s="158">
        <v>214492872</v>
      </c>
      <c r="E9" s="159">
        <v>169763012</v>
      </c>
      <c r="F9" s="156">
        <f t="shared" si="3"/>
        <v>79.146225427948025</v>
      </c>
      <c r="G9" s="158">
        <v>22664000</v>
      </c>
      <c r="H9" s="159">
        <v>15044177</v>
      </c>
      <c r="I9" s="156">
        <f t="shared" si="4"/>
        <v>66.379178432756788</v>
      </c>
      <c r="J9" s="158">
        <v>204923750</v>
      </c>
      <c r="K9" s="159">
        <v>216476000</v>
      </c>
      <c r="L9" s="156">
        <f t="shared" si="5"/>
        <v>105.63734071819397</v>
      </c>
      <c r="M9" s="153">
        <f t="shared" si="6"/>
        <v>-33242766.333333343</v>
      </c>
      <c r="N9" s="153">
        <f t="shared" si="7"/>
        <v>1121687936</v>
      </c>
      <c r="O9" s="153">
        <v>1161511692</v>
      </c>
    </row>
    <row r="10" spans="1:15" ht="21" customHeight="1" x14ac:dyDescent="0.15">
      <c r="A10" s="157">
        <v>8</v>
      </c>
      <c r="B10" s="157" t="s">
        <v>94</v>
      </c>
      <c r="C10" s="128">
        <v>2354180168</v>
      </c>
      <c r="D10" s="158">
        <v>966430800</v>
      </c>
      <c r="E10" s="159">
        <v>735361842</v>
      </c>
      <c r="F10" s="156">
        <f t="shared" si="3"/>
        <v>76.090480766962315</v>
      </c>
      <c r="G10" s="158">
        <v>102336000</v>
      </c>
      <c r="H10" s="159">
        <v>68336398</v>
      </c>
      <c r="I10" s="156">
        <f t="shared" si="4"/>
        <v>66.776498983739842</v>
      </c>
      <c r="J10" s="158">
        <v>516765000</v>
      </c>
      <c r="K10" s="159">
        <v>516765000</v>
      </c>
      <c r="L10" s="156">
        <f t="shared" si="5"/>
        <v>100</v>
      </c>
      <c r="M10" s="153">
        <f t="shared" si="6"/>
        <v>-230956560</v>
      </c>
      <c r="N10" s="153">
        <f t="shared" si="7"/>
        <v>3674643408</v>
      </c>
      <c r="O10" s="153">
        <v>3782931016</v>
      </c>
    </row>
    <row r="11" spans="1:15" ht="21" customHeight="1" x14ac:dyDescent="0.15">
      <c r="A11" s="157">
        <v>9</v>
      </c>
      <c r="B11" s="157" t="s">
        <v>137</v>
      </c>
      <c r="C11" s="128">
        <v>202128018</v>
      </c>
      <c r="D11" s="158">
        <v>71737103</v>
      </c>
      <c r="E11" s="159">
        <v>71258843</v>
      </c>
      <c r="F11" s="156">
        <f t="shared" si="3"/>
        <v>99.333315704148234</v>
      </c>
      <c r="G11" s="158">
        <v>2940000</v>
      </c>
      <c r="H11" s="159">
        <v>1960000</v>
      </c>
      <c r="I11" s="156">
        <f t="shared" si="4"/>
        <v>66.666666666666657</v>
      </c>
      <c r="J11" s="158">
        <v>58123750</v>
      </c>
      <c r="K11" s="159">
        <v>58124000</v>
      </c>
      <c r="L11" s="156">
        <f t="shared" si="5"/>
        <v>100.00043011677671</v>
      </c>
      <c r="M11" s="153">
        <f t="shared" si="6"/>
        <v>-478010</v>
      </c>
      <c r="N11" s="153">
        <f t="shared" si="7"/>
        <v>333470861</v>
      </c>
      <c r="O11" s="153">
        <v>333470861</v>
      </c>
    </row>
    <row r="12" spans="1:15" ht="21" customHeight="1" x14ac:dyDescent="0.15">
      <c r="A12" s="157">
        <v>10</v>
      </c>
      <c r="B12" s="157" t="s">
        <v>95</v>
      </c>
      <c r="C12" s="128">
        <v>249602002</v>
      </c>
      <c r="D12" s="158">
        <v>78160398</v>
      </c>
      <c r="E12" s="159">
        <v>71378462</v>
      </c>
      <c r="F12" s="156">
        <f t="shared" si="3"/>
        <v>91.323053395915409</v>
      </c>
      <c r="G12" s="158">
        <v>10364650</v>
      </c>
      <c r="H12" s="159">
        <v>6909000</v>
      </c>
      <c r="I12" s="156">
        <f t="shared" si="4"/>
        <v>66.659269729320343</v>
      </c>
      <c r="J12" s="158">
        <v>45336250</v>
      </c>
      <c r="K12" s="159">
        <v>33965000</v>
      </c>
      <c r="L12" s="156">
        <f t="shared" si="5"/>
        <v>74.917974027406316</v>
      </c>
      <c r="M12" s="153">
        <f t="shared" si="6"/>
        <v>-18153952.666666668</v>
      </c>
      <c r="N12" s="153">
        <f t="shared" si="7"/>
        <v>361854464</v>
      </c>
      <c r="O12" s="153">
        <v>387318419</v>
      </c>
    </row>
    <row r="13" spans="1:15" ht="21" customHeight="1" x14ac:dyDescent="0.15">
      <c r="A13" s="157">
        <v>11</v>
      </c>
      <c r="B13" s="157" t="s">
        <v>96</v>
      </c>
      <c r="C13" s="128">
        <v>176079695</v>
      </c>
      <c r="D13" s="158">
        <v>68905404</v>
      </c>
      <c r="E13" s="159">
        <v>71470598</v>
      </c>
      <c r="F13" s="156">
        <f t="shared" si="3"/>
        <v>103.72277622811703</v>
      </c>
      <c r="G13" s="158">
        <v>5448000</v>
      </c>
      <c r="H13" s="159">
        <v>3660086</v>
      </c>
      <c r="I13" s="156">
        <f t="shared" si="4"/>
        <v>67.182195301027903</v>
      </c>
      <c r="J13" s="158">
        <v>40401250</v>
      </c>
      <c r="K13" s="159">
        <v>32682250</v>
      </c>
      <c r="L13" s="156">
        <f t="shared" si="5"/>
        <v>80.894155502614396</v>
      </c>
      <c r="M13" s="153">
        <f t="shared" si="6"/>
        <v>-5125720</v>
      </c>
      <c r="N13" s="153">
        <f t="shared" si="7"/>
        <v>283892629</v>
      </c>
      <c r="O13" s="153">
        <v>330449057</v>
      </c>
    </row>
    <row r="14" spans="1:15" ht="21" customHeight="1" x14ac:dyDescent="0.15">
      <c r="A14" s="157">
        <v>12</v>
      </c>
      <c r="B14" s="157" t="s">
        <v>97</v>
      </c>
      <c r="C14" s="128">
        <v>141150407</v>
      </c>
      <c r="D14" s="158">
        <v>54505250</v>
      </c>
      <c r="E14" s="159">
        <v>49261454</v>
      </c>
      <c r="F14" s="156">
        <f>E14/D14*100</f>
        <v>90.379282729645311</v>
      </c>
      <c r="G14" s="158">
        <v>2520000</v>
      </c>
      <c r="H14" s="159">
        <v>1680000</v>
      </c>
      <c r="I14" s="156">
        <f t="shared" si="4"/>
        <v>66.666666666666657</v>
      </c>
      <c r="J14" s="158">
        <v>21995000</v>
      </c>
      <c r="K14" s="159">
        <v>21995000</v>
      </c>
      <c r="L14" s="156">
        <f t="shared" si="5"/>
        <v>100</v>
      </c>
      <c r="M14" s="153">
        <f t="shared" si="6"/>
        <v>-5243796</v>
      </c>
      <c r="N14" s="153">
        <f t="shared" si="7"/>
        <v>214086861</v>
      </c>
      <c r="O14" s="153">
        <v>214379274</v>
      </c>
    </row>
    <row r="15" spans="1:15" ht="21" customHeight="1" x14ac:dyDescent="0.15">
      <c r="A15" s="157">
        <v>14</v>
      </c>
      <c r="B15" s="157" t="s">
        <v>98</v>
      </c>
      <c r="C15" s="128">
        <v>213828062</v>
      </c>
      <c r="D15" s="158">
        <v>97226426</v>
      </c>
      <c r="E15" s="159">
        <v>77943798</v>
      </c>
      <c r="F15" s="156">
        <f t="shared" si="3"/>
        <v>80.16729731482674</v>
      </c>
      <c r="G15" s="158">
        <v>13428000</v>
      </c>
      <c r="H15" s="159">
        <v>8952000</v>
      </c>
      <c r="I15" s="156">
        <f t="shared" si="4"/>
        <v>66.666666666666657</v>
      </c>
      <c r="J15" s="158">
        <v>12646250</v>
      </c>
      <c r="K15" s="159">
        <v>12724000</v>
      </c>
      <c r="L15" s="156">
        <f t="shared" si="5"/>
        <v>100.61480676089749</v>
      </c>
      <c r="M15" s="153">
        <f t="shared" si="6"/>
        <v>-19204878</v>
      </c>
      <c r="N15" s="153">
        <f>SUM(K15,H15,E15,C15)</f>
        <v>313447860</v>
      </c>
      <c r="O15" s="153">
        <v>327506745</v>
      </c>
    </row>
    <row r="16" spans="1:15" ht="21" customHeight="1" x14ac:dyDescent="0.15">
      <c r="A16" s="157">
        <v>16</v>
      </c>
      <c r="B16" s="157" t="s">
        <v>99</v>
      </c>
      <c r="C16" s="128">
        <v>120910725</v>
      </c>
      <c r="D16" s="158">
        <v>12648108</v>
      </c>
      <c r="E16" s="159">
        <v>10523408</v>
      </c>
      <c r="F16" s="156">
        <f t="shared" si="3"/>
        <v>83.201440088905002</v>
      </c>
      <c r="G16" s="158">
        <v>7524110</v>
      </c>
      <c r="H16" s="159">
        <v>5016073</v>
      </c>
      <c r="I16" s="156">
        <f t="shared" si="4"/>
        <v>66.66666223646385</v>
      </c>
      <c r="J16" s="158">
        <v>9011250</v>
      </c>
      <c r="K16" s="159">
        <v>7629000</v>
      </c>
      <c r="L16" s="156">
        <f t="shared" si="5"/>
        <v>84.660840615896788</v>
      </c>
      <c r="M16" s="153">
        <f t="shared" si="6"/>
        <v>-3506950.333333333</v>
      </c>
      <c r="N16" s="153">
        <f t="shared" si="7"/>
        <v>144079206</v>
      </c>
      <c r="O16" s="153">
        <v>150575593</v>
      </c>
    </row>
    <row r="17" spans="1:15" ht="21" customHeight="1" x14ac:dyDescent="0.15">
      <c r="A17" s="157">
        <v>19</v>
      </c>
      <c r="B17" s="157" t="s">
        <v>100</v>
      </c>
      <c r="C17" s="128">
        <v>121713941</v>
      </c>
      <c r="D17" s="158">
        <v>14149075</v>
      </c>
      <c r="E17" s="159">
        <v>0</v>
      </c>
      <c r="F17" s="156">
        <f t="shared" si="3"/>
        <v>0</v>
      </c>
      <c r="G17" s="158">
        <v>1680000</v>
      </c>
      <c r="H17" s="159">
        <v>1120000</v>
      </c>
      <c r="I17" s="156">
        <f t="shared" si="4"/>
        <v>66.666666666666657</v>
      </c>
      <c r="J17" s="158">
        <v>8685000</v>
      </c>
      <c r="K17" s="159">
        <v>5326000</v>
      </c>
      <c r="L17" s="156">
        <f t="shared" si="5"/>
        <v>61.324122049510656</v>
      </c>
      <c r="M17" s="153">
        <f t="shared" si="6"/>
        <v>-17508075</v>
      </c>
      <c r="N17" s="153">
        <f t="shared" si="7"/>
        <v>128159941</v>
      </c>
      <c r="O17" s="153">
        <v>134211628</v>
      </c>
    </row>
    <row r="18" spans="1:15" ht="21" customHeight="1" x14ac:dyDescent="0.15">
      <c r="A18" s="157">
        <v>21</v>
      </c>
      <c r="B18" s="157" t="s">
        <v>101</v>
      </c>
      <c r="C18" s="128">
        <v>67122446</v>
      </c>
      <c r="D18" s="158">
        <v>6383494</v>
      </c>
      <c r="E18" s="159">
        <v>3570403</v>
      </c>
      <c r="F18" s="156">
        <f t="shared" si="3"/>
        <v>55.93179847901478</v>
      </c>
      <c r="G18" s="158">
        <v>3360000</v>
      </c>
      <c r="H18" s="159">
        <v>2240000</v>
      </c>
      <c r="I18" s="156">
        <f t="shared" si="4"/>
        <v>66.666666666666657</v>
      </c>
      <c r="J18" s="158">
        <v>18866250</v>
      </c>
      <c r="K18" s="159">
        <v>16137000</v>
      </c>
      <c r="L18" s="156">
        <f t="shared" si="5"/>
        <v>85.533691115086469</v>
      </c>
      <c r="M18" s="153">
        <f t="shared" si="6"/>
        <v>-5542341</v>
      </c>
      <c r="N18" s="153">
        <f t="shared" si="7"/>
        <v>89069849</v>
      </c>
      <c r="O18" s="153">
        <v>93611222</v>
      </c>
    </row>
    <row r="19" spans="1:15" ht="21" customHeight="1" x14ac:dyDescent="0.15">
      <c r="A19" s="157">
        <v>22</v>
      </c>
      <c r="B19" s="157" t="s">
        <v>42</v>
      </c>
      <c r="C19" s="128">
        <v>166332606</v>
      </c>
      <c r="D19" s="158">
        <v>39830831</v>
      </c>
      <c r="E19" s="159">
        <v>25990167</v>
      </c>
      <c r="F19" s="156">
        <f t="shared" si="3"/>
        <v>65.251380268716957</v>
      </c>
      <c r="G19" s="158">
        <v>3360000</v>
      </c>
      <c r="H19" s="159">
        <v>2240000</v>
      </c>
      <c r="I19" s="156">
        <f t="shared" si="4"/>
        <v>66.666666666666657</v>
      </c>
      <c r="J19" s="158">
        <v>47168750</v>
      </c>
      <c r="K19" s="159">
        <v>38621000</v>
      </c>
      <c r="L19" s="156">
        <f t="shared" si="5"/>
        <v>81.878362263150919</v>
      </c>
      <c r="M19" s="153">
        <f t="shared" si="6"/>
        <v>-22388414</v>
      </c>
      <c r="N19" s="153">
        <f t="shared" si="7"/>
        <v>233183773</v>
      </c>
      <c r="O19" s="153">
        <v>233183773</v>
      </c>
    </row>
    <row r="20" spans="1:15" ht="21" customHeight="1" x14ac:dyDescent="0.15">
      <c r="A20" s="157">
        <v>28</v>
      </c>
      <c r="B20" s="157" t="s">
        <v>43</v>
      </c>
      <c r="C20" s="128">
        <v>600746853</v>
      </c>
      <c r="D20" s="158">
        <v>133047989</v>
      </c>
      <c r="E20" s="159">
        <v>84685388</v>
      </c>
      <c r="F20" s="156">
        <f t="shared" si="3"/>
        <v>63.650257802844358</v>
      </c>
      <c r="G20" s="158">
        <v>13428000</v>
      </c>
      <c r="H20" s="159">
        <v>8931027</v>
      </c>
      <c r="I20" s="156">
        <f t="shared" si="4"/>
        <v>66.510478105451298</v>
      </c>
      <c r="J20" s="158">
        <v>40805000</v>
      </c>
      <c r="K20" s="159">
        <v>40805000</v>
      </c>
      <c r="L20" s="156">
        <f t="shared" si="5"/>
        <v>100</v>
      </c>
      <c r="M20" s="153">
        <f t="shared" si="6"/>
        <v>-48383574</v>
      </c>
      <c r="N20" s="153">
        <f t="shared" si="7"/>
        <v>735168268</v>
      </c>
      <c r="O20" s="153">
        <v>767696967</v>
      </c>
    </row>
    <row r="21" spans="1:15" ht="21" customHeight="1" x14ac:dyDescent="0.15">
      <c r="A21" s="157">
        <v>44</v>
      </c>
      <c r="B21" s="157" t="s">
        <v>44</v>
      </c>
      <c r="C21" s="128">
        <v>37761781</v>
      </c>
      <c r="D21" s="158">
        <v>25591295</v>
      </c>
      <c r="E21" s="159">
        <v>1895829</v>
      </c>
      <c r="F21" s="156">
        <f t="shared" si="3"/>
        <v>7.4081010749944474</v>
      </c>
      <c r="G21" s="158">
        <v>2520000</v>
      </c>
      <c r="H21" s="159">
        <v>1680000</v>
      </c>
      <c r="I21" s="156">
        <f t="shared" si="4"/>
        <v>66.666666666666657</v>
      </c>
      <c r="J21" s="158">
        <v>11282500</v>
      </c>
      <c r="K21" s="159">
        <v>11703250</v>
      </c>
      <c r="L21" s="156">
        <f t="shared" si="5"/>
        <v>103.72922667848439</v>
      </c>
      <c r="M21" s="153">
        <f t="shared" si="6"/>
        <v>-23274716</v>
      </c>
      <c r="N21" s="153">
        <f t="shared" si="7"/>
        <v>53040860</v>
      </c>
      <c r="O21" s="153">
        <v>78680637</v>
      </c>
    </row>
    <row r="22" spans="1:15" ht="21" customHeight="1" x14ac:dyDescent="0.15">
      <c r="A22" s="157">
        <v>47</v>
      </c>
      <c r="B22" s="157" t="s">
        <v>45</v>
      </c>
      <c r="C22" s="128">
        <v>100670334</v>
      </c>
      <c r="D22" s="158">
        <v>45894172</v>
      </c>
      <c r="E22" s="159">
        <v>33864322</v>
      </c>
      <c r="F22" s="156">
        <f t="shared" si="3"/>
        <v>73.787848269710594</v>
      </c>
      <c r="G22" s="158">
        <v>3780000</v>
      </c>
      <c r="H22" s="159">
        <v>2520000</v>
      </c>
      <c r="I22" s="156">
        <f t="shared" si="4"/>
        <v>66.666666666666657</v>
      </c>
      <c r="J22" s="158">
        <v>13970000</v>
      </c>
      <c r="K22" s="159">
        <v>7674000</v>
      </c>
      <c r="L22" s="156">
        <f t="shared" si="5"/>
        <v>54.931997136721542</v>
      </c>
      <c r="M22" s="153">
        <f t="shared" si="6"/>
        <v>-18325850</v>
      </c>
      <c r="N22" s="153">
        <f t="shared" si="7"/>
        <v>144728656</v>
      </c>
      <c r="O22" s="153">
        <v>148803284</v>
      </c>
    </row>
    <row r="23" spans="1:15" ht="21" customHeight="1" x14ac:dyDescent="0.15">
      <c r="A23" s="157">
        <v>51</v>
      </c>
      <c r="B23" s="157" t="s">
        <v>46</v>
      </c>
      <c r="C23" s="128">
        <v>156351379</v>
      </c>
      <c r="D23" s="158">
        <v>38507132</v>
      </c>
      <c r="E23" s="159">
        <v>41692000</v>
      </c>
      <c r="F23" s="156">
        <f t="shared" si="3"/>
        <v>108.27085226705535</v>
      </c>
      <c r="G23" s="158">
        <v>4620000</v>
      </c>
      <c r="H23" s="159">
        <v>3080000</v>
      </c>
      <c r="I23" s="156">
        <f t="shared" si="4"/>
        <v>66.666666666666657</v>
      </c>
      <c r="J23" s="158">
        <v>31145000</v>
      </c>
      <c r="K23" s="159">
        <v>30859000</v>
      </c>
      <c r="L23" s="156">
        <f t="shared" si="5"/>
        <v>99.081714560924709</v>
      </c>
      <c r="M23" s="153">
        <f t="shared" si="6"/>
        <v>2898868</v>
      </c>
      <c r="N23" s="153">
        <f t="shared" si="7"/>
        <v>231982379</v>
      </c>
      <c r="O23" s="153">
        <v>231982379</v>
      </c>
    </row>
    <row r="24" spans="1:15" ht="21" customHeight="1" x14ac:dyDescent="0.15">
      <c r="A24" s="157">
        <v>58</v>
      </c>
      <c r="B24" s="157" t="s">
        <v>47</v>
      </c>
      <c r="C24" s="128">
        <v>871845819</v>
      </c>
      <c r="D24" s="158">
        <v>174576576</v>
      </c>
      <c r="E24" s="159">
        <v>140994849</v>
      </c>
      <c r="F24" s="156">
        <f t="shared" si="3"/>
        <v>80.763898703111238</v>
      </c>
      <c r="G24" s="158">
        <v>36496000</v>
      </c>
      <c r="H24" s="159">
        <v>22249330</v>
      </c>
      <c r="I24" s="156">
        <f t="shared" si="4"/>
        <v>60.963749451994744</v>
      </c>
      <c r="J24" s="158">
        <v>124281250</v>
      </c>
      <c r="K24" s="159">
        <v>124281250</v>
      </c>
      <c r="L24" s="156">
        <f t="shared" si="5"/>
        <v>100</v>
      </c>
      <c r="M24" s="153">
        <f t="shared" si="6"/>
        <v>-35663063.666666672</v>
      </c>
      <c r="N24" s="153">
        <f t="shared" si="7"/>
        <v>1159371248</v>
      </c>
      <c r="O24" s="153">
        <v>1254213427</v>
      </c>
    </row>
    <row r="25" spans="1:15" ht="21" customHeight="1" x14ac:dyDescent="0.15">
      <c r="A25" s="157">
        <v>73</v>
      </c>
      <c r="B25" s="157" t="s">
        <v>48</v>
      </c>
      <c r="C25" s="128">
        <v>42711062</v>
      </c>
      <c r="D25" s="158">
        <v>23179193</v>
      </c>
      <c r="E25" s="159">
        <v>22816365</v>
      </c>
      <c r="F25" s="156">
        <f t="shared" si="3"/>
        <v>98.434682346361228</v>
      </c>
      <c r="G25" s="158">
        <v>840000</v>
      </c>
      <c r="H25" s="159">
        <v>560000</v>
      </c>
      <c r="I25" s="156">
        <f t="shared" si="4"/>
        <v>66.666666666666657</v>
      </c>
      <c r="J25" s="158">
        <v>13011250</v>
      </c>
      <c r="K25" s="159">
        <v>13011250</v>
      </c>
      <c r="L25" s="156">
        <f t="shared" si="5"/>
        <v>100</v>
      </c>
      <c r="M25" s="153">
        <f t="shared" si="6"/>
        <v>-362828</v>
      </c>
      <c r="N25" s="153">
        <f t="shared" si="7"/>
        <v>79098677</v>
      </c>
      <c r="O25" s="153">
        <v>79098677</v>
      </c>
    </row>
    <row r="26" spans="1:15" ht="21" customHeight="1" x14ac:dyDescent="0.15">
      <c r="A26" s="157">
        <v>81</v>
      </c>
      <c r="B26" s="157" t="s">
        <v>102</v>
      </c>
      <c r="C26" s="128">
        <v>85579003</v>
      </c>
      <c r="D26" s="158">
        <v>40729025</v>
      </c>
      <c r="E26" s="159">
        <v>38778323</v>
      </c>
      <c r="F26" s="156">
        <f t="shared" si="3"/>
        <v>95.210535975265799</v>
      </c>
      <c r="G26" s="158">
        <v>1680000</v>
      </c>
      <c r="H26" s="159">
        <v>1400000</v>
      </c>
      <c r="I26" s="156">
        <f t="shared" si="4"/>
        <v>83.333333333333343</v>
      </c>
      <c r="J26" s="158">
        <v>7482500</v>
      </c>
      <c r="K26" s="159">
        <v>7483000</v>
      </c>
      <c r="L26" s="156">
        <f t="shared" si="5"/>
        <v>100.0066822586034</v>
      </c>
      <c r="M26" s="153">
        <f t="shared" si="6"/>
        <v>-1670202</v>
      </c>
      <c r="N26" s="153">
        <f t="shared" si="7"/>
        <v>133240326</v>
      </c>
      <c r="O26" s="153">
        <v>139520326</v>
      </c>
    </row>
    <row r="27" spans="1:15" ht="21" customHeight="1" x14ac:dyDescent="0.15">
      <c r="A27" s="157">
        <v>92</v>
      </c>
      <c r="B27" s="157" t="s">
        <v>50</v>
      </c>
      <c r="C27" s="128">
        <v>48148439</v>
      </c>
      <c r="D27" s="158">
        <v>26396573</v>
      </c>
      <c r="E27" s="159">
        <v>27736688</v>
      </c>
      <c r="F27" s="156">
        <f t="shared" si="3"/>
        <v>105.07685221108059</v>
      </c>
      <c r="G27" s="158">
        <v>2928000</v>
      </c>
      <c r="H27" s="159">
        <v>1952000</v>
      </c>
      <c r="I27" s="156">
        <f t="shared" si="4"/>
        <v>66.666666666666657</v>
      </c>
      <c r="J27" s="158">
        <v>10167500</v>
      </c>
      <c r="K27" s="159">
        <v>11683000</v>
      </c>
      <c r="L27" s="156">
        <f t="shared" si="5"/>
        <v>114.90533562822721</v>
      </c>
      <c r="M27" s="153">
        <f t="shared" si="6"/>
        <v>2855615</v>
      </c>
      <c r="N27" s="153">
        <f t="shared" si="7"/>
        <v>89520127</v>
      </c>
      <c r="O27" s="153">
        <v>89520127</v>
      </c>
    </row>
    <row r="28" spans="1:15" ht="12.75" customHeight="1" x14ac:dyDescent="0.15">
      <c r="A28" s="2" t="s">
        <v>138</v>
      </c>
    </row>
    <row r="29" spans="1:15" s="296" customFormat="1" ht="18" customHeight="1" x14ac:dyDescent="0.15">
      <c r="A29" s="294"/>
      <c r="B29" s="294"/>
      <c r="C29" s="295"/>
      <c r="D29" s="295"/>
      <c r="E29" s="295"/>
      <c r="F29" s="295"/>
      <c r="G29" s="295"/>
      <c r="H29" s="295"/>
      <c r="I29" s="295"/>
      <c r="J29" s="295"/>
      <c r="K29" s="295"/>
      <c r="L29" s="295"/>
      <c r="M29" s="295"/>
      <c r="N29" s="295"/>
      <c r="O29" s="295"/>
    </row>
    <row r="31" spans="1:15" ht="18" customHeight="1" x14ac:dyDescent="0.15">
      <c r="C31" s="160"/>
      <c r="D31" s="160"/>
      <c r="E31" s="160"/>
      <c r="F31" s="160"/>
      <c r="G31" s="160"/>
      <c r="H31" s="160"/>
      <c r="I31" s="160"/>
      <c r="J31" s="160"/>
      <c r="K31" s="160"/>
      <c r="L31" s="160"/>
      <c r="M31" s="160"/>
      <c r="N31" s="160"/>
      <c r="O31" s="160"/>
    </row>
  </sheetData>
  <mergeCells count="6">
    <mergeCell ref="O2:O3"/>
    <mergeCell ref="A2:A3"/>
    <mergeCell ref="B2:B3"/>
    <mergeCell ref="C2:C3"/>
    <mergeCell ref="M2:M3"/>
    <mergeCell ref="N2:N3"/>
  </mergeCells>
  <phoneticPr fontId="4"/>
  <pageMargins left="0.59055118110236227" right="0.59055118110236227" top="0.59055118110236227" bottom="0.55118110236220474" header="0.39370078740157483" footer="0.39370078740157483"/>
  <pageSetup paperSize="9" scale="87" orientation="landscape"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89B95-840E-4083-B176-906BD6359A6F}">
  <sheetPr>
    <pageSetUpPr fitToPage="1"/>
  </sheetPr>
  <dimension ref="A1:H29"/>
  <sheetViews>
    <sheetView zoomScaleNormal="100" zoomScaleSheetLayoutView="100" workbookViewId="0">
      <selection activeCell="C24" sqref="C24"/>
    </sheetView>
  </sheetViews>
  <sheetFormatPr defaultColWidth="16" defaultRowHeight="18" customHeight="1" x14ac:dyDescent="0.15"/>
  <cols>
    <col min="1" max="1" width="3" style="164" customWidth="1"/>
    <col min="2" max="2" width="10.625" style="164" customWidth="1"/>
    <col min="3" max="8" width="12.5" style="164" customWidth="1"/>
    <col min="9" max="16384" width="16" style="164"/>
  </cols>
  <sheetData>
    <row r="1" spans="1:8" ht="24.95" customHeight="1" x14ac:dyDescent="0.15">
      <c r="A1" s="161" t="s">
        <v>139</v>
      </c>
      <c r="B1" s="162"/>
      <c r="C1" s="162"/>
      <c r="D1" s="162"/>
      <c r="E1" s="162"/>
      <c r="F1" s="162"/>
      <c r="G1" s="162"/>
      <c r="H1" s="163" t="s">
        <v>140</v>
      </c>
    </row>
    <row r="2" spans="1:8" s="165" customFormat="1" ht="18" customHeight="1" x14ac:dyDescent="0.15">
      <c r="A2" s="258" t="s">
        <v>141</v>
      </c>
      <c r="B2" s="261" t="s">
        <v>4</v>
      </c>
      <c r="C2" s="264" t="s">
        <v>142</v>
      </c>
      <c r="D2" s="265"/>
      <c r="E2" s="265"/>
      <c r="F2" s="265"/>
      <c r="G2" s="265"/>
      <c r="H2" s="266"/>
    </row>
    <row r="3" spans="1:8" s="165" customFormat="1" ht="18" customHeight="1" x14ac:dyDescent="0.15">
      <c r="A3" s="259"/>
      <c r="B3" s="262"/>
      <c r="C3" s="267" t="s">
        <v>143</v>
      </c>
      <c r="D3" s="268"/>
      <c r="E3" s="268"/>
      <c r="F3" s="269"/>
      <c r="G3" s="270" t="s">
        <v>144</v>
      </c>
      <c r="H3" s="272" t="s">
        <v>145</v>
      </c>
    </row>
    <row r="4" spans="1:8" s="165" customFormat="1" ht="30" customHeight="1" x14ac:dyDescent="0.15">
      <c r="A4" s="260"/>
      <c r="B4" s="263"/>
      <c r="C4" s="166"/>
      <c r="D4" s="167" t="s">
        <v>146</v>
      </c>
      <c r="E4" s="167" t="s">
        <v>147</v>
      </c>
      <c r="F4" s="168" t="s">
        <v>148</v>
      </c>
      <c r="G4" s="271"/>
      <c r="H4" s="273"/>
    </row>
    <row r="5" spans="1:8" ht="30" customHeight="1" x14ac:dyDescent="0.15">
      <c r="A5" s="169" t="s">
        <v>26</v>
      </c>
      <c r="B5" s="170"/>
      <c r="C5" s="171">
        <f t="shared" ref="C5:F5" si="0">SUM(C6:C28)</f>
        <v>2002075</v>
      </c>
      <c r="D5" s="172">
        <f t="shared" si="0"/>
        <v>1171351.25</v>
      </c>
      <c r="E5" s="172">
        <f t="shared" si="0"/>
        <v>0</v>
      </c>
      <c r="F5" s="173">
        <f t="shared" si="0"/>
        <v>830723.75</v>
      </c>
      <c r="G5" s="174">
        <v>1772995.75</v>
      </c>
      <c r="H5" s="175">
        <f>G5/C5*100</f>
        <v>88.557908669755122</v>
      </c>
    </row>
    <row r="6" spans="1:8" ht="30" customHeight="1" x14ac:dyDescent="0.15">
      <c r="A6" s="176">
        <v>1</v>
      </c>
      <c r="B6" s="177" t="s">
        <v>28</v>
      </c>
      <c r="C6" s="178">
        <f>SUM(D6:F6)</f>
        <v>288998.75</v>
      </c>
      <c r="D6" s="179">
        <v>0</v>
      </c>
      <c r="E6" s="179">
        <v>0</v>
      </c>
      <c r="F6" s="180">
        <v>288998.75</v>
      </c>
      <c r="G6" s="181">
        <v>288998.75</v>
      </c>
      <c r="H6" s="182">
        <f>G6/C6*100</f>
        <v>100</v>
      </c>
    </row>
    <row r="7" spans="1:8" ht="30" customHeight="1" x14ac:dyDescent="0.15">
      <c r="A7" s="176">
        <v>2</v>
      </c>
      <c r="B7" s="177" t="s">
        <v>29</v>
      </c>
      <c r="C7" s="178">
        <f t="shared" ref="C7:C28" si="1">SUM(D7:F7)</f>
        <v>322706.25</v>
      </c>
      <c r="D7" s="179">
        <v>243678.75</v>
      </c>
      <c r="E7" s="179">
        <v>0</v>
      </c>
      <c r="F7" s="180">
        <v>79027.5</v>
      </c>
      <c r="G7" s="181">
        <v>121751</v>
      </c>
      <c r="H7" s="182">
        <f t="shared" ref="H7:H28" si="2">G7/C7*100</f>
        <v>37.72811961342552</v>
      </c>
    </row>
    <row r="8" spans="1:8" ht="30" customHeight="1" x14ac:dyDescent="0.15">
      <c r="A8" s="176">
        <v>3</v>
      </c>
      <c r="B8" s="177" t="s">
        <v>30</v>
      </c>
      <c r="C8" s="178">
        <f t="shared" si="1"/>
        <v>49852.5</v>
      </c>
      <c r="D8" s="179">
        <v>38766.25</v>
      </c>
      <c r="E8" s="179">
        <v>0</v>
      </c>
      <c r="F8" s="180">
        <v>11086.25</v>
      </c>
      <c r="G8" s="181">
        <v>49852</v>
      </c>
      <c r="H8" s="182">
        <f t="shared" si="2"/>
        <v>99.99899704127175</v>
      </c>
    </row>
    <row r="9" spans="1:8" ht="30" customHeight="1" x14ac:dyDescent="0.15">
      <c r="A9" s="176">
        <v>4</v>
      </c>
      <c r="B9" s="177" t="s">
        <v>31</v>
      </c>
      <c r="C9" s="178">
        <f t="shared" si="1"/>
        <v>104450</v>
      </c>
      <c r="D9" s="179">
        <v>67590</v>
      </c>
      <c r="E9" s="179">
        <v>0</v>
      </c>
      <c r="F9" s="180">
        <v>36860</v>
      </c>
      <c r="G9" s="181">
        <v>104450</v>
      </c>
      <c r="H9" s="182">
        <f t="shared" si="2"/>
        <v>100</v>
      </c>
    </row>
    <row r="10" spans="1:8" ht="30" customHeight="1" x14ac:dyDescent="0.15">
      <c r="A10" s="176">
        <v>5</v>
      </c>
      <c r="B10" s="177" t="s">
        <v>32</v>
      </c>
      <c r="C10" s="178">
        <f t="shared" si="1"/>
        <v>204923.75</v>
      </c>
      <c r="D10" s="179">
        <v>151902.5</v>
      </c>
      <c r="E10" s="179">
        <v>0</v>
      </c>
      <c r="F10" s="180">
        <v>53021.25</v>
      </c>
      <c r="G10" s="181">
        <v>216476</v>
      </c>
      <c r="H10" s="182">
        <f t="shared" si="2"/>
        <v>105.63734071819397</v>
      </c>
    </row>
    <row r="11" spans="1:8" ht="30" customHeight="1" x14ac:dyDescent="0.15">
      <c r="A11" s="176">
        <v>8</v>
      </c>
      <c r="B11" s="177" t="s">
        <v>33</v>
      </c>
      <c r="C11" s="178">
        <f t="shared" si="1"/>
        <v>516765</v>
      </c>
      <c r="D11" s="179">
        <v>388646.25</v>
      </c>
      <c r="E11" s="179">
        <v>0</v>
      </c>
      <c r="F11" s="180">
        <v>128118.75</v>
      </c>
      <c r="G11" s="181">
        <v>516765</v>
      </c>
      <c r="H11" s="182">
        <f t="shared" si="2"/>
        <v>100</v>
      </c>
    </row>
    <row r="12" spans="1:8" ht="30" customHeight="1" x14ac:dyDescent="0.15">
      <c r="A12" s="176">
        <v>9</v>
      </c>
      <c r="B12" s="177" t="s">
        <v>34</v>
      </c>
      <c r="C12" s="178">
        <f t="shared" si="1"/>
        <v>58123.75</v>
      </c>
      <c r="D12" s="179">
        <v>43542.5</v>
      </c>
      <c r="E12" s="179">
        <v>0</v>
      </c>
      <c r="F12" s="180">
        <v>14581.25</v>
      </c>
      <c r="G12" s="181">
        <v>58124</v>
      </c>
      <c r="H12" s="182">
        <f t="shared" si="2"/>
        <v>100.00043011677671</v>
      </c>
    </row>
    <row r="13" spans="1:8" ht="30" customHeight="1" x14ac:dyDescent="0.15">
      <c r="A13" s="176">
        <v>10</v>
      </c>
      <c r="B13" s="177" t="s">
        <v>35</v>
      </c>
      <c r="C13" s="178">
        <f t="shared" si="1"/>
        <v>45336.25</v>
      </c>
      <c r="D13" s="179">
        <v>25341.25</v>
      </c>
      <c r="E13" s="179">
        <v>0</v>
      </c>
      <c r="F13" s="180">
        <v>19995</v>
      </c>
      <c r="G13" s="181">
        <v>33965</v>
      </c>
      <c r="H13" s="182">
        <f t="shared" si="2"/>
        <v>74.917974027406316</v>
      </c>
    </row>
    <row r="14" spans="1:8" ht="30" customHeight="1" x14ac:dyDescent="0.15">
      <c r="A14" s="176">
        <v>11</v>
      </c>
      <c r="B14" s="177" t="s">
        <v>36</v>
      </c>
      <c r="C14" s="178">
        <f t="shared" si="1"/>
        <v>40401.25</v>
      </c>
      <c r="D14" s="179">
        <v>24497.5</v>
      </c>
      <c r="E14" s="179">
        <v>0</v>
      </c>
      <c r="F14" s="180">
        <v>15903.75</v>
      </c>
      <c r="G14" s="181">
        <v>32682.25</v>
      </c>
      <c r="H14" s="182">
        <f t="shared" si="2"/>
        <v>80.894155502614396</v>
      </c>
    </row>
    <row r="15" spans="1:8" ht="30" customHeight="1" x14ac:dyDescent="0.15">
      <c r="A15" s="176">
        <v>12</v>
      </c>
      <c r="B15" s="177" t="s">
        <v>37</v>
      </c>
      <c r="C15" s="178">
        <f t="shared" si="1"/>
        <v>21995</v>
      </c>
      <c r="D15" s="179">
        <v>11076.25</v>
      </c>
      <c r="E15" s="179">
        <v>0</v>
      </c>
      <c r="F15" s="180">
        <v>10918.75</v>
      </c>
      <c r="G15" s="181">
        <v>21995</v>
      </c>
      <c r="H15" s="182">
        <f t="shared" si="2"/>
        <v>100</v>
      </c>
    </row>
    <row r="16" spans="1:8" ht="30" customHeight="1" x14ac:dyDescent="0.15">
      <c r="A16" s="176">
        <v>14</v>
      </c>
      <c r="B16" s="177" t="s">
        <v>38</v>
      </c>
      <c r="C16" s="178">
        <f t="shared" si="1"/>
        <v>12646.25</v>
      </c>
      <c r="D16" s="179">
        <v>0</v>
      </c>
      <c r="E16" s="179">
        <v>0</v>
      </c>
      <c r="F16" s="180">
        <v>12646.25</v>
      </c>
      <c r="G16" s="181">
        <v>12724</v>
      </c>
      <c r="H16" s="182">
        <f t="shared" si="2"/>
        <v>100.61480676089749</v>
      </c>
    </row>
    <row r="17" spans="1:8" ht="30" customHeight="1" x14ac:dyDescent="0.15">
      <c r="A17" s="176">
        <v>16</v>
      </c>
      <c r="B17" s="177" t="s">
        <v>39</v>
      </c>
      <c r="C17" s="178">
        <f t="shared" si="1"/>
        <v>9011.25</v>
      </c>
      <c r="D17" s="179">
        <v>1501.25</v>
      </c>
      <c r="E17" s="179">
        <v>0</v>
      </c>
      <c r="F17" s="180">
        <v>7510</v>
      </c>
      <c r="G17" s="181">
        <v>7629</v>
      </c>
      <c r="H17" s="182">
        <f t="shared" si="2"/>
        <v>84.660840615896788</v>
      </c>
    </row>
    <row r="18" spans="1:8" ht="30" customHeight="1" x14ac:dyDescent="0.15">
      <c r="A18" s="176">
        <v>19</v>
      </c>
      <c r="B18" s="177" t="s">
        <v>40</v>
      </c>
      <c r="C18" s="178">
        <f t="shared" si="1"/>
        <v>8685</v>
      </c>
      <c r="D18" s="179">
        <v>0</v>
      </c>
      <c r="E18" s="179">
        <v>0</v>
      </c>
      <c r="F18" s="180">
        <v>8685</v>
      </c>
      <c r="G18" s="181">
        <v>5326</v>
      </c>
      <c r="H18" s="182">
        <f t="shared" si="2"/>
        <v>61.324122049510656</v>
      </c>
    </row>
    <row r="19" spans="1:8" ht="30" customHeight="1" x14ac:dyDescent="0.15">
      <c r="A19" s="176">
        <v>21</v>
      </c>
      <c r="B19" s="177" t="s">
        <v>65</v>
      </c>
      <c r="C19" s="178">
        <f t="shared" si="1"/>
        <v>18866.25</v>
      </c>
      <c r="D19" s="179">
        <v>14807.5</v>
      </c>
      <c r="E19" s="179">
        <v>0</v>
      </c>
      <c r="F19" s="180">
        <v>4058.75</v>
      </c>
      <c r="G19" s="181">
        <v>16137</v>
      </c>
      <c r="H19" s="182">
        <f t="shared" si="2"/>
        <v>85.533691115086469</v>
      </c>
    </row>
    <row r="20" spans="1:8" ht="30" customHeight="1" x14ac:dyDescent="0.15">
      <c r="A20" s="176">
        <v>22</v>
      </c>
      <c r="B20" s="177" t="s">
        <v>42</v>
      </c>
      <c r="C20" s="178">
        <f>SUM(D20:F20)</f>
        <v>47168.75</v>
      </c>
      <c r="D20" s="179">
        <v>36681.25</v>
      </c>
      <c r="E20" s="179">
        <v>0</v>
      </c>
      <c r="F20" s="180">
        <v>10487.5</v>
      </c>
      <c r="G20" s="181">
        <v>38621</v>
      </c>
      <c r="H20" s="182">
        <f t="shared" si="2"/>
        <v>81.878362263150919</v>
      </c>
    </row>
    <row r="21" spans="1:8" ht="30" customHeight="1" x14ac:dyDescent="0.15">
      <c r="A21" s="176">
        <v>28</v>
      </c>
      <c r="B21" s="177" t="s">
        <v>43</v>
      </c>
      <c r="C21" s="178">
        <f t="shared" si="1"/>
        <v>40805</v>
      </c>
      <c r="D21" s="179">
        <v>0</v>
      </c>
      <c r="E21" s="179">
        <v>0</v>
      </c>
      <c r="F21" s="180">
        <v>40805</v>
      </c>
      <c r="G21" s="181">
        <v>40805</v>
      </c>
      <c r="H21" s="182">
        <f t="shared" si="2"/>
        <v>100</v>
      </c>
    </row>
    <row r="22" spans="1:8" ht="30" customHeight="1" x14ac:dyDescent="0.15">
      <c r="A22" s="176">
        <v>44</v>
      </c>
      <c r="B22" s="177" t="s">
        <v>44</v>
      </c>
      <c r="C22" s="178">
        <f t="shared" si="1"/>
        <v>11282.5</v>
      </c>
      <c r="D22" s="179">
        <v>8347.5</v>
      </c>
      <c r="E22" s="179">
        <v>0</v>
      </c>
      <c r="F22" s="180">
        <v>2935</v>
      </c>
      <c r="G22" s="181">
        <v>11703.25</v>
      </c>
      <c r="H22" s="182">
        <f t="shared" si="2"/>
        <v>103.72922667848439</v>
      </c>
    </row>
    <row r="23" spans="1:8" ht="30" customHeight="1" x14ac:dyDescent="0.15">
      <c r="A23" s="176">
        <v>47</v>
      </c>
      <c r="B23" s="177" t="s">
        <v>45</v>
      </c>
      <c r="C23" s="178">
        <f t="shared" si="1"/>
        <v>13970</v>
      </c>
      <c r="D23" s="179">
        <v>6350</v>
      </c>
      <c r="E23" s="179">
        <v>0</v>
      </c>
      <c r="F23" s="180">
        <v>7620</v>
      </c>
      <c r="G23" s="181">
        <v>7674</v>
      </c>
      <c r="H23" s="182">
        <f t="shared" si="2"/>
        <v>54.931997136721542</v>
      </c>
    </row>
    <row r="24" spans="1:8" ht="30" customHeight="1" x14ac:dyDescent="0.15">
      <c r="A24" s="176">
        <v>51</v>
      </c>
      <c r="B24" s="177" t="s">
        <v>46</v>
      </c>
      <c r="C24" s="178">
        <f t="shared" si="1"/>
        <v>31145</v>
      </c>
      <c r="D24" s="179">
        <v>18613.75</v>
      </c>
      <c r="E24" s="179">
        <v>0</v>
      </c>
      <c r="F24" s="180">
        <v>12531.25</v>
      </c>
      <c r="G24" s="181">
        <v>30859</v>
      </c>
      <c r="H24" s="182">
        <f t="shared" si="2"/>
        <v>99.081714560924709</v>
      </c>
    </row>
    <row r="25" spans="1:8" ht="30" customHeight="1" x14ac:dyDescent="0.15">
      <c r="A25" s="176">
        <v>58</v>
      </c>
      <c r="B25" s="177" t="s">
        <v>47</v>
      </c>
      <c r="C25" s="178">
        <f t="shared" si="1"/>
        <v>124281.25</v>
      </c>
      <c r="D25" s="179">
        <v>74928.75</v>
      </c>
      <c r="E25" s="179">
        <v>0</v>
      </c>
      <c r="F25" s="180">
        <v>49352.5</v>
      </c>
      <c r="G25" s="181">
        <v>124281.25</v>
      </c>
      <c r="H25" s="182">
        <f t="shared" si="2"/>
        <v>100</v>
      </c>
    </row>
    <row r="26" spans="1:8" ht="30" customHeight="1" x14ac:dyDescent="0.15">
      <c r="A26" s="176">
        <v>73</v>
      </c>
      <c r="B26" s="177" t="s">
        <v>48</v>
      </c>
      <c r="C26" s="178">
        <f t="shared" si="1"/>
        <v>13011.25</v>
      </c>
      <c r="D26" s="179">
        <v>9360</v>
      </c>
      <c r="E26" s="179">
        <v>0</v>
      </c>
      <c r="F26" s="180">
        <v>3651.25</v>
      </c>
      <c r="G26" s="181">
        <v>13011.25</v>
      </c>
      <c r="H26" s="182">
        <f t="shared" si="2"/>
        <v>100</v>
      </c>
    </row>
    <row r="27" spans="1:8" ht="30" customHeight="1" x14ac:dyDescent="0.15">
      <c r="A27" s="176">
        <v>81</v>
      </c>
      <c r="B27" s="177" t="s">
        <v>49</v>
      </c>
      <c r="C27" s="178">
        <f t="shared" si="1"/>
        <v>7482.5</v>
      </c>
      <c r="D27" s="179">
        <v>0</v>
      </c>
      <c r="E27" s="179">
        <v>0</v>
      </c>
      <c r="F27" s="180">
        <v>7482.5</v>
      </c>
      <c r="G27" s="181">
        <v>7483</v>
      </c>
      <c r="H27" s="182">
        <f t="shared" si="2"/>
        <v>100.0066822586034</v>
      </c>
    </row>
    <row r="28" spans="1:8" ht="30" customHeight="1" x14ac:dyDescent="0.15">
      <c r="A28" s="176">
        <v>92</v>
      </c>
      <c r="B28" s="177" t="s">
        <v>50</v>
      </c>
      <c r="C28" s="178">
        <f t="shared" si="1"/>
        <v>10167.5</v>
      </c>
      <c r="D28" s="179">
        <v>5720</v>
      </c>
      <c r="E28" s="179">
        <v>0</v>
      </c>
      <c r="F28" s="180">
        <v>4447.5</v>
      </c>
      <c r="G28" s="181">
        <v>11683</v>
      </c>
      <c r="H28" s="182">
        <f t="shared" si="2"/>
        <v>114.90533562822721</v>
      </c>
    </row>
    <row r="29" spans="1:8" ht="11.25" x14ac:dyDescent="0.15">
      <c r="A29" s="183" t="s">
        <v>149</v>
      </c>
      <c r="B29" s="184"/>
      <c r="C29" s="184"/>
      <c r="D29" s="184"/>
      <c r="E29" s="184"/>
      <c r="F29" s="184"/>
      <c r="G29" s="184"/>
      <c r="H29" s="184"/>
    </row>
  </sheetData>
  <mergeCells count="6">
    <mergeCell ref="A2:A4"/>
    <mergeCell ref="B2:B4"/>
    <mergeCell ref="C2:H2"/>
    <mergeCell ref="C3:F3"/>
    <mergeCell ref="G3:G4"/>
    <mergeCell ref="H3:H4"/>
  </mergeCells>
  <phoneticPr fontId="4"/>
  <pageMargins left="0.59055118110236227" right="0.59055118110236227" top="0.59055118110236227" bottom="0.55118110236220474" header="0.39370078740157483" footer="0.39370078740157483"/>
  <pageSetup paperSize="9" orientation="portrait" r:id="rId1"/>
  <headerFooter scaleWithDoc="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702A4-9672-4A24-AFC7-474B6A13A88D}">
  <dimension ref="A1:K110"/>
  <sheetViews>
    <sheetView topLeftCell="A39" zoomScaleNormal="100" zoomScaleSheetLayoutView="100" workbookViewId="0">
      <selection activeCell="G53" sqref="G53"/>
    </sheetView>
  </sheetViews>
  <sheetFormatPr defaultColWidth="9" defaultRowHeight="11.25" x14ac:dyDescent="0.15"/>
  <cols>
    <col min="1" max="2" width="3.375" style="204" customWidth="1"/>
    <col min="3" max="3" width="3.5" style="204" customWidth="1"/>
    <col min="4" max="5" width="15.625" style="204" customWidth="1"/>
    <col min="6" max="7" width="2.625" style="204" customWidth="1"/>
    <col min="8" max="8" width="21.625" style="204" customWidth="1"/>
    <col min="9" max="9" width="15.75" style="204" customWidth="1"/>
    <col min="10" max="10" width="24.625" style="204" customWidth="1"/>
    <col min="11" max="11" width="15.625" style="204" customWidth="1"/>
    <col min="12" max="16384" width="9" style="204"/>
  </cols>
  <sheetData>
    <row r="1" spans="1:9" s="188" customFormat="1" ht="13.5" customHeight="1" x14ac:dyDescent="0.15">
      <c r="A1" s="185" t="s">
        <v>150</v>
      </c>
      <c r="B1" s="186"/>
      <c r="C1" s="187"/>
    </row>
    <row r="2" spans="1:9" s="188" customFormat="1" ht="24.95" customHeight="1" x14ac:dyDescent="0.15">
      <c r="A2" s="189" t="s">
        <v>151</v>
      </c>
      <c r="B2" s="190"/>
      <c r="C2" s="190"/>
      <c r="D2" s="190"/>
      <c r="E2" s="190"/>
      <c r="H2" s="186"/>
      <c r="I2" s="191" t="s">
        <v>2</v>
      </c>
    </row>
    <row r="3" spans="1:9" s="188" customFormat="1" ht="15" customHeight="1" x14ac:dyDescent="0.15">
      <c r="A3" s="281" t="s">
        <v>152</v>
      </c>
      <c r="B3" s="281"/>
      <c r="C3" s="281"/>
      <c r="D3" s="281"/>
      <c r="E3" s="281"/>
      <c r="F3" s="281" t="s">
        <v>153</v>
      </c>
      <c r="G3" s="281"/>
      <c r="H3" s="281"/>
      <c r="I3" s="281"/>
    </row>
    <row r="4" spans="1:9" s="188" customFormat="1" ht="15" customHeight="1" x14ac:dyDescent="0.15">
      <c r="A4" s="281" t="s">
        <v>154</v>
      </c>
      <c r="B4" s="281"/>
      <c r="C4" s="281"/>
      <c r="D4" s="281"/>
      <c r="E4" s="192" t="s">
        <v>155</v>
      </c>
      <c r="F4" s="281" t="s">
        <v>154</v>
      </c>
      <c r="G4" s="281"/>
      <c r="H4" s="281"/>
      <c r="I4" s="192" t="s">
        <v>156</v>
      </c>
    </row>
    <row r="5" spans="1:9" s="188" customFormat="1" ht="20.100000000000001" customHeight="1" x14ac:dyDescent="0.15">
      <c r="A5" s="286" t="s">
        <v>157</v>
      </c>
      <c r="B5" s="286" t="s">
        <v>158</v>
      </c>
      <c r="C5" s="292" t="s">
        <v>159</v>
      </c>
      <c r="D5" s="193" t="s">
        <v>160</v>
      </c>
      <c r="E5" s="194">
        <v>46159455543</v>
      </c>
      <c r="F5" s="281" t="s">
        <v>161</v>
      </c>
      <c r="G5" s="281"/>
      <c r="H5" s="281"/>
      <c r="I5" s="194">
        <v>5065293</v>
      </c>
    </row>
    <row r="6" spans="1:9" s="188" customFormat="1" ht="20.100000000000001" customHeight="1" x14ac:dyDescent="0.15">
      <c r="A6" s="286"/>
      <c r="B6" s="290"/>
      <c r="C6" s="292"/>
      <c r="D6" s="193" t="s">
        <v>162</v>
      </c>
      <c r="E6" s="194">
        <v>4493148</v>
      </c>
      <c r="F6" s="286" t="s">
        <v>163</v>
      </c>
      <c r="G6" s="286"/>
      <c r="H6" s="193" t="s">
        <v>164</v>
      </c>
      <c r="I6" s="194">
        <v>185221309748</v>
      </c>
    </row>
    <row r="7" spans="1:9" s="188" customFormat="1" ht="20.100000000000001" customHeight="1" x14ac:dyDescent="0.15">
      <c r="A7" s="286"/>
      <c r="B7" s="290"/>
      <c r="C7" s="292"/>
      <c r="D7" s="193" t="s">
        <v>165</v>
      </c>
      <c r="E7" s="195">
        <v>46163948691</v>
      </c>
      <c r="F7" s="286"/>
      <c r="G7" s="286"/>
      <c r="H7" s="193" t="s">
        <v>166</v>
      </c>
      <c r="I7" s="194">
        <v>4775711847</v>
      </c>
    </row>
    <row r="8" spans="1:9" s="188" customFormat="1" ht="20.100000000000001" customHeight="1" x14ac:dyDescent="0.15">
      <c r="A8" s="286"/>
      <c r="B8" s="290"/>
      <c r="C8" s="293" t="s">
        <v>167</v>
      </c>
      <c r="D8" s="193" t="s">
        <v>160</v>
      </c>
      <c r="E8" s="194">
        <v>14845777665</v>
      </c>
      <c r="F8" s="286"/>
      <c r="G8" s="286"/>
      <c r="H8" s="193" t="s">
        <v>165</v>
      </c>
      <c r="I8" s="194">
        <v>189997021595</v>
      </c>
    </row>
    <row r="9" spans="1:9" s="188" customFormat="1" ht="20.100000000000001" customHeight="1" x14ac:dyDescent="0.15">
      <c r="A9" s="286"/>
      <c r="B9" s="290"/>
      <c r="C9" s="293"/>
      <c r="D9" s="193" t="s">
        <v>162</v>
      </c>
      <c r="E9" s="194">
        <v>715000</v>
      </c>
      <c r="F9" s="286" t="s">
        <v>168</v>
      </c>
      <c r="G9" s="286"/>
      <c r="H9" s="193" t="s">
        <v>169</v>
      </c>
      <c r="I9" s="194">
        <v>30331483041</v>
      </c>
    </row>
    <row r="10" spans="1:9" s="188" customFormat="1" ht="20.100000000000001" customHeight="1" x14ac:dyDescent="0.15">
      <c r="A10" s="286"/>
      <c r="B10" s="290"/>
      <c r="C10" s="293"/>
      <c r="D10" s="193" t="s">
        <v>165</v>
      </c>
      <c r="E10" s="195">
        <v>14846492665</v>
      </c>
      <c r="F10" s="286"/>
      <c r="G10" s="286"/>
      <c r="H10" s="193" t="s">
        <v>170</v>
      </c>
      <c r="I10" s="194">
        <v>2046712</v>
      </c>
    </row>
    <row r="11" spans="1:9" s="188" customFormat="1" ht="20.100000000000001" customHeight="1" x14ac:dyDescent="0.15">
      <c r="A11" s="286"/>
      <c r="B11" s="290"/>
      <c r="C11" s="284" t="s">
        <v>171</v>
      </c>
      <c r="D11" s="284"/>
      <c r="E11" s="194">
        <v>4525233445</v>
      </c>
      <c r="F11" s="286"/>
      <c r="G11" s="286"/>
      <c r="H11" s="193" t="s">
        <v>165</v>
      </c>
      <c r="I11" s="194">
        <v>30333529753</v>
      </c>
    </row>
    <row r="12" spans="1:9" s="188" customFormat="1" ht="20.100000000000001" customHeight="1" x14ac:dyDescent="0.15">
      <c r="A12" s="286"/>
      <c r="B12" s="291"/>
      <c r="C12" s="288" t="s">
        <v>172</v>
      </c>
      <c r="D12" s="285"/>
      <c r="E12" s="194">
        <v>65535674801</v>
      </c>
      <c r="F12" s="286" t="s">
        <v>173</v>
      </c>
      <c r="G12" s="286"/>
      <c r="H12" s="193" t="s">
        <v>174</v>
      </c>
      <c r="I12" s="194">
        <v>79442376</v>
      </c>
    </row>
    <row r="13" spans="1:9" s="188" customFormat="1" ht="20.100000000000001" customHeight="1" x14ac:dyDescent="0.15">
      <c r="A13" s="286"/>
      <c r="B13" s="284" t="s">
        <v>175</v>
      </c>
      <c r="C13" s="285"/>
      <c r="D13" s="285"/>
      <c r="E13" s="194">
        <v>0</v>
      </c>
      <c r="F13" s="286"/>
      <c r="G13" s="286"/>
      <c r="H13" s="193" t="s">
        <v>170</v>
      </c>
      <c r="I13" s="194">
        <v>1731833</v>
      </c>
    </row>
    <row r="14" spans="1:9" s="188" customFormat="1" ht="20.100000000000001" customHeight="1" x14ac:dyDescent="0.15">
      <c r="A14" s="286"/>
      <c r="B14" s="281" t="s">
        <v>165</v>
      </c>
      <c r="C14" s="289"/>
      <c r="D14" s="289"/>
      <c r="E14" s="194">
        <v>65535674801</v>
      </c>
      <c r="F14" s="286"/>
      <c r="G14" s="286"/>
      <c r="H14" s="193" t="s">
        <v>165</v>
      </c>
      <c r="I14" s="194">
        <v>81174209</v>
      </c>
    </row>
    <row r="15" spans="1:9" s="188" customFormat="1" ht="20.100000000000001" customHeight="1" x14ac:dyDescent="0.15">
      <c r="A15" s="286" t="s">
        <v>176</v>
      </c>
      <c r="B15" s="286" t="s">
        <v>177</v>
      </c>
      <c r="C15" s="284" t="s">
        <v>178</v>
      </c>
      <c r="D15" s="284"/>
      <c r="E15" s="196">
        <v>42674650564</v>
      </c>
      <c r="F15" s="281" t="s">
        <v>179</v>
      </c>
      <c r="G15" s="281"/>
      <c r="H15" s="281"/>
      <c r="I15" s="194">
        <v>11232931386</v>
      </c>
    </row>
    <row r="16" spans="1:9" s="188" customFormat="1" ht="20.100000000000001" customHeight="1" x14ac:dyDescent="0.15">
      <c r="A16" s="286"/>
      <c r="B16" s="286"/>
      <c r="C16" s="284" t="s">
        <v>180</v>
      </c>
      <c r="D16" s="284"/>
      <c r="E16" s="196">
        <v>1836897976</v>
      </c>
      <c r="F16" s="286" t="s">
        <v>181</v>
      </c>
      <c r="G16" s="286"/>
      <c r="H16" s="193" t="s">
        <v>182</v>
      </c>
      <c r="I16" s="194">
        <v>0</v>
      </c>
    </row>
    <row r="17" spans="1:10" s="188" customFormat="1" ht="20.100000000000001" customHeight="1" x14ac:dyDescent="0.15">
      <c r="A17" s="286"/>
      <c r="B17" s="286"/>
      <c r="C17" s="284" t="s">
        <v>183</v>
      </c>
      <c r="D17" s="284"/>
      <c r="E17" s="196">
        <v>90656000</v>
      </c>
      <c r="F17" s="286"/>
      <c r="G17" s="286"/>
      <c r="H17" s="193" t="s">
        <v>170</v>
      </c>
      <c r="I17" s="194">
        <v>104959</v>
      </c>
    </row>
    <row r="18" spans="1:10" s="188" customFormat="1" ht="20.100000000000001" customHeight="1" x14ac:dyDescent="0.15">
      <c r="A18" s="286"/>
      <c r="B18" s="286"/>
      <c r="C18" s="284" t="s">
        <v>184</v>
      </c>
      <c r="D18" s="284"/>
      <c r="E18" s="194">
        <v>283190000</v>
      </c>
      <c r="F18" s="286"/>
      <c r="G18" s="286"/>
      <c r="H18" s="193" t="s">
        <v>165</v>
      </c>
      <c r="I18" s="194">
        <v>104959</v>
      </c>
    </row>
    <row r="19" spans="1:10" s="188" customFormat="1" ht="20.100000000000001" customHeight="1" x14ac:dyDescent="0.15">
      <c r="A19" s="286"/>
      <c r="B19" s="286"/>
      <c r="C19" s="284" t="s">
        <v>175</v>
      </c>
      <c r="D19" s="284"/>
      <c r="E19" s="196">
        <v>0</v>
      </c>
      <c r="F19" s="287" t="s">
        <v>185</v>
      </c>
      <c r="G19" s="287"/>
      <c r="H19" s="193" t="s">
        <v>186</v>
      </c>
      <c r="I19" s="194">
        <v>272948573</v>
      </c>
    </row>
    <row r="20" spans="1:10" s="188" customFormat="1" ht="20.100000000000001" customHeight="1" x14ac:dyDescent="0.15">
      <c r="A20" s="286"/>
      <c r="B20" s="286"/>
      <c r="C20" s="284" t="s">
        <v>172</v>
      </c>
      <c r="D20" s="284"/>
      <c r="E20" s="194">
        <v>44885394540</v>
      </c>
      <c r="F20" s="287"/>
      <c r="G20" s="287"/>
      <c r="H20" s="193" t="s">
        <v>170</v>
      </c>
      <c r="I20" s="194">
        <v>231542</v>
      </c>
    </row>
    <row r="21" spans="1:10" s="188" customFormat="1" ht="20.100000000000001" customHeight="1" x14ac:dyDescent="0.15">
      <c r="A21" s="286"/>
      <c r="B21" s="286" t="s">
        <v>187</v>
      </c>
      <c r="C21" s="284" t="s">
        <v>188</v>
      </c>
      <c r="D21" s="284"/>
      <c r="E21" s="194">
        <v>14789092000</v>
      </c>
      <c r="F21" s="287"/>
      <c r="G21" s="287"/>
      <c r="H21" s="193" t="s">
        <v>165</v>
      </c>
      <c r="I21" s="194">
        <v>273180115</v>
      </c>
    </row>
    <row r="22" spans="1:10" s="188" customFormat="1" ht="20.100000000000001" customHeight="1" x14ac:dyDescent="0.15">
      <c r="A22" s="286"/>
      <c r="B22" s="286"/>
      <c r="C22" s="284" t="s">
        <v>189</v>
      </c>
      <c r="D22" s="284"/>
      <c r="E22" s="194">
        <v>2315280000</v>
      </c>
      <c r="F22" s="281" t="s">
        <v>190</v>
      </c>
      <c r="G22" s="281"/>
      <c r="H22" s="281"/>
      <c r="I22" s="197">
        <v>0</v>
      </c>
    </row>
    <row r="23" spans="1:10" s="188" customFormat="1" ht="20.100000000000001" customHeight="1" x14ac:dyDescent="0.15">
      <c r="A23" s="286"/>
      <c r="B23" s="286"/>
      <c r="C23" s="284" t="s">
        <v>191</v>
      </c>
      <c r="D23" s="284"/>
      <c r="E23" s="194">
        <v>2816135000</v>
      </c>
      <c r="F23" s="281" t="s">
        <v>192</v>
      </c>
      <c r="G23" s="281"/>
      <c r="H23" s="281"/>
      <c r="I23" s="194">
        <v>61426252</v>
      </c>
    </row>
    <row r="24" spans="1:10" s="188" customFormat="1" ht="20.100000000000001" customHeight="1" x14ac:dyDescent="0.15">
      <c r="A24" s="286"/>
      <c r="B24" s="286"/>
      <c r="C24" s="284" t="s">
        <v>193</v>
      </c>
      <c r="D24" s="284"/>
      <c r="E24" s="194">
        <v>0</v>
      </c>
      <c r="F24" s="286" t="s">
        <v>194</v>
      </c>
      <c r="G24" s="286"/>
      <c r="H24" s="193" t="s">
        <v>195</v>
      </c>
      <c r="I24" s="194">
        <v>2947741494</v>
      </c>
    </row>
    <row r="25" spans="1:10" s="188" customFormat="1" ht="20.100000000000001" customHeight="1" x14ac:dyDescent="0.15">
      <c r="A25" s="286"/>
      <c r="B25" s="286"/>
      <c r="C25" s="284" t="s">
        <v>196</v>
      </c>
      <c r="D25" s="284"/>
      <c r="E25" s="194">
        <v>0</v>
      </c>
      <c r="F25" s="286"/>
      <c r="G25" s="286"/>
      <c r="H25" s="193" t="s">
        <v>197</v>
      </c>
      <c r="I25" s="194">
        <v>22028881</v>
      </c>
    </row>
    <row r="26" spans="1:10" s="188" customFormat="1" ht="20.100000000000001" customHeight="1" x14ac:dyDescent="0.15">
      <c r="A26" s="286"/>
      <c r="B26" s="286"/>
      <c r="C26" s="284" t="s">
        <v>165</v>
      </c>
      <c r="D26" s="284"/>
      <c r="E26" s="194">
        <v>19920507000</v>
      </c>
      <c r="F26" s="286"/>
      <c r="G26" s="286"/>
      <c r="H26" s="193" t="s">
        <v>198</v>
      </c>
      <c r="I26" s="194">
        <v>63162000</v>
      </c>
    </row>
    <row r="27" spans="1:10" s="188" customFormat="1" ht="20.100000000000001" customHeight="1" x14ac:dyDescent="0.15">
      <c r="A27" s="286"/>
      <c r="B27" s="281" t="s">
        <v>165</v>
      </c>
      <c r="C27" s="281"/>
      <c r="D27" s="281"/>
      <c r="E27" s="194">
        <v>64805901540</v>
      </c>
      <c r="F27" s="286"/>
      <c r="G27" s="286"/>
      <c r="H27" s="193" t="s">
        <v>199</v>
      </c>
      <c r="I27" s="194">
        <v>3032932375</v>
      </c>
    </row>
    <row r="28" spans="1:10" s="188" customFormat="1" ht="20.100000000000001" customHeight="1" x14ac:dyDescent="0.15">
      <c r="A28" s="284" t="s">
        <v>200</v>
      </c>
      <c r="B28" s="284"/>
      <c r="C28" s="285"/>
      <c r="D28" s="285"/>
      <c r="E28" s="196">
        <v>0</v>
      </c>
      <c r="F28" s="281" t="s">
        <v>201</v>
      </c>
      <c r="G28" s="281"/>
      <c r="H28" s="281"/>
      <c r="I28" s="194">
        <v>180458586</v>
      </c>
    </row>
    <row r="29" spans="1:10" s="188" customFormat="1" ht="20.100000000000001" customHeight="1" x14ac:dyDescent="0.15">
      <c r="A29" s="284" t="s">
        <v>202</v>
      </c>
      <c r="B29" s="284"/>
      <c r="C29" s="284"/>
      <c r="D29" s="284"/>
      <c r="E29" s="194">
        <v>85868302196</v>
      </c>
      <c r="F29" s="198"/>
      <c r="G29" s="198"/>
      <c r="H29" s="198"/>
      <c r="I29" s="198"/>
      <c r="J29" s="199"/>
    </row>
    <row r="30" spans="1:10" s="188" customFormat="1" ht="20.100000000000001" customHeight="1" x14ac:dyDescent="0.15">
      <c r="A30" s="284" t="s">
        <v>203</v>
      </c>
      <c r="B30" s="284"/>
      <c r="C30" s="284"/>
      <c r="D30" s="284"/>
      <c r="E30" s="194">
        <v>248043383</v>
      </c>
      <c r="F30" s="198"/>
      <c r="G30" s="198"/>
      <c r="H30" s="198"/>
      <c r="I30" s="198"/>
      <c r="J30" s="199"/>
    </row>
    <row r="31" spans="1:10" s="188" customFormat="1" ht="20.100000000000001" customHeight="1" x14ac:dyDescent="0.15">
      <c r="A31" s="283" t="s">
        <v>204</v>
      </c>
      <c r="B31" s="284" t="s">
        <v>205</v>
      </c>
      <c r="C31" s="284"/>
      <c r="D31" s="284"/>
      <c r="E31" s="196">
        <v>283190000</v>
      </c>
      <c r="F31" s="198"/>
      <c r="G31" s="198"/>
      <c r="H31" s="198"/>
      <c r="I31" s="198"/>
      <c r="J31" s="199"/>
    </row>
    <row r="32" spans="1:10" s="188" customFormat="1" ht="20.100000000000001" customHeight="1" x14ac:dyDescent="0.15">
      <c r="A32" s="283"/>
      <c r="B32" s="284" t="s">
        <v>206</v>
      </c>
      <c r="C32" s="284"/>
      <c r="D32" s="284"/>
      <c r="E32" s="194">
        <v>11896998555</v>
      </c>
      <c r="F32" s="198"/>
      <c r="G32" s="198"/>
      <c r="H32" s="198"/>
      <c r="I32" s="198"/>
      <c r="J32" s="199"/>
    </row>
    <row r="33" spans="1:10" s="188" customFormat="1" ht="20.100000000000001" customHeight="1" x14ac:dyDescent="0.15">
      <c r="A33" s="283"/>
      <c r="B33" s="284" t="s">
        <v>207</v>
      </c>
      <c r="C33" s="284"/>
      <c r="D33" s="284"/>
      <c r="E33" s="194">
        <v>1836897976</v>
      </c>
      <c r="F33" s="198"/>
      <c r="G33" s="198"/>
      <c r="H33" s="198"/>
      <c r="I33" s="198"/>
      <c r="J33" s="199"/>
    </row>
    <row r="34" spans="1:10" s="188" customFormat="1" ht="20.100000000000001" customHeight="1" x14ac:dyDescent="0.15">
      <c r="A34" s="283"/>
      <c r="B34" s="284" t="s">
        <v>208</v>
      </c>
      <c r="C34" s="284"/>
      <c r="D34" s="284"/>
      <c r="E34" s="194">
        <v>0</v>
      </c>
      <c r="F34" s="198"/>
      <c r="G34" s="198"/>
      <c r="H34" s="198"/>
      <c r="I34" s="198"/>
      <c r="J34" s="199"/>
    </row>
    <row r="35" spans="1:10" s="188" customFormat="1" ht="20.100000000000001" customHeight="1" x14ac:dyDescent="0.15">
      <c r="A35" s="283"/>
      <c r="B35" s="284" t="s">
        <v>209</v>
      </c>
      <c r="C35" s="284"/>
      <c r="D35" s="284"/>
      <c r="E35" s="194">
        <v>0</v>
      </c>
      <c r="F35" s="198"/>
      <c r="G35" s="198"/>
      <c r="H35" s="198"/>
      <c r="I35" s="198"/>
      <c r="J35" s="199"/>
    </row>
    <row r="36" spans="1:10" s="188" customFormat="1" ht="20.100000000000001" customHeight="1" x14ac:dyDescent="0.15">
      <c r="A36" s="283"/>
      <c r="B36" s="284" t="s">
        <v>196</v>
      </c>
      <c r="C36" s="284"/>
      <c r="D36" s="284"/>
      <c r="E36" s="196">
        <v>1565068</v>
      </c>
      <c r="F36" s="198"/>
      <c r="G36" s="198"/>
      <c r="H36" s="198"/>
      <c r="I36" s="198"/>
      <c r="J36" s="199"/>
    </row>
    <row r="37" spans="1:10" s="188" customFormat="1" ht="20.100000000000001" customHeight="1" x14ac:dyDescent="0.15">
      <c r="A37" s="283"/>
      <c r="B37" s="284" t="s">
        <v>165</v>
      </c>
      <c r="C37" s="284"/>
      <c r="D37" s="284"/>
      <c r="E37" s="196">
        <v>14018651599</v>
      </c>
      <c r="F37" s="198"/>
      <c r="G37" s="198"/>
      <c r="H37" s="198"/>
      <c r="I37" s="198"/>
      <c r="J37" s="199"/>
    </row>
    <row r="38" spans="1:10" s="188" customFormat="1" ht="20.100000000000001" customHeight="1" x14ac:dyDescent="0.15">
      <c r="A38" s="281" t="s">
        <v>210</v>
      </c>
      <c r="B38" s="281"/>
      <c r="C38" s="281"/>
      <c r="D38" s="281"/>
      <c r="E38" s="196">
        <v>380201870</v>
      </c>
      <c r="F38" s="198"/>
      <c r="G38" s="198"/>
      <c r="H38" s="198"/>
      <c r="I38" s="198"/>
      <c r="J38" s="199"/>
    </row>
    <row r="39" spans="1:10" s="188" customFormat="1" ht="20.100000000000001" customHeight="1" x14ac:dyDescent="0.15">
      <c r="A39" s="281" t="s">
        <v>211</v>
      </c>
      <c r="B39" s="281"/>
      <c r="C39" s="281"/>
      <c r="D39" s="281"/>
      <c r="E39" s="196">
        <v>521100</v>
      </c>
      <c r="F39" s="200"/>
      <c r="G39" s="200"/>
      <c r="H39" s="200"/>
      <c r="I39" s="200"/>
      <c r="J39" s="199"/>
    </row>
    <row r="40" spans="1:10" s="188" customFormat="1" ht="20.100000000000001" customHeight="1" x14ac:dyDescent="0.15">
      <c r="A40" s="281" t="s">
        <v>212</v>
      </c>
      <c r="B40" s="281"/>
      <c r="C40" s="281"/>
      <c r="D40" s="281"/>
      <c r="E40" s="196">
        <v>230857296489</v>
      </c>
      <c r="F40" s="282" t="s">
        <v>213</v>
      </c>
      <c r="G40" s="282"/>
      <c r="H40" s="282"/>
      <c r="I40" s="194">
        <v>235197824523</v>
      </c>
    </row>
    <row r="41" spans="1:10" s="188" customFormat="1" ht="20.100000000000001" customHeight="1" x14ac:dyDescent="0.15">
      <c r="A41" s="201"/>
      <c r="B41" s="201"/>
      <c r="C41" s="202"/>
      <c r="D41" s="202"/>
      <c r="E41" s="203"/>
      <c r="F41" s="281" t="s">
        <v>214</v>
      </c>
      <c r="G41" s="281"/>
      <c r="H41" s="281"/>
      <c r="I41" s="194">
        <v>-4340528034</v>
      </c>
    </row>
    <row r="42" spans="1:10" s="188" customFormat="1" ht="10.15" customHeight="1" x14ac:dyDescent="0.15">
      <c r="A42" s="204"/>
      <c r="B42" s="204"/>
      <c r="C42" s="205"/>
      <c r="D42" s="205"/>
      <c r="E42" s="206"/>
      <c r="H42" s="207"/>
      <c r="I42" s="207"/>
    </row>
    <row r="43" spans="1:10" s="188" customFormat="1" ht="20.100000000000001" customHeight="1" x14ac:dyDescent="0.15">
      <c r="A43" s="278" t="s">
        <v>215</v>
      </c>
      <c r="B43" s="277"/>
      <c r="C43" s="277"/>
      <c r="D43" s="277"/>
      <c r="E43" s="194">
        <v>20952000</v>
      </c>
      <c r="F43" s="278" t="s">
        <v>216</v>
      </c>
      <c r="G43" s="277"/>
      <c r="H43" s="277"/>
      <c r="I43" s="194">
        <v>521100</v>
      </c>
    </row>
    <row r="44" spans="1:10" s="188" customFormat="1" ht="20.100000000000001" customHeight="1" x14ac:dyDescent="0.15">
      <c r="A44" s="208"/>
      <c r="B44" s="277" t="s">
        <v>217</v>
      </c>
      <c r="C44" s="277"/>
      <c r="D44" s="279"/>
      <c r="E44" s="209">
        <v>20952000</v>
      </c>
      <c r="F44" s="210"/>
      <c r="G44" s="276" t="s">
        <v>218</v>
      </c>
      <c r="H44" s="279"/>
      <c r="I44" s="211">
        <v>521100</v>
      </c>
    </row>
    <row r="45" spans="1:10" s="188" customFormat="1" ht="20.100000000000001" customHeight="1" x14ac:dyDescent="0.15">
      <c r="A45" s="276" t="s">
        <v>219</v>
      </c>
      <c r="B45" s="277"/>
      <c r="C45" s="277"/>
      <c r="D45" s="277"/>
      <c r="E45" s="209">
        <v>0</v>
      </c>
      <c r="F45" s="276" t="s">
        <v>220</v>
      </c>
      <c r="G45" s="277"/>
      <c r="H45" s="277"/>
      <c r="I45" s="211">
        <v>0</v>
      </c>
    </row>
    <row r="46" spans="1:10" s="188" customFormat="1" ht="20.100000000000001" customHeight="1" x14ac:dyDescent="0.15">
      <c r="A46" s="276" t="s">
        <v>221</v>
      </c>
      <c r="B46" s="277"/>
      <c r="C46" s="277"/>
      <c r="D46" s="277"/>
      <c r="E46" s="209">
        <v>10133464700</v>
      </c>
      <c r="F46" s="276" t="s">
        <v>222</v>
      </c>
      <c r="G46" s="277"/>
      <c r="H46" s="277"/>
      <c r="I46" s="211">
        <v>0</v>
      </c>
    </row>
    <row r="47" spans="1:10" s="188" customFormat="1" ht="20.100000000000001" customHeight="1" x14ac:dyDescent="0.15">
      <c r="A47" s="276" t="s">
        <v>223</v>
      </c>
      <c r="B47" s="277"/>
      <c r="C47" s="277"/>
      <c r="D47" s="277"/>
      <c r="E47" s="209">
        <v>241011713189</v>
      </c>
      <c r="F47" s="276" t="s">
        <v>224</v>
      </c>
      <c r="G47" s="277"/>
      <c r="H47" s="277"/>
      <c r="I47" s="211">
        <v>235198345623</v>
      </c>
    </row>
    <row r="48" spans="1:10" s="188" customFormat="1" ht="20.100000000000001" customHeight="1" x14ac:dyDescent="0.15">
      <c r="E48" s="212"/>
      <c r="F48" s="278" t="s">
        <v>225</v>
      </c>
      <c r="G48" s="277"/>
      <c r="H48" s="277"/>
      <c r="I48" s="211">
        <v>5813367566</v>
      </c>
    </row>
    <row r="49" spans="1:11" s="188" customFormat="1" ht="20.100000000000001" customHeight="1" x14ac:dyDescent="0.15">
      <c r="E49" s="212"/>
      <c r="F49" s="213"/>
      <c r="G49" s="276" t="s">
        <v>226</v>
      </c>
      <c r="H49" s="279"/>
      <c r="I49" s="211">
        <v>5813367566</v>
      </c>
    </row>
    <row r="50" spans="1:11" s="188" customFormat="1" ht="20.100000000000001" customHeight="1" x14ac:dyDescent="0.15">
      <c r="E50" s="212"/>
      <c r="F50" s="210"/>
      <c r="G50" s="276" t="s">
        <v>227</v>
      </c>
      <c r="H50" s="279"/>
      <c r="I50" s="211">
        <v>0</v>
      </c>
    </row>
    <row r="51" spans="1:11" s="188" customFormat="1" ht="15" customHeight="1" x14ac:dyDescent="0.15">
      <c r="F51" s="214"/>
      <c r="G51" s="214"/>
      <c r="H51" s="207"/>
      <c r="I51" s="207"/>
    </row>
    <row r="52" spans="1:11" s="188" customFormat="1" ht="15" customHeight="1" x14ac:dyDescent="0.15">
      <c r="A52" s="185" t="s">
        <v>228</v>
      </c>
      <c r="B52" s="186"/>
      <c r="C52" s="204"/>
      <c r="D52" s="204"/>
      <c r="E52" s="204"/>
      <c r="G52" s="215" t="s">
        <v>229</v>
      </c>
    </row>
    <row r="53" spans="1:11" s="188" customFormat="1" ht="10.15" customHeight="1" x14ac:dyDescent="0.15">
      <c r="A53" s="204"/>
      <c r="B53" s="204"/>
      <c r="C53" s="216"/>
      <c r="D53" s="204"/>
      <c r="E53" s="191" t="s">
        <v>2</v>
      </c>
      <c r="K53" s="191" t="s">
        <v>2</v>
      </c>
    </row>
    <row r="54" spans="1:11" s="188" customFormat="1" ht="15" customHeight="1" x14ac:dyDescent="0.15">
      <c r="A54" s="274" t="s">
        <v>230</v>
      </c>
      <c r="B54" s="274"/>
      <c r="C54" s="274"/>
      <c r="D54" s="274"/>
      <c r="E54" s="275" t="s">
        <v>231</v>
      </c>
      <c r="G54" s="274" t="s">
        <v>232</v>
      </c>
      <c r="H54" s="274"/>
      <c r="I54" s="274"/>
      <c r="J54" s="274" t="s">
        <v>233</v>
      </c>
      <c r="K54" s="274"/>
    </row>
    <row r="55" spans="1:11" s="188" customFormat="1" ht="15" customHeight="1" x14ac:dyDescent="0.15">
      <c r="A55" s="274"/>
      <c r="B55" s="274"/>
      <c r="C55" s="274"/>
      <c r="D55" s="274"/>
      <c r="E55" s="280"/>
      <c r="G55" s="274" t="s">
        <v>234</v>
      </c>
      <c r="H55" s="274"/>
      <c r="I55" s="217" t="s">
        <v>235</v>
      </c>
      <c r="J55" s="217" t="s">
        <v>234</v>
      </c>
      <c r="K55" s="217" t="s">
        <v>235</v>
      </c>
    </row>
    <row r="56" spans="1:11" s="188" customFormat="1" ht="20.100000000000001" customHeight="1" x14ac:dyDescent="0.15">
      <c r="A56" s="274" t="s">
        <v>236</v>
      </c>
      <c r="B56" s="274"/>
      <c r="C56" s="274"/>
      <c r="D56" s="274"/>
      <c r="E56" s="194">
        <v>5211001975</v>
      </c>
      <c r="G56" s="275" t="s">
        <v>237</v>
      </c>
      <c r="H56" s="274"/>
      <c r="I56" s="211">
        <v>5190571075</v>
      </c>
      <c r="J56" s="217" t="s">
        <v>238</v>
      </c>
      <c r="K56" s="211">
        <v>0</v>
      </c>
    </row>
    <row r="57" spans="1:11" s="188" customFormat="1" ht="20.100000000000001" customHeight="1" x14ac:dyDescent="0.15">
      <c r="A57" s="274" t="s">
        <v>215</v>
      </c>
      <c r="B57" s="274"/>
      <c r="C57" s="274"/>
      <c r="D57" s="274"/>
      <c r="E57" s="211">
        <v>20952000</v>
      </c>
      <c r="G57" s="210"/>
      <c r="H57" s="217" t="s">
        <v>239</v>
      </c>
      <c r="I57" s="211">
        <v>5190571075</v>
      </c>
      <c r="J57" s="217" t="s">
        <v>240</v>
      </c>
      <c r="K57" s="211">
        <v>0</v>
      </c>
    </row>
    <row r="58" spans="1:11" s="188" customFormat="1" ht="20.100000000000001" customHeight="1" x14ac:dyDescent="0.15">
      <c r="A58" s="274" t="s">
        <v>216</v>
      </c>
      <c r="B58" s="274"/>
      <c r="C58" s="274"/>
      <c r="D58" s="274"/>
      <c r="E58" s="211">
        <v>521100</v>
      </c>
      <c r="G58" s="274" t="s">
        <v>241</v>
      </c>
      <c r="H58" s="274"/>
      <c r="I58" s="211">
        <v>5813367566</v>
      </c>
      <c r="J58" s="217" t="s">
        <v>242</v>
      </c>
      <c r="K58" s="211">
        <v>0</v>
      </c>
    </row>
    <row r="59" spans="1:11" s="188" customFormat="1" ht="20.100000000000001" customHeight="1" x14ac:dyDescent="0.15">
      <c r="A59" s="274" t="s">
        <v>243</v>
      </c>
      <c r="B59" s="274"/>
      <c r="C59" s="274"/>
      <c r="D59" s="274"/>
      <c r="E59" s="211">
        <v>0</v>
      </c>
      <c r="G59" s="275" t="s">
        <v>244</v>
      </c>
      <c r="H59" s="274"/>
      <c r="I59" s="211">
        <v>0</v>
      </c>
      <c r="J59" s="217" t="s">
        <v>245</v>
      </c>
      <c r="K59" s="211">
        <v>11003938641</v>
      </c>
    </row>
    <row r="60" spans="1:11" s="188" customFormat="1" ht="20.100000000000001" customHeight="1" x14ac:dyDescent="0.15">
      <c r="A60" s="274" t="s">
        <v>246</v>
      </c>
      <c r="B60" s="274"/>
      <c r="C60" s="274"/>
      <c r="D60" s="274"/>
      <c r="E60" s="211">
        <v>0</v>
      </c>
      <c r="G60" s="210"/>
      <c r="H60" s="217" t="s">
        <v>239</v>
      </c>
      <c r="I60" s="211">
        <v>0</v>
      </c>
      <c r="J60" s="218"/>
      <c r="K60" s="219"/>
    </row>
    <row r="61" spans="1:11" s="188" customFormat="1" ht="20.100000000000001" customHeight="1" x14ac:dyDescent="0.15">
      <c r="A61" s="274" t="s">
        <v>247</v>
      </c>
      <c r="B61" s="274"/>
      <c r="C61" s="274"/>
      <c r="D61" s="274"/>
      <c r="E61" s="211">
        <v>0</v>
      </c>
      <c r="G61" s="274" t="s">
        <v>248</v>
      </c>
      <c r="H61" s="274"/>
      <c r="I61" s="211">
        <v>0</v>
      </c>
      <c r="J61" s="218"/>
      <c r="K61" s="219"/>
    </row>
    <row r="62" spans="1:11" s="188" customFormat="1" ht="20.100000000000001" customHeight="1" x14ac:dyDescent="0.15">
      <c r="A62" s="274" t="s">
        <v>237</v>
      </c>
      <c r="B62" s="274"/>
      <c r="C62" s="274"/>
      <c r="D62" s="274"/>
      <c r="E62" s="211">
        <v>5190571075</v>
      </c>
      <c r="G62" s="274" t="s">
        <v>249</v>
      </c>
      <c r="H62" s="274"/>
      <c r="I62" s="211">
        <v>11003938641</v>
      </c>
      <c r="J62" s="218"/>
      <c r="K62" s="219"/>
    </row>
    <row r="63" spans="1:11" s="188" customFormat="1" ht="21" customHeight="1" x14ac:dyDescent="0.15"/>
    <row r="64" spans="1:11" s="188" customFormat="1" ht="21" customHeight="1" x14ac:dyDescent="0.15">
      <c r="A64" s="186"/>
      <c r="B64" s="186"/>
      <c r="C64" s="204"/>
      <c r="D64" s="204"/>
      <c r="E64" s="204"/>
    </row>
    <row r="65" s="188" customFormat="1" ht="20.100000000000001" customHeight="1" x14ac:dyDescent="0.15"/>
    <row r="66" s="188" customFormat="1" ht="20.100000000000001" customHeight="1" x14ac:dyDescent="0.15"/>
    <row r="67" s="188" customFormat="1" ht="20.100000000000001" customHeight="1" x14ac:dyDescent="0.15"/>
    <row r="68" s="188" customFormat="1" ht="20.100000000000001" customHeight="1" x14ac:dyDescent="0.15"/>
    <row r="69" s="188" customFormat="1" ht="20.100000000000001" customHeight="1" x14ac:dyDescent="0.15"/>
    <row r="70" s="188" customFormat="1" ht="20.100000000000001" customHeight="1" x14ac:dyDescent="0.15"/>
    <row r="71" s="188" customFormat="1" ht="20.100000000000001" customHeight="1" x14ac:dyDescent="0.15"/>
    <row r="72" s="188" customFormat="1" ht="20.100000000000001" customHeight="1" x14ac:dyDescent="0.15"/>
    <row r="73" s="188" customFormat="1" ht="20.100000000000001" customHeight="1" x14ac:dyDescent="0.15"/>
    <row r="74" s="188" customFormat="1" ht="21" customHeight="1" x14ac:dyDescent="0.15"/>
    <row r="75" s="188" customFormat="1" ht="21" customHeight="1" x14ac:dyDescent="0.15"/>
    <row r="76" s="188" customFormat="1" ht="21" customHeight="1" x14ac:dyDescent="0.15"/>
    <row r="77" s="188" customFormat="1" ht="21" customHeight="1" x14ac:dyDescent="0.15"/>
    <row r="78" s="188" customFormat="1" ht="21" customHeight="1" x14ac:dyDescent="0.15"/>
    <row r="79" s="188" customFormat="1" ht="21" customHeight="1" x14ac:dyDescent="0.15"/>
    <row r="80" s="188" customFormat="1" ht="21" customHeight="1" x14ac:dyDescent="0.15"/>
    <row r="81" spans="1:10" s="188" customFormat="1" ht="21" customHeight="1" x14ac:dyDescent="0.15"/>
    <row r="82" spans="1:10" s="188" customFormat="1" ht="21" customHeight="1" x14ac:dyDescent="0.15"/>
    <row r="83" spans="1:10" s="188" customFormat="1" ht="21" customHeight="1" x14ac:dyDescent="0.15"/>
    <row r="84" spans="1:10" s="188" customFormat="1" ht="21" customHeight="1" x14ac:dyDescent="0.15"/>
    <row r="85" spans="1:10" s="188" customFormat="1" ht="21" customHeight="1" x14ac:dyDescent="0.15"/>
    <row r="86" spans="1:10" s="188" customFormat="1" ht="21" customHeight="1" x14ac:dyDescent="0.15"/>
    <row r="87" spans="1:10" s="188" customFormat="1" ht="21" customHeight="1" x14ac:dyDescent="0.15"/>
    <row r="88" spans="1:10" s="188" customFormat="1" ht="21" customHeight="1" x14ac:dyDescent="0.15"/>
    <row r="89" spans="1:10" s="188" customFormat="1" ht="21" customHeight="1" x14ac:dyDescent="0.15"/>
    <row r="90" spans="1:10" s="188" customFormat="1" ht="21" customHeight="1" x14ac:dyDescent="0.15"/>
    <row r="91" spans="1:10" s="188" customFormat="1" ht="21" customHeight="1" x14ac:dyDescent="0.15"/>
    <row r="92" spans="1:10" s="188" customFormat="1" ht="21" customHeight="1" x14ac:dyDescent="0.15"/>
    <row r="93" spans="1:10" s="188" customFormat="1" ht="21" customHeight="1" x14ac:dyDescent="0.15">
      <c r="A93" s="204"/>
      <c r="B93" s="204"/>
      <c r="C93" s="204"/>
      <c r="D93" s="204"/>
      <c r="E93" s="204"/>
    </row>
    <row r="94" spans="1:10" ht="21" customHeight="1" x14ac:dyDescent="0.15">
      <c r="H94" s="188"/>
      <c r="I94" s="188"/>
      <c r="J94" s="188"/>
    </row>
    <row r="95" spans="1:10" ht="21" customHeight="1" x14ac:dyDescent="0.15">
      <c r="H95" s="188"/>
      <c r="I95" s="188"/>
      <c r="J95" s="188"/>
    </row>
    <row r="96" spans="1:10" ht="21" customHeight="1" x14ac:dyDescent="0.15">
      <c r="H96" s="188"/>
      <c r="I96" s="188"/>
      <c r="J96" s="188"/>
    </row>
    <row r="97" spans="5:10" ht="21" customHeight="1" x14ac:dyDescent="0.15">
      <c r="H97" s="188"/>
      <c r="I97" s="188"/>
      <c r="J97" s="188"/>
    </row>
    <row r="98" spans="5:10" ht="25.5" customHeight="1" x14ac:dyDescent="0.15">
      <c r="H98" s="188"/>
      <c r="I98" s="188"/>
      <c r="J98" s="188"/>
    </row>
    <row r="99" spans="5:10" ht="15" customHeight="1" x14ac:dyDescent="0.15">
      <c r="H99" s="188"/>
      <c r="I99" s="188"/>
      <c r="J99" s="188"/>
    </row>
    <row r="100" spans="5:10" ht="9.75" customHeight="1" x14ac:dyDescent="0.15">
      <c r="H100" s="188"/>
      <c r="I100" s="188"/>
      <c r="J100" s="188"/>
    </row>
    <row r="101" spans="5:10" ht="15" customHeight="1" x14ac:dyDescent="0.15"/>
    <row r="102" spans="5:10" ht="15" customHeight="1" x14ac:dyDescent="0.15"/>
    <row r="103" spans="5:10" ht="21" customHeight="1" x14ac:dyDescent="0.15"/>
    <row r="104" spans="5:10" ht="21" customHeight="1" x14ac:dyDescent="0.15"/>
    <row r="105" spans="5:10" ht="15" customHeight="1" x14ac:dyDescent="0.15">
      <c r="E105" s="220"/>
    </row>
    <row r="106" spans="5:10" ht="15" customHeight="1" x14ac:dyDescent="0.15"/>
    <row r="107" spans="5:10" ht="15" customHeight="1" x14ac:dyDescent="0.15"/>
    <row r="108" spans="5:10" ht="15" customHeight="1" x14ac:dyDescent="0.15"/>
    <row r="109" spans="5:10" ht="15" customHeight="1" x14ac:dyDescent="0.15"/>
    <row r="110" spans="5:10" ht="15" customHeight="1" x14ac:dyDescent="0.15"/>
  </sheetData>
  <mergeCells count="85">
    <mergeCell ref="A3:E3"/>
    <mergeCell ref="F3:I3"/>
    <mergeCell ref="A4:D4"/>
    <mergeCell ref="F4:H4"/>
    <mergeCell ref="A5:A14"/>
    <mergeCell ref="B5:B12"/>
    <mergeCell ref="C5:C7"/>
    <mergeCell ref="F5:H5"/>
    <mergeCell ref="F6:G8"/>
    <mergeCell ref="C8:C10"/>
    <mergeCell ref="F19:G21"/>
    <mergeCell ref="F9:G11"/>
    <mergeCell ref="C11:D11"/>
    <mergeCell ref="C12:D12"/>
    <mergeCell ref="F12:G14"/>
    <mergeCell ref="B13:D13"/>
    <mergeCell ref="B14:D14"/>
    <mergeCell ref="F15:H15"/>
    <mergeCell ref="C16:D16"/>
    <mergeCell ref="F16:G18"/>
    <mergeCell ref="C17:D17"/>
    <mergeCell ref="C18:D18"/>
    <mergeCell ref="F22:H22"/>
    <mergeCell ref="C23:D23"/>
    <mergeCell ref="F23:H23"/>
    <mergeCell ref="C24:D24"/>
    <mergeCell ref="F24:G27"/>
    <mergeCell ref="C25:D25"/>
    <mergeCell ref="A30:D30"/>
    <mergeCell ref="C20:D20"/>
    <mergeCell ref="B21:B26"/>
    <mergeCell ref="C21:D21"/>
    <mergeCell ref="C22:D22"/>
    <mergeCell ref="A15:A27"/>
    <mergeCell ref="B15:B20"/>
    <mergeCell ref="C15:D15"/>
    <mergeCell ref="C19:D19"/>
    <mergeCell ref="C26:D26"/>
    <mergeCell ref="B27:D27"/>
    <mergeCell ref="A28:D28"/>
    <mergeCell ref="F28:H28"/>
    <mergeCell ref="A29:D29"/>
    <mergeCell ref="A43:D43"/>
    <mergeCell ref="F43:H43"/>
    <mergeCell ref="A31:A37"/>
    <mergeCell ref="B31:D31"/>
    <mergeCell ref="B32:D32"/>
    <mergeCell ref="B33:D33"/>
    <mergeCell ref="B34:D34"/>
    <mergeCell ref="B35:D35"/>
    <mergeCell ref="B36:D36"/>
    <mergeCell ref="B37:D37"/>
    <mergeCell ref="A38:D38"/>
    <mergeCell ref="A39:D39"/>
    <mergeCell ref="A40:D40"/>
    <mergeCell ref="F40:H40"/>
    <mergeCell ref="F41:H41"/>
    <mergeCell ref="B44:D44"/>
    <mergeCell ref="G44:H44"/>
    <mergeCell ref="A45:D45"/>
    <mergeCell ref="F45:H45"/>
    <mergeCell ref="A46:D46"/>
    <mergeCell ref="F46:H46"/>
    <mergeCell ref="A47:D47"/>
    <mergeCell ref="F47:H47"/>
    <mergeCell ref="F48:H48"/>
    <mergeCell ref="G49:H49"/>
    <mergeCell ref="G50:H50"/>
    <mergeCell ref="A62:D62"/>
    <mergeCell ref="G62:H62"/>
    <mergeCell ref="J54:K54"/>
    <mergeCell ref="G55:H55"/>
    <mergeCell ref="A56:D56"/>
    <mergeCell ref="G56:H56"/>
    <mergeCell ref="A57:D57"/>
    <mergeCell ref="A58:D58"/>
    <mergeCell ref="G58:H58"/>
    <mergeCell ref="A54:D55"/>
    <mergeCell ref="E54:E55"/>
    <mergeCell ref="G54:I54"/>
    <mergeCell ref="A59:D59"/>
    <mergeCell ref="G59:H59"/>
    <mergeCell ref="A60:D60"/>
    <mergeCell ref="A61:D61"/>
    <mergeCell ref="G61:H61"/>
  </mergeCells>
  <phoneticPr fontId="4"/>
  <pageMargins left="0.98425196850393704" right="0.47244094488188981" top="0.39370078740157483" bottom="0" header="0.23622047244094491" footer="0.35433070866141736"/>
  <pageSetup paperSize="9" scale="70"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2(1)</vt:lpstr>
      <vt:lpstr>2(2)</vt:lpstr>
      <vt:lpstr>2(3)①</vt:lpstr>
      <vt:lpstr>2(3)② </vt:lpstr>
      <vt:lpstr>2(4)</vt:lpstr>
      <vt:lpstr>2(5)</vt:lpstr>
      <vt:lpstr>'2(1)'!Print_Area</vt:lpstr>
      <vt:lpstr>'2(2)'!Print_Area</vt:lpstr>
      <vt:lpstr>'2(3)①'!Print_Area</vt:lpstr>
      <vt:lpstr>'2(3)② '!Print_Area</vt:lpstr>
      <vt:lpstr>'2(4)'!Print_Area</vt:lpstr>
      <vt:lpstr>'2(5)'!Print_Area</vt:lpstr>
      <vt:lpstr>'2(1)'!Print_Titles</vt:lpstr>
      <vt:lpstr>'2(2)'!Print_Titles</vt:lpstr>
      <vt:lpstr>'2(3)①'!Print_Titles</vt:lpstr>
      <vt:lpstr>'2(3)② '!Print_Titles</vt:lpstr>
    </vt:vector>
  </TitlesOfParts>
  <Company>Hiroshima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dcterms:created xsi:type="dcterms:W3CDTF">2024-10-10T08:05:14Z</dcterms:created>
  <dcterms:modified xsi:type="dcterms:W3CDTF">2024-10-11T06:59:55Z</dcterms:modified>
</cp:coreProperties>
</file>