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060健康福祉局\170国民健康保険課\R6\★国保運営グループ\R４現況\★国保の現況（R4）\02 公表起案\01_第1案_公表資料（R4現況）\"/>
    </mc:Choice>
  </mc:AlternateContent>
  <xr:revisionPtr revIDLastSave="0" documentId="13_ncr:1_{7923B040-7068-4A6D-A0D9-7690A9396289}" xr6:coauthVersionLast="47" xr6:coauthVersionMax="47" xr10:uidLastSave="{00000000-0000-0000-0000-000000000000}"/>
  <bookViews>
    <workbookView xWindow="-120" yWindow="-120" windowWidth="29040" windowHeight="15840" xr2:uid="{A98591AF-363F-4199-920A-1104BF6C8DDE}"/>
  </bookViews>
  <sheets>
    <sheet name="R4市町国保の状況" sheetId="1" r:id="rId1"/>
  </sheets>
  <definedNames>
    <definedName name="_xlnm.Print_Area" localSheetId="0">'R4市町国保の状況'!$A$1:$L$37</definedName>
    <definedName name="_xlnm.Print_Titles" localSheetId="0">'R4市町国保の状況'!$A:$A,'R4市町国保の状況'!$8:$10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G37" i="1"/>
  <c r="E37" i="1"/>
  <c r="I36" i="1"/>
  <c r="G36" i="1"/>
  <c r="E36" i="1"/>
  <c r="I35" i="1"/>
  <c r="G35" i="1"/>
  <c r="E35" i="1"/>
  <c r="I34" i="1"/>
  <c r="G34" i="1"/>
  <c r="E34" i="1"/>
  <c r="I33" i="1"/>
  <c r="G33" i="1"/>
  <c r="E33" i="1"/>
  <c r="I32" i="1"/>
  <c r="G32" i="1"/>
  <c r="E32" i="1"/>
  <c r="I31" i="1"/>
  <c r="G31" i="1"/>
  <c r="E31" i="1"/>
  <c r="I30" i="1"/>
  <c r="G30" i="1"/>
  <c r="E30" i="1"/>
  <c r="I29" i="1"/>
  <c r="G29" i="1"/>
  <c r="E29" i="1"/>
  <c r="I28" i="1"/>
  <c r="G28" i="1"/>
  <c r="E28" i="1"/>
  <c r="I27" i="1"/>
  <c r="G27" i="1"/>
  <c r="E27" i="1"/>
  <c r="I26" i="1"/>
  <c r="G26" i="1"/>
  <c r="E26" i="1"/>
  <c r="I25" i="1"/>
  <c r="G25" i="1"/>
  <c r="E25" i="1"/>
  <c r="I24" i="1"/>
  <c r="G24" i="1"/>
  <c r="E24" i="1"/>
  <c r="I23" i="1"/>
  <c r="G23" i="1"/>
  <c r="E23" i="1"/>
  <c r="I22" i="1"/>
  <c r="G22" i="1"/>
  <c r="E22" i="1"/>
  <c r="I21" i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O3" i="1"/>
  <c r="E16" i="1"/>
  <c r="I15" i="1"/>
  <c r="G15" i="1"/>
  <c r="E15" i="1"/>
  <c r="C12" i="1"/>
  <c r="P2" i="1"/>
  <c r="O2" i="1"/>
  <c r="Q2" i="1" s="1"/>
  <c r="Q3" i="1" l="1"/>
  <c r="G16" i="1"/>
  <c r="P3" i="1"/>
</calcChain>
</file>

<file path=xl/sharedStrings.xml><?xml version="1.0" encoding="utf-8"?>
<sst xmlns="http://schemas.openxmlformats.org/spreadsheetml/2006/main" count="60" uniqueCount="55">
  <si>
    <t>○　令和４年度 市町国民健康保険の状況</t>
    <rPh sb="2" eb="4">
      <t>レイワ</t>
    </rPh>
    <rPh sb="5" eb="7">
      <t>ネンド</t>
    </rPh>
    <rPh sb="6" eb="7">
      <t>ド</t>
    </rPh>
    <rPh sb="7" eb="9">
      <t>ヘイネンド</t>
    </rPh>
    <rPh sb="8" eb="10">
      <t>シマチ</t>
    </rPh>
    <rPh sb="10" eb="16">
      <t>コク</t>
    </rPh>
    <rPh sb="17" eb="19">
      <t>ジョウキョウ</t>
    </rPh>
    <phoneticPr fontId="3"/>
  </si>
  <si>
    <t>最大</t>
    <rPh sb="0" eb="2">
      <t>サイダイ</t>
    </rPh>
    <phoneticPr fontId="2"/>
  </si>
  <si>
    <t>最小</t>
    <rPh sb="0" eb="2">
      <t>サイショウ</t>
    </rPh>
    <phoneticPr fontId="2"/>
  </si>
  <si>
    <t>比率</t>
    <rPh sb="0" eb="2">
      <t>ヒリツ</t>
    </rPh>
    <phoneticPr fontId="2"/>
  </si>
  <si>
    <t>一人当たり医療費</t>
    <rPh sb="0" eb="2">
      <t>ヒトリ</t>
    </rPh>
    <rPh sb="2" eb="3">
      <t>ア</t>
    </rPh>
    <rPh sb="5" eb="7">
      <t>イリョウ</t>
    </rPh>
    <rPh sb="7" eb="8">
      <t>ヒ</t>
    </rPh>
    <phoneticPr fontId="3"/>
  </si>
  <si>
    <t>… 最も高い市町と低い市町では、約1.44倍の差がある。</t>
    <rPh sb="2" eb="3">
      <t>モット</t>
    </rPh>
    <rPh sb="4" eb="5">
      <t>タカ</t>
    </rPh>
    <rPh sb="6" eb="7">
      <t>シ</t>
    </rPh>
    <rPh sb="7" eb="8">
      <t>マチ</t>
    </rPh>
    <rPh sb="9" eb="10">
      <t>ヒク</t>
    </rPh>
    <rPh sb="11" eb="12">
      <t>シ</t>
    </rPh>
    <rPh sb="12" eb="13">
      <t>マチ</t>
    </rPh>
    <rPh sb="16" eb="17">
      <t>ヤク</t>
    </rPh>
    <rPh sb="21" eb="22">
      <t>バイ</t>
    </rPh>
    <rPh sb="23" eb="24">
      <t>サ</t>
    </rPh>
    <phoneticPr fontId="3"/>
  </si>
  <si>
    <t>一人当たり医療費</t>
    <rPh sb="0" eb="3">
      <t>ヒトリア</t>
    </rPh>
    <rPh sb="5" eb="8">
      <t>イリョウヒ</t>
    </rPh>
    <phoneticPr fontId="2"/>
  </si>
  <si>
    <t>一人当たり保険料(税)</t>
    <rPh sb="0" eb="2">
      <t>ヒトリ</t>
    </rPh>
    <rPh sb="2" eb="3">
      <t>ア</t>
    </rPh>
    <rPh sb="5" eb="11">
      <t>ホケン</t>
    </rPh>
    <phoneticPr fontId="3"/>
  </si>
  <si>
    <t>… 最も高い市町と低い市町では、約1.27倍の差がある。</t>
    <rPh sb="2" eb="3">
      <t>モット</t>
    </rPh>
    <rPh sb="4" eb="5">
      <t>タカ</t>
    </rPh>
    <rPh sb="6" eb="7">
      <t>シ</t>
    </rPh>
    <rPh sb="7" eb="8">
      <t>マチ</t>
    </rPh>
    <rPh sb="9" eb="10">
      <t>ヒク</t>
    </rPh>
    <rPh sb="11" eb="12">
      <t>シ</t>
    </rPh>
    <rPh sb="12" eb="13">
      <t>マチ</t>
    </rPh>
    <rPh sb="16" eb="17">
      <t>ヤク</t>
    </rPh>
    <rPh sb="21" eb="22">
      <t>バイ</t>
    </rPh>
    <rPh sb="23" eb="24">
      <t>サ</t>
    </rPh>
    <phoneticPr fontId="3"/>
  </si>
  <si>
    <t>一人当たり保険料</t>
    <rPh sb="0" eb="2">
      <t>ヒトリ</t>
    </rPh>
    <rPh sb="2" eb="3">
      <t>ア</t>
    </rPh>
    <rPh sb="5" eb="8">
      <t>ホケンリョウ</t>
    </rPh>
    <phoneticPr fontId="2"/>
  </si>
  <si>
    <t>収納率</t>
    <rPh sb="0" eb="2">
      <t>シュウノウ</t>
    </rPh>
    <rPh sb="2" eb="3">
      <t>リツ</t>
    </rPh>
    <phoneticPr fontId="3"/>
  </si>
  <si>
    <t>… 被保険者の多い都市部で低い傾向にある。</t>
    <rPh sb="2" eb="6">
      <t>ヒ</t>
    </rPh>
    <rPh sb="7" eb="8">
      <t>オオ</t>
    </rPh>
    <rPh sb="9" eb="12">
      <t>トシブ</t>
    </rPh>
    <rPh sb="13" eb="14">
      <t>ヒク</t>
    </rPh>
    <rPh sb="15" eb="17">
      <t>ケイコウ</t>
    </rPh>
    <phoneticPr fontId="3"/>
  </si>
  <si>
    <t>法定外繰入の割合</t>
    <rPh sb="0" eb="2">
      <t>ホウテイ</t>
    </rPh>
    <rPh sb="2" eb="3">
      <t>ガイ</t>
    </rPh>
    <rPh sb="3" eb="5">
      <t>クリイ</t>
    </rPh>
    <rPh sb="6" eb="8">
      <t>ワリアイ</t>
    </rPh>
    <phoneticPr fontId="3"/>
  </si>
  <si>
    <t>… 令和4年度の “保険給付費” に対する法定外繰入の割合。</t>
    <rPh sb="2" eb="4">
      <t>レイワ</t>
    </rPh>
    <rPh sb="5" eb="7">
      <t>ネンド</t>
    </rPh>
    <rPh sb="18" eb="19">
      <t>タイ</t>
    </rPh>
    <rPh sb="21" eb="23">
      <t>ホウテイ</t>
    </rPh>
    <rPh sb="23" eb="24">
      <t>ガイ</t>
    </rPh>
    <rPh sb="24" eb="26">
      <t>クリイ</t>
    </rPh>
    <rPh sb="27" eb="29">
      <t>ワリアイ</t>
    </rPh>
    <phoneticPr fontId="3"/>
  </si>
  <si>
    <t>その他</t>
    <rPh sb="2" eb="3">
      <t>タ</t>
    </rPh>
    <phoneticPr fontId="2"/>
  </si>
  <si>
    <t>… 累積赤字のある市町はない。</t>
    <rPh sb="2" eb="4">
      <t>ルイセキ</t>
    </rPh>
    <rPh sb="4" eb="6">
      <t>アカジ</t>
    </rPh>
    <rPh sb="9" eb="10">
      <t>シ</t>
    </rPh>
    <rPh sb="10" eb="11">
      <t>マチ</t>
    </rPh>
    <phoneticPr fontId="3"/>
  </si>
  <si>
    <t>保険者名</t>
  </si>
  <si>
    <t>被保険者
（年度平均）
（人）</t>
    <rPh sb="0" eb="4">
      <t>ヒ</t>
    </rPh>
    <rPh sb="13" eb="14">
      <t>ニン</t>
    </rPh>
    <phoneticPr fontId="3"/>
  </si>
  <si>
    <t>一人当たり
医療費
（円）</t>
    <rPh sb="0" eb="2">
      <t>ヒトリ</t>
    </rPh>
    <rPh sb="2" eb="3">
      <t>ア</t>
    </rPh>
    <rPh sb="11" eb="12">
      <t>エン</t>
    </rPh>
    <phoneticPr fontId="3"/>
  </si>
  <si>
    <t>順
位</t>
    <rPh sb="2" eb="3">
      <t>イ</t>
    </rPh>
    <phoneticPr fontId="3"/>
  </si>
  <si>
    <t>一人当たり
保険料（税）
（円）</t>
    <rPh sb="0" eb="2">
      <t>ヒトリ</t>
    </rPh>
    <rPh sb="2" eb="3">
      <t>ア</t>
    </rPh>
    <rPh sb="6" eb="9">
      <t>ホケンリョウ</t>
    </rPh>
    <rPh sb="10" eb="11">
      <t>ゼイ</t>
    </rPh>
    <rPh sb="14" eb="15">
      <t>エン</t>
    </rPh>
    <phoneticPr fontId="3"/>
  </si>
  <si>
    <t>（現年）
収納率
（％）</t>
    <rPh sb="1" eb="3">
      <t>ゲンネン</t>
    </rPh>
    <phoneticPr fontId="3"/>
  </si>
  <si>
    <t>財政調整
基金
（千円）</t>
    <rPh sb="0" eb="2">
      <t>ザイセイ</t>
    </rPh>
    <rPh sb="2" eb="4">
      <t>チョウセイ</t>
    </rPh>
    <rPh sb="5" eb="7">
      <t>キキン</t>
    </rPh>
    <rPh sb="9" eb="11">
      <t>センエン</t>
    </rPh>
    <phoneticPr fontId="3"/>
  </si>
  <si>
    <t>法定外
繰入額
（千円）</t>
    <rPh sb="0" eb="2">
      <t>ホウテイ</t>
    </rPh>
    <rPh sb="2" eb="3">
      <t>ガイ</t>
    </rPh>
    <rPh sb="4" eb="6">
      <t>クリイレ</t>
    </rPh>
    <rPh sb="6" eb="7">
      <t>ガク</t>
    </rPh>
    <rPh sb="9" eb="11">
      <t>センエン</t>
    </rPh>
    <phoneticPr fontId="3"/>
  </si>
  <si>
    <t>全国</t>
    <rPh sb="0" eb="2">
      <t>ゼンコク</t>
    </rPh>
    <phoneticPr fontId="2"/>
  </si>
  <si>
    <t>―</t>
    <phoneticPr fontId="2"/>
  </si>
  <si>
    <t>広島県</t>
    <rPh sb="0" eb="3">
      <t>ヒロシマケン</t>
    </rPh>
    <phoneticPr fontId="3"/>
  </si>
  <si>
    <t>市町計</t>
    <phoneticPr fontId="3"/>
  </si>
  <si>
    <t>－</t>
    <phoneticPr fontId="3"/>
  </si>
  <si>
    <t>繰入
割合
（％）</t>
    <rPh sb="0" eb="2">
      <t>クリイ</t>
    </rPh>
    <rPh sb="3" eb="5">
      <t>ワリアイ</t>
    </rPh>
    <phoneticPr fontId="3"/>
  </si>
  <si>
    <t>市計</t>
    <phoneticPr fontId="3"/>
  </si>
  <si>
    <t>町計</t>
    <phoneticPr fontId="3"/>
  </si>
  <si>
    <t>広島市</t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</si>
  <si>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</si>
  <si>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</si>
  <si>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</si>
  <si>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</si>
  <si>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</si>
  <si>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</si>
  <si>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</si>
  <si>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</si>
  <si>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</si>
  <si>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府中町</t>
  </si>
  <si>
    <t>海田町</t>
  </si>
  <si>
    <t>熊野町</t>
  </si>
  <si>
    <t>坂町</t>
  </si>
  <si>
    <t>江田島市</t>
  </si>
  <si>
    <t>廿日市市</t>
  </si>
  <si>
    <t>安芸太田町</t>
  </si>
  <si>
    <t>北広島町</t>
  </si>
  <si>
    <t>安芸高田市</t>
  </si>
  <si>
    <t>東広島市</t>
  </si>
  <si>
    <t>大崎上島町</t>
  </si>
  <si>
    <t>世羅町</t>
  </si>
  <si>
    <t>神石高原町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</si>
</sst>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00000000"/>
    <numFmt numFmtId="178" formatCode="0.0%"/>
    <numFmt numFmtId="179" formatCode="#,##0;&quot;▲ &quot;#,##0"/>
  </numFmts>
  <fonts count="14" x14ac:knownFonts="1"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</cellStyleXfs>
  <cellXfs count="9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6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horizontal="centerContinuous" vertical="center" wrapText="1"/>
    </xf>
    <xf numFmtId="38" fontId="9" fillId="0" borderId="16" xfId="1" applyFont="1" applyFill="1" applyBorder="1" applyAlignment="1">
      <alignment vertical="center" wrapText="1"/>
    </xf>
    <xf numFmtId="38" fontId="9" fillId="0" borderId="16" xfId="1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40" fontId="9" fillId="0" borderId="19" xfId="1" applyNumberFormat="1" applyFont="1" applyFill="1" applyBorder="1" applyAlignment="1">
      <alignment vertical="center"/>
    </xf>
    <xf numFmtId="0" fontId="9" fillId="0" borderId="16" xfId="0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38" fontId="9" fillId="0" borderId="6" xfId="1" applyFont="1" applyFill="1" applyBorder="1" applyAlignment="1" applyProtection="1">
      <alignment vertical="center"/>
    </xf>
    <xf numFmtId="38" fontId="9" fillId="0" borderId="20" xfId="1" applyFont="1" applyFill="1" applyBorder="1" applyAlignment="1" applyProtection="1">
      <alignment vertical="center"/>
    </xf>
    <xf numFmtId="40" fontId="9" fillId="0" borderId="21" xfId="1" applyNumberFormat="1" applyFont="1" applyFill="1" applyBorder="1" applyAlignment="1" applyProtection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4" xfId="1" applyFont="1" applyFill="1" applyBorder="1" applyAlignment="1">
      <alignment vertical="center"/>
    </xf>
    <xf numFmtId="0" fontId="10" fillId="0" borderId="22" xfId="3" applyFont="1" applyBorder="1" applyAlignment="1">
      <alignment horizontal="center" vertical="center" wrapText="1"/>
    </xf>
    <xf numFmtId="38" fontId="9" fillId="0" borderId="22" xfId="1" applyFont="1" applyFill="1" applyBorder="1" applyAlignment="1" applyProtection="1">
      <alignment vertical="center"/>
    </xf>
    <xf numFmtId="40" fontId="9" fillId="0" borderId="23" xfId="1" applyNumberFormat="1" applyFont="1" applyFill="1" applyBorder="1" applyAlignment="1">
      <alignment vertical="center"/>
    </xf>
    <xf numFmtId="38" fontId="9" fillId="0" borderId="23" xfId="1" applyFont="1" applyFill="1" applyBorder="1" applyAlignment="1">
      <alignment vertical="center"/>
    </xf>
    <xf numFmtId="38" fontId="9" fillId="0" borderId="24" xfId="1" applyFont="1" applyFill="1" applyBorder="1" applyAlignment="1">
      <alignment vertical="center"/>
    </xf>
    <xf numFmtId="0" fontId="10" fillId="0" borderId="11" xfId="3" applyFont="1" applyBorder="1" applyAlignment="1">
      <alignment horizontal="center" vertical="center" wrapText="1"/>
    </xf>
    <xf numFmtId="38" fontId="9" fillId="0" borderId="11" xfId="1" applyFont="1" applyFill="1" applyBorder="1" applyAlignment="1" applyProtection="1">
      <alignment vertical="center"/>
    </xf>
    <xf numFmtId="40" fontId="9" fillId="0" borderId="25" xfId="1" applyNumberFormat="1" applyFont="1" applyFill="1" applyBorder="1" applyAlignment="1">
      <alignment vertical="center"/>
    </xf>
    <xf numFmtId="38" fontId="9" fillId="0" borderId="25" xfId="1" applyFont="1" applyFill="1" applyBorder="1" applyAlignment="1">
      <alignment vertical="center"/>
    </xf>
    <xf numFmtId="38" fontId="9" fillId="0" borderId="14" xfId="1" applyFont="1" applyFill="1" applyBorder="1" applyAlignment="1">
      <alignment vertical="center"/>
    </xf>
    <xf numFmtId="38" fontId="9" fillId="0" borderId="27" xfId="1" applyFont="1" applyFill="1" applyBorder="1" applyAlignment="1" applyProtection="1">
      <alignment vertical="center"/>
    </xf>
    <xf numFmtId="38" fontId="9" fillId="0" borderId="21" xfId="1" applyFont="1" applyFill="1" applyBorder="1" applyAlignment="1" applyProtection="1">
      <alignment vertical="center"/>
    </xf>
    <xf numFmtId="178" fontId="9" fillId="0" borderId="27" xfId="2" applyNumberFormat="1" applyFont="1" applyFill="1" applyBorder="1" applyAlignment="1" applyProtection="1">
      <alignment vertical="center"/>
    </xf>
    <xf numFmtId="38" fontId="9" fillId="0" borderId="29" xfId="1" applyFont="1" applyFill="1" applyBorder="1" applyAlignment="1" applyProtection="1">
      <alignment vertical="center"/>
    </xf>
    <xf numFmtId="40" fontId="9" fillId="0" borderId="23" xfId="1" applyNumberFormat="1" applyFont="1" applyFill="1" applyBorder="1" applyAlignment="1" applyProtection="1">
      <alignment vertical="center"/>
    </xf>
    <xf numFmtId="38" fontId="9" fillId="0" borderId="23" xfId="1" applyFont="1" applyFill="1" applyBorder="1" applyAlignment="1" applyProtection="1">
      <alignment vertical="center"/>
    </xf>
    <xf numFmtId="178" fontId="9" fillId="0" borderId="30" xfId="2" applyNumberFormat="1" applyFont="1" applyFill="1" applyBorder="1" applyAlignment="1" applyProtection="1">
      <alignment horizontal="right" vertical="center"/>
    </xf>
    <xf numFmtId="178" fontId="9" fillId="0" borderId="29" xfId="2" applyNumberFormat="1" applyFont="1" applyFill="1" applyBorder="1" applyAlignment="1" applyProtection="1">
      <alignment horizontal="right" vertical="center"/>
    </xf>
    <xf numFmtId="178" fontId="9" fillId="0" borderId="29" xfId="2" applyNumberFormat="1" applyFont="1" applyFill="1" applyBorder="1" applyAlignment="1" applyProtection="1">
      <alignment vertical="center"/>
    </xf>
    <xf numFmtId="38" fontId="9" fillId="0" borderId="31" xfId="1" applyFont="1" applyFill="1" applyBorder="1" applyAlignment="1" applyProtection="1">
      <alignment vertical="center"/>
    </xf>
    <xf numFmtId="38" fontId="9" fillId="0" borderId="32" xfId="1" applyFont="1" applyFill="1" applyBorder="1" applyAlignment="1" applyProtection="1">
      <alignment vertical="center"/>
    </xf>
    <xf numFmtId="40" fontId="9" fillId="0" borderId="33" xfId="1" applyNumberFormat="1" applyFont="1" applyFill="1" applyBorder="1" applyAlignment="1" applyProtection="1">
      <alignment vertical="center"/>
    </xf>
    <xf numFmtId="179" fontId="9" fillId="0" borderId="33" xfId="1" applyNumberFormat="1" applyFont="1" applyFill="1" applyBorder="1" applyAlignment="1" applyProtection="1">
      <alignment vertical="center"/>
    </xf>
    <xf numFmtId="38" fontId="9" fillId="0" borderId="34" xfId="1" applyFont="1" applyFill="1" applyBorder="1" applyAlignment="1" applyProtection="1">
      <alignment vertical="center"/>
    </xf>
    <xf numFmtId="38" fontId="9" fillId="0" borderId="30" xfId="1" applyFont="1" applyFill="1" applyBorder="1" applyAlignment="1" applyProtection="1">
      <alignment vertical="center"/>
    </xf>
    <xf numFmtId="40" fontId="9" fillId="0" borderId="35" xfId="1" applyNumberFormat="1" applyFont="1" applyFill="1" applyBorder="1" applyAlignment="1" applyProtection="1">
      <alignment vertical="center"/>
    </xf>
    <xf numFmtId="38" fontId="9" fillId="0" borderId="35" xfId="1" applyFont="1" applyFill="1" applyBorder="1" applyAlignment="1" applyProtection="1">
      <alignment vertical="center"/>
    </xf>
    <xf numFmtId="38" fontId="9" fillId="0" borderId="36" xfId="1" applyFont="1" applyFill="1" applyBorder="1" applyAlignment="1" applyProtection="1">
      <alignment vertical="center"/>
    </xf>
    <xf numFmtId="38" fontId="9" fillId="0" borderId="38" xfId="1" applyFont="1" applyFill="1" applyBorder="1" applyAlignment="1" applyProtection="1">
      <alignment vertical="center"/>
    </xf>
    <xf numFmtId="40" fontId="9" fillId="0" borderId="39" xfId="1" applyNumberFormat="1" applyFont="1" applyFill="1" applyBorder="1" applyAlignment="1" applyProtection="1">
      <alignment vertical="center"/>
    </xf>
    <xf numFmtId="38" fontId="9" fillId="0" borderId="39" xfId="1" applyFont="1" applyFill="1" applyBorder="1" applyAlignment="1" applyProtection="1">
      <alignment vertical="center"/>
    </xf>
    <xf numFmtId="178" fontId="9" fillId="0" borderId="38" xfId="2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 textRotation="255" wrapText="1"/>
    </xf>
    <xf numFmtId="0" fontId="10" fillId="0" borderId="13" xfId="3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Sheet1" xfId="3" xr:uid="{58186425-4646-4A4F-ACFF-2EF2A50C2C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690B1-6476-4D86-9291-4A60279BCB88}">
  <sheetPr>
    <tabColor rgb="FFFFC000"/>
  </sheetPr>
  <dimension ref="A1:Q39"/>
  <sheetViews>
    <sheetView tabSelected="1" view="pageBreakPreview" zoomScaleNormal="100" zoomScaleSheetLayoutView="100" workbookViewId="0">
      <selection activeCell="H36" sqref="H36"/>
    </sheetView>
  </sheetViews>
  <sheetFormatPr defaultColWidth="10.69921875" defaultRowHeight="24" customHeight="1" x14ac:dyDescent="0.2"/>
  <cols>
    <col min="1" max="1" width="2.69921875" style="60" customWidth="1"/>
    <col min="2" max="2" width="6.69921875" style="60" customWidth="1"/>
    <col min="3" max="3" width="8.19921875" style="60" customWidth="1"/>
    <col min="4" max="4" width="7.19921875" style="13" customWidth="1"/>
    <col min="5" max="5" width="2.69921875" style="13" customWidth="1"/>
    <col min="6" max="6" width="7.19921875" style="13" customWidth="1"/>
    <col min="7" max="7" width="2.69921875" style="13" customWidth="1"/>
    <col min="8" max="8" width="6.8984375" style="61" customWidth="1"/>
    <col min="9" max="9" width="2.69921875" style="13" customWidth="1"/>
    <col min="10" max="10" width="8.3984375" style="13" customWidth="1"/>
    <col min="11" max="11" width="7.69921875" style="13" customWidth="1"/>
    <col min="12" max="12" width="5" style="13" customWidth="1"/>
    <col min="13" max="16384" width="10.69921875" style="13"/>
  </cols>
  <sheetData>
    <row r="1" spans="1:17" s="1" customFormat="1" ht="27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N1" s="2"/>
      <c r="O1" s="3" t="s">
        <v>1</v>
      </c>
      <c r="P1" s="3" t="s">
        <v>2</v>
      </c>
      <c r="Q1" s="3" t="s">
        <v>3</v>
      </c>
    </row>
    <row r="2" spans="1:17" s="4" customFormat="1" ht="15" customHeight="1" x14ac:dyDescent="0.2">
      <c r="B2" s="5" t="s">
        <v>4</v>
      </c>
      <c r="C2" s="5"/>
      <c r="D2" s="5" t="s">
        <v>5</v>
      </c>
      <c r="E2" s="6"/>
      <c r="F2" s="6"/>
      <c r="G2" s="6"/>
      <c r="H2" s="6"/>
      <c r="I2" s="6"/>
      <c r="J2" s="6"/>
      <c r="L2" s="6"/>
      <c r="M2" s="7"/>
      <c r="N2" s="3" t="s">
        <v>6</v>
      </c>
      <c r="O2" s="8">
        <f>MAX(D15:D37)</f>
        <v>566235.11672131147</v>
      </c>
      <c r="P2" s="8">
        <f>MIN(D15:D37)</f>
        <v>393338.33941933553</v>
      </c>
      <c r="Q2" s="9">
        <f>O2/P2</f>
        <v>1.4395624834263911</v>
      </c>
    </row>
    <row r="3" spans="1:17" s="4" customFormat="1" ht="15" customHeight="1" x14ac:dyDescent="0.2">
      <c r="B3" s="5" t="s">
        <v>7</v>
      </c>
      <c r="C3" s="5"/>
      <c r="D3" s="5" t="s">
        <v>8</v>
      </c>
      <c r="E3" s="6"/>
      <c r="F3" s="6"/>
      <c r="G3" s="6"/>
      <c r="H3" s="6"/>
      <c r="I3" s="6"/>
      <c r="J3" s="6"/>
      <c r="K3" s="6"/>
      <c r="L3" s="6"/>
      <c r="M3" s="7"/>
      <c r="N3" s="10" t="s">
        <v>9</v>
      </c>
      <c r="O3" s="8">
        <f>MAX(F15:F37)</f>
        <v>102535.03193187866</v>
      </c>
      <c r="P3" s="8">
        <f>MIN(F15:F37)</f>
        <v>80655.806979280256</v>
      </c>
      <c r="Q3" s="9">
        <f>O3/P3</f>
        <v>1.2712665804486833</v>
      </c>
    </row>
    <row r="4" spans="1:17" s="4" customFormat="1" ht="15" customHeight="1" x14ac:dyDescent="0.2">
      <c r="B4" s="5" t="s">
        <v>10</v>
      </c>
      <c r="C4" s="5"/>
      <c r="D4" s="5" t="s">
        <v>11</v>
      </c>
      <c r="E4" s="6"/>
      <c r="F4" s="6"/>
      <c r="G4" s="6"/>
      <c r="H4" s="6"/>
      <c r="I4" s="6"/>
      <c r="J4" s="6"/>
      <c r="K4" s="6"/>
      <c r="L4" s="6"/>
    </row>
    <row r="5" spans="1:17" s="4" customFormat="1" ht="15" customHeight="1" x14ac:dyDescent="0.2">
      <c r="B5" s="5" t="s">
        <v>12</v>
      </c>
      <c r="C5" s="5"/>
      <c r="D5" s="5" t="s">
        <v>13</v>
      </c>
      <c r="E5" s="6"/>
      <c r="F5" s="6"/>
      <c r="G5" s="6"/>
      <c r="H5" s="6"/>
      <c r="I5" s="6"/>
      <c r="J5" s="6"/>
      <c r="K5" s="6"/>
      <c r="L5" s="6"/>
    </row>
    <row r="6" spans="1:17" s="4" customFormat="1" ht="15" customHeight="1" x14ac:dyDescent="0.2">
      <c r="B6" s="5" t="s">
        <v>14</v>
      </c>
      <c r="C6" s="5"/>
      <c r="D6" s="5" t="s">
        <v>15</v>
      </c>
      <c r="E6" s="6"/>
      <c r="F6" s="6"/>
      <c r="G6" s="6"/>
      <c r="H6" s="6"/>
      <c r="I6" s="6"/>
      <c r="J6" s="6"/>
      <c r="K6" s="6"/>
      <c r="L6" s="6"/>
    </row>
    <row r="7" spans="1:17" ht="1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2"/>
      <c r="L7" s="12"/>
    </row>
    <row r="8" spans="1:17" ht="18" customHeight="1" x14ac:dyDescent="0.2">
      <c r="A8" s="68" t="s">
        <v>16</v>
      </c>
      <c r="B8" s="69"/>
      <c r="C8" s="83" t="s">
        <v>17</v>
      </c>
      <c r="D8" s="86" t="s">
        <v>18</v>
      </c>
      <c r="E8" s="89" t="s">
        <v>19</v>
      </c>
      <c r="F8" s="86" t="s">
        <v>20</v>
      </c>
      <c r="G8" s="89" t="s">
        <v>19</v>
      </c>
      <c r="H8" s="86" t="s">
        <v>21</v>
      </c>
      <c r="I8" s="89" t="s">
        <v>19</v>
      </c>
      <c r="J8" s="83" t="s">
        <v>22</v>
      </c>
      <c r="K8" s="68" t="s">
        <v>23</v>
      </c>
      <c r="L8" s="69"/>
    </row>
    <row r="9" spans="1:17" ht="18" customHeight="1" x14ac:dyDescent="0.2">
      <c r="A9" s="70"/>
      <c r="B9" s="71"/>
      <c r="C9" s="84"/>
      <c r="D9" s="87"/>
      <c r="E9" s="90"/>
      <c r="F9" s="87"/>
      <c r="G9" s="90"/>
      <c r="H9" s="87"/>
      <c r="I9" s="90"/>
      <c r="J9" s="84"/>
      <c r="K9" s="70"/>
      <c r="L9" s="71"/>
    </row>
    <row r="10" spans="1:17" ht="18" customHeight="1" x14ac:dyDescent="0.2">
      <c r="A10" s="72"/>
      <c r="B10" s="73"/>
      <c r="C10" s="85"/>
      <c r="D10" s="88"/>
      <c r="E10" s="91"/>
      <c r="F10" s="88"/>
      <c r="G10" s="91"/>
      <c r="H10" s="88"/>
      <c r="I10" s="91"/>
      <c r="J10" s="85"/>
      <c r="K10" s="72"/>
      <c r="L10" s="73"/>
    </row>
    <row r="11" spans="1:17" ht="22.5" customHeight="1" x14ac:dyDescent="0.2">
      <c r="A11" s="14" t="s">
        <v>24</v>
      </c>
      <c r="B11" s="15"/>
      <c r="C11" s="16">
        <v>25028290</v>
      </c>
      <c r="D11" s="17">
        <v>403816.70440301753</v>
      </c>
      <c r="E11" s="18"/>
      <c r="F11" s="17">
        <v>99377.614307449694</v>
      </c>
      <c r="G11" s="18"/>
      <c r="H11" s="19">
        <v>94.138693947133305</v>
      </c>
      <c r="I11" s="18"/>
      <c r="J11" s="20" t="s">
        <v>25</v>
      </c>
      <c r="K11" s="74" t="s">
        <v>25</v>
      </c>
      <c r="L11" s="75"/>
    </row>
    <row r="12" spans="1:17" ht="22.5" customHeight="1" x14ac:dyDescent="0.2">
      <c r="A12" s="76" t="s">
        <v>26</v>
      </c>
      <c r="B12" s="21" t="s">
        <v>27</v>
      </c>
      <c r="C12" s="22">
        <f>SUM(C13:C14)</f>
        <v>501809</v>
      </c>
      <c r="D12" s="23">
        <v>432690.1614219753</v>
      </c>
      <c r="E12" s="78" t="s">
        <v>28</v>
      </c>
      <c r="F12" s="23">
        <v>91977.949167910498</v>
      </c>
      <c r="G12" s="78" t="s">
        <v>28</v>
      </c>
      <c r="H12" s="24">
        <v>94.413030634374479</v>
      </c>
      <c r="I12" s="78" t="s">
        <v>28</v>
      </c>
      <c r="J12" s="25">
        <v>12530140.164999999</v>
      </c>
      <c r="K12" s="26">
        <v>542828.35800000001</v>
      </c>
      <c r="L12" s="80" t="s">
        <v>29</v>
      </c>
    </row>
    <row r="13" spans="1:17" ht="22.5" customHeight="1" x14ac:dyDescent="0.2">
      <c r="A13" s="76"/>
      <c r="B13" s="27" t="s">
        <v>30</v>
      </c>
      <c r="C13" s="28">
        <v>470400</v>
      </c>
      <c r="D13" s="28">
        <v>432353.0767623299</v>
      </c>
      <c r="E13" s="78"/>
      <c r="F13" s="28">
        <v>91871.019332482989</v>
      </c>
      <c r="G13" s="78"/>
      <c r="H13" s="29">
        <v>94.280208946811484</v>
      </c>
      <c r="I13" s="78"/>
      <c r="J13" s="30">
        <v>10757296.153000001</v>
      </c>
      <c r="K13" s="31">
        <v>475685.62099999998</v>
      </c>
      <c r="L13" s="80"/>
    </row>
    <row r="14" spans="1:17" ht="22.5" customHeight="1" x14ac:dyDescent="0.2">
      <c r="A14" s="77"/>
      <c r="B14" s="32" t="s">
        <v>31</v>
      </c>
      <c r="C14" s="33">
        <v>31409</v>
      </c>
      <c r="D14" s="33">
        <v>437738.54322009615</v>
      </c>
      <c r="E14" s="79"/>
      <c r="F14" s="33">
        <v>93579.394441083772</v>
      </c>
      <c r="G14" s="79"/>
      <c r="H14" s="34">
        <v>96.36608271538131</v>
      </c>
      <c r="I14" s="79"/>
      <c r="J14" s="35">
        <v>1772844.0120000001</v>
      </c>
      <c r="K14" s="36">
        <v>67142.736999999994</v>
      </c>
      <c r="L14" s="81"/>
    </row>
    <row r="15" spans="1:17" ht="22.5" customHeight="1" x14ac:dyDescent="0.2">
      <c r="A15" s="66" t="s">
        <v>32</v>
      </c>
      <c r="B15" s="67"/>
      <c r="C15" s="23">
        <v>202221</v>
      </c>
      <c r="D15" s="23">
        <v>433952.725968124</v>
      </c>
      <c r="E15" s="37">
        <f>RANK(D15,$D$15:$D$37)</f>
        <v>15</v>
      </c>
      <c r="F15" s="23">
        <v>94795.326370653886</v>
      </c>
      <c r="G15" s="37">
        <f>RANK(F15,$F$15:$F$37)</f>
        <v>4</v>
      </c>
      <c r="H15" s="24">
        <v>93.557667291004392</v>
      </c>
      <c r="I15" s="37">
        <f>RANK(H15,$H$15:$H$37)</f>
        <v>22</v>
      </c>
      <c r="J15" s="38">
        <v>0</v>
      </c>
      <c r="K15" s="23">
        <v>103721.921</v>
      </c>
      <c r="L15" s="39">
        <v>1.3927276172812056E-3</v>
      </c>
    </row>
    <row r="16" spans="1:17" ht="22.5" customHeight="1" x14ac:dyDescent="0.2">
      <c r="A16" s="62" t="s">
        <v>33</v>
      </c>
      <c r="B16" s="63"/>
      <c r="C16" s="28">
        <v>37493</v>
      </c>
      <c r="D16" s="28">
        <v>490445.04846237967</v>
      </c>
      <c r="E16" s="40">
        <f t="shared" ref="E16:E37" si="0">RANK(D16,$D$15:$D$37)</f>
        <v>2</v>
      </c>
      <c r="F16" s="28">
        <v>88750.506761262106</v>
      </c>
      <c r="G16" s="40">
        <f t="shared" ref="G16:G37" si="1">RANK(F16,$F$15:$F$37)</f>
        <v>16</v>
      </c>
      <c r="H16" s="41">
        <v>96.25891083689811</v>
      </c>
      <c r="I16" s="40">
        <f t="shared" ref="I16:I37" si="2">RANK(H16,$H$15:$H$37)</f>
        <v>10</v>
      </c>
      <c r="J16" s="42">
        <v>2253639.6639999999</v>
      </c>
      <c r="K16" s="28">
        <v>0</v>
      </c>
      <c r="L16" s="43">
        <v>0</v>
      </c>
    </row>
    <row r="17" spans="1:12" ht="22.5" customHeight="1" x14ac:dyDescent="0.2">
      <c r="A17" s="62" t="s">
        <v>34</v>
      </c>
      <c r="B17" s="63"/>
      <c r="C17" s="28">
        <v>5157</v>
      </c>
      <c r="D17" s="28">
        <v>454369.31937172776</v>
      </c>
      <c r="E17" s="40">
        <f t="shared" si="0"/>
        <v>9</v>
      </c>
      <c r="F17" s="28">
        <v>80920.748497188295</v>
      </c>
      <c r="G17" s="40">
        <f t="shared" si="1"/>
        <v>22</v>
      </c>
      <c r="H17" s="41">
        <v>96.963692550567529</v>
      </c>
      <c r="I17" s="40">
        <f t="shared" si="2"/>
        <v>3</v>
      </c>
      <c r="J17" s="42">
        <v>444750.41200000001</v>
      </c>
      <c r="K17" s="28">
        <v>0</v>
      </c>
      <c r="L17" s="44">
        <v>0</v>
      </c>
    </row>
    <row r="18" spans="1:12" ht="22.5" customHeight="1" x14ac:dyDescent="0.2">
      <c r="A18" s="62" t="s">
        <v>35</v>
      </c>
      <c r="B18" s="63"/>
      <c r="C18" s="28">
        <v>18162</v>
      </c>
      <c r="D18" s="28">
        <v>443380.00897478254</v>
      </c>
      <c r="E18" s="40">
        <f t="shared" si="0"/>
        <v>12</v>
      </c>
      <c r="F18" s="28">
        <v>84883.537055390378</v>
      </c>
      <c r="G18" s="40">
        <f t="shared" si="1"/>
        <v>19</v>
      </c>
      <c r="H18" s="41">
        <v>95.540669221151191</v>
      </c>
      <c r="I18" s="40">
        <f t="shared" si="2"/>
        <v>14</v>
      </c>
      <c r="J18" s="42">
        <v>550748.73300000001</v>
      </c>
      <c r="K18" s="28">
        <v>24168.662</v>
      </c>
      <c r="L18" s="44">
        <v>3.5125100814111555E-3</v>
      </c>
    </row>
    <row r="19" spans="1:12" ht="22.5" customHeight="1" x14ac:dyDescent="0.2">
      <c r="A19" s="62" t="s">
        <v>36</v>
      </c>
      <c r="B19" s="63"/>
      <c r="C19" s="28">
        <v>27510</v>
      </c>
      <c r="D19" s="28">
        <v>454489.23177026538</v>
      </c>
      <c r="E19" s="40">
        <f t="shared" si="0"/>
        <v>8</v>
      </c>
      <c r="F19" s="28">
        <v>80655.806979280256</v>
      </c>
      <c r="G19" s="40">
        <f t="shared" si="1"/>
        <v>23</v>
      </c>
      <c r="H19" s="41">
        <v>96.345028288977403</v>
      </c>
      <c r="I19" s="40">
        <f t="shared" si="2"/>
        <v>9</v>
      </c>
      <c r="J19" s="42">
        <v>578361.201</v>
      </c>
      <c r="K19" s="28">
        <v>39823.756000000001</v>
      </c>
      <c r="L19" s="45">
        <v>3.7187240324221102E-3</v>
      </c>
    </row>
    <row r="20" spans="1:12" ht="22.5" customHeight="1" x14ac:dyDescent="0.2">
      <c r="A20" s="62" t="s">
        <v>37</v>
      </c>
      <c r="B20" s="63"/>
      <c r="C20" s="28">
        <v>85511</v>
      </c>
      <c r="D20" s="28">
        <v>403062.8138718995</v>
      </c>
      <c r="E20" s="40">
        <f t="shared" si="0"/>
        <v>20</v>
      </c>
      <c r="F20" s="28">
        <v>90198.635263299453</v>
      </c>
      <c r="G20" s="40">
        <f t="shared" si="1"/>
        <v>12</v>
      </c>
      <c r="H20" s="41">
        <v>92.718872476646666</v>
      </c>
      <c r="I20" s="40">
        <f t="shared" si="2"/>
        <v>23</v>
      </c>
      <c r="J20" s="42">
        <v>2449709.0980000002</v>
      </c>
      <c r="K20" s="28">
        <v>108287.60799999999</v>
      </c>
      <c r="L20" s="45">
        <v>3.6860572024906856E-3</v>
      </c>
    </row>
    <row r="21" spans="1:12" ht="22.5" customHeight="1" x14ac:dyDescent="0.2">
      <c r="A21" s="62" t="s">
        <v>38</v>
      </c>
      <c r="B21" s="63"/>
      <c r="C21" s="28">
        <v>7115</v>
      </c>
      <c r="D21" s="28">
        <v>414587.81588193955</v>
      </c>
      <c r="E21" s="40">
        <f t="shared" si="0"/>
        <v>18</v>
      </c>
      <c r="F21" s="28">
        <v>88972.958538299368</v>
      </c>
      <c r="G21" s="40">
        <f t="shared" si="1"/>
        <v>15</v>
      </c>
      <c r="H21" s="41">
        <v>96.593679319527624</v>
      </c>
      <c r="I21" s="40">
        <f t="shared" si="2"/>
        <v>6</v>
      </c>
      <c r="J21" s="42">
        <v>611494.21799999999</v>
      </c>
      <c r="K21" s="28">
        <v>0</v>
      </c>
      <c r="L21" s="45">
        <v>0</v>
      </c>
    </row>
    <row r="22" spans="1:12" ht="22.5" customHeight="1" x14ac:dyDescent="0.2">
      <c r="A22" s="62" t="s">
        <v>39</v>
      </c>
      <c r="B22" s="63"/>
      <c r="C22" s="28">
        <v>9624</v>
      </c>
      <c r="D22" s="28">
        <v>440682.74677888612</v>
      </c>
      <c r="E22" s="40">
        <f t="shared" si="0"/>
        <v>13</v>
      </c>
      <c r="F22" s="28">
        <v>90806.33832086451</v>
      </c>
      <c r="G22" s="40">
        <f t="shared" si="1"/>
        <v>10</v>
      </c>
      <c r="H22" s="41">
        <v>96.439487266686371</v>
      </c>
      <c r="I22" s="40">
        <f t="shared" si="2"/>
        <v>8</v>
      </c>
      <c r="J22" s="42">
        <v>233303.74299999999</v>
      </c>
      <c r="K22" s="28">
        <v>25463.955000000002</v>
      </c>
      <c r="L22" s="45">
        <v>7.0747378718857929E-3</v>
      </c>
    </row>
    <row r="23" spans="1:12" ht="22.5" customHeight="1" x14ac:dyDescent="0.2">
      <c r="A23" s="62" t="s">
        <v>40</v>
      </c>
      <c r="B23" s="63"/>
      <c r="C23" s="28">
        <v>6785</v>
      </c>
      <c r="D23" s="28">
        <v>464761.25836403831</v>
      </c>
      <c r="E23" s="40">
        <f t="shared" si="0"/>
        <v>6</v>
      </c>
      <c r="F23" s="28">
        <v>87144.303610906412</v>
      </c>
      <c r="G23" s="40">
        <f t="shared" si="1"/>
        <v>17</v>
      </c>
      <c r="H23" s="41">
        <v>95.607770575440384</v>
      </c>
      <c r="I23" s="40">
        <f t="shared" si="2"/>
        <v>13</v>
      </c>
      <c r="J23" s="42">
        <v>415838.217</v>
      </c>
      <c r="K23" s="28">
        <v>46556.428</v>
      </c>
      <c r="L23" s="45">
        <v>1.7259034004005903E-2</v>
      </c>
    </row>
    <row r="24" spans="1:12" ht="22.5" customHeight="1" x14ac:dyDescent="0.2">
      <c r="A24" s="62" t="s">
        <v>41</v>
      </c>
      <c r="B24" s="63"/>
      <c r="C24" s="28">
        <v>5411</v>
      </c>
      <c r="D24" s="28">
        <v>450645.73775642208</v>
      </c>
      <c r="E24" s="40">
        <f t="shared" si="0"/>
        <v>10</v>
      </c>
      <c r="F24" s="28">
        <v>92328.73775642211</v>
      </c>
      <c r="G24" s="40">
        <f t="shared" si="1"/>
        <v>8</v>
      </c>
      <c r="H24" s="41">
        <v>95.231035479436372</v>
      </c>
      <c r="I24" s="40">
        <f t="shared" si="2"/>
        <v>16</v>
      </c>
      <c r="J24" s="42">
        <v>170317.77100000001</v>
      </c>
      <c r="K24" s="28">
        <v>292.41300000000001</v>
      </c>
      <c r="L24" s="45">
        <v>1.4170091033451984E-4</v>
      </c>
    </row>
    <row r="25" spans="1:12" ht="22.5" customHeight="1" x14ac:dyDescent="0.2">
      <c r="A25" s="62" t="s">
        <v>42</v>
      </c>
      <c r="B25" s="63"/>
      <c r="C25" s="46">
        <v>8333</v>
      </c>
      <c r="D25" s="46">
        <v>424487.77955118206</v>
      </c>
      <c r="E25" s="47">
        <f t="shared" si="0"/>
        <v>17</v>
      </c>
      <c r="F25" s="46">
        <v>101765.95463818553</v>
      </c>
      <c r="G25" s="47">
        <f t="shared" si="1"/>
        <v>2</v>
      </c>
      <c r="H25" s="48">
        <v>96.905501159943157</v>
      </c>
      <c r="I25" s="47">
        <f t="shared" si="2"/>
        <v>4</v>
      </c>
      <c r="J25" s="49">
        <v>114433.117</v>
      </c>
      <c r="K25" s="46">
        <v>14058.885</v>
      </c>
      <c r="L25" s="45">
        <v>4.6891144207016587E-3</v>
      </c>
    </row>
    <row r="26" spans="1:12" ht="22.5" customHeight="1" x14ac:dyDescent="0.2">
      <c r="A26" s="62" t="s">
        <v>43</v>
      </c>
      <c r="B26" s="63"/>
      <c r="C26" s="28">
        <v>4691</v>
      </c>
      <c r="D26" s="28">
        <v>402414.50991259859</v>
      </c>
      <c r="E26" s="40">
        <f t="shared" si="0"/>
        <v>21</v>
      </c>
      <c r="F26" s="28">
        <v>92850.6928160307</v>
      </c>
      <c r="G26" s="40">
        <f t="shared" si="1"/>
        <v>7</v>
      </c>
      <c r="H26" s="41">
        <v>94.44012924017639</v>
      </c>
      <c r="I26" s="40">
        <f t="shared" si="2"/>
        <v>21</v>
      </c>
      <c r="J26" s="42">
        <v>190741.20499999999</v>
      </c>
      <c r="K26" s="28">
        <v>6496.3869999999997</v>
      </c>
      <c r="L26" s="45">
        <v>4.0851603908180732E-3</v>
      </c>
    </row>
    <row r="27" spans="1:12" ht="22.5" customHeight="1" x14ac:dyDescent="0.2">
      <c r="A27" s="62" t="s">
        <v>44</v>
      </c>
      <c r="B27" s="63"/>
      <c r="C27" s="50">
        <v>4346</v>
      </c>
      <c r="D27" s="50">
        <v>474593.42452830187</v>
      </c>
      <c r="E27" s="51">
        <f t="shared" si="0"/>
        <v>4</v>
      </c>
      <c r="F27" s="50">
        <v>93127.220432581686</v>
      </c>
      <c r="G27" s="51">
        <f t="shared" si="1"/>
        <v>6</v>
      </c>
      <c r="H27" s="52">
        <v>95.141852771804665</v>
      </c>
      <c r="I27" s="51">
        <f t="shared" si="2"/>
        <v>17</v>
      </c>
      <c r="J27" s="53">
        <v>285665.74900000001</v>
      </c>
      <c r="K27" s="50">
        <v>6051.6869999999999</v>
      </c>
      <c r="L27" s="45">
        <v>3.4018169550535729E-3</v>
      </c>
    </row>
    <row r="28" spans="1:12" ht="22.5" customHeight="1" x14ac:dyDescent="0.2">
      <c r="A28" s="62" t="s">
        <v>45</v>
      </c>
      <c r="B28" s="63"/>
      <c r="C28" s="28">
        <v>2250</v>
      </c>
      <c r="D28" s="28">
        <v>439395.28844444442</v>
      </c>
      <c r="E28" s="40">
        <f t="shared" si="0"/>
        <v>14</v>
      </c>
      <c r="F28" s="28">
        <v>89883.822222222225</v>
      </c>
      <c r="G28" s="40">
        <f t="shared" si="1"/>
        <v>13</v>
      </c>
      <c r="H28" s="41">
        <v>96.584256417914276</v>
      </c>
      <c r="I28" s="40">
        <f t="shared" si="2"/>
        <v>7</v>
      </c>
      <c r="J28" s="42">
        <v>0</v>
      </c>
      <c r="K28" s="28">
        <v>4541.3729999999996</v>
      </c>
      <c r="L28" s="45">
        <v>5.4515782066416815E-3</v>
      </c>
    </row>
    <row r="29" spans="1:12" ht="22.5" customHeight="1" x14ac:dyDescent="0.2">
      <c r="A29" s="62" t="s">
        <v>46</v>
      </c>
      <c r="B29" s="63"/>
      <c r="C29" s="28">
        <v>5553</v>
      </c>
      <c r="D29" s="28">
        <v>487878.1320007203</v>
      </c>
      <c r="E29" s="40">
        <f t="shared" si="0"/>
        <v>3</v>
      </c>
      <c r="F29" s="28">
        <v>96092.328471096698</v>
      </c>
      <c r="G29" s="40">
        <f t="shared" si="1"/>
        <v>3</v>
      </c>
      <c r="H29" s="41">
        <v>95.524617190344756</v>
      </c>
      <c r="I29" s="40">
        <f t="shared" si="2"/>
        <v>15</v>
      </c>
      <c r="J29" s="42">
        <v>70183.701000000001</v>
      </c>
      <c r="K29" s="28">
        <v>0</v>
      </c>
      <c r="L29" s="45">
        <v>0</v>
      </c>
    </row>
    <row r="30" spans="1:12" ht="22.5" customHeight="1" x14ac:dyDescent="0.2">
      <c r="A30" s="62" t="s">
        <v>47</v>
      </c>
      <c r="B30" s="63"/>
      <c r="C30" s="28">
        <v>22548</v>
      </c>
      <c r="D30" s="28">
        <v>404978.00057654781</v>
      </c>
      <c r="E30" s="40">
        <f t="shared" si="0"/>
        <v>19</v>
      </c>
      <c r="F30" s="28">
        <v>102535.03193187866</v>
      </c>
      <c r="G30" s="40">
        <f t="shared" si="1"/>
        <v>1</v>
      </c>
      <c r="H30" s="41">
        <v>96.026332766411741</v>
      </c>
      <c r="I30" s="40">
        <f t="shared" si="2"/>
        <v>12</v>
      </c>
      <c r="J30" s="42">
        <v>672660.14300000004</v>
      </c>
      <c r="K30" s="28">
        <v>32528.699000000001</v>
      </c>
      <c r="L30" s="45">
        <v>4.2094164295792521E-3</v>
      </c>
    </row>
    <row r="31" spans="1:12" ht="22.5" customHeight="1" x14ac:dyDescent="0.2">
      <c r="A31" s="62" t="s">
        <v>48</v>
      </c>
      <c r="B31" s="63"/>
      <c r="C31" s="28">
        <v>1348</v>
      </c>
      <c r="D31" s="28">
        <v>467588.71290801186</v>
      </c>
      <c r="E31" s="40">
        <f t="shared" si="0"/>
        <v>5</v>
      </c>
      <c r="F31" s="28">
        <v>83178.783382789319</v>
      </c>
      <c r="G31" s="40">
        <f t="shared" si="1"/>
        <v>20</v>
      </c>
      <c r="H31" s="41">
        <v>94.926644370122631</v>
      </c>
      <c r="I31" s="40">
        <f t="shared" si="2"/>
        <v>19</v>
      </c>
      <c r="J31" s="42">
        <v>243217.04300000001</v>
      </c>
      <c r="K31" s="28">
        <v>25639.776999999998</v>
      </c>
      <c r="L31" s="45">
        <v>4.7270996385658418E-2</v>
      </c>
    </row>
    <row r="32" spans="1:12" ht="22.5" customHeight="1" x14ac:dyDescent="0.2">
      <c r="A32" s="62" t="s">
        <v>49</v>
      </c>
      <c r="B32" s="63"/>
      <c r="C32" s="28">
        <v>3669</v>
      </c>
      <c r="D32" s="28">
        <v>448001.95203052601</v>
      </c>
      <c r="E32" s="40">
        <f t="shared" si="0"/>
        <v>11</v>
      </c>
      <c r="F32" s="28">
        <v>93173.235213954758</v>
      </c>
      <c r="G32" s="40">
        <f t="shared" si="1"/>
        <v>5</v>
      </c>
      <c r="H32" s="41">
        <v>96.256822677376149</v>
      </c>
      <c r="I32" s="40">
        <f t="shared" si="2"/>
        <v>11</v>
      </c>
      <c r="J32" s="42">
        <v>241598.40599999999</v>
      </c>
      <c r="K32" s="28">
        <v>4074.6280000000002</v>
      </c>
      <c r="L32" s="45">
        <v>2.8873902584970555E-3</v>
      </c>
    </row>
    <row r="33" spans="1:12" ht="22.5" customHeight="1" x14ac:dyDescent="0.2">
      <c r="A33" s="62" t="s">
        <v>50</v>
      </c>
      <c r="B33" s="63"/>
      <c r="C33" s="28">
        <v>5434</v>
      </c>
      <c r="D33" s="28">
        <v>455312.48509385349</v>
      </c>
      <c r="E33" s="40">
        <f t="shared" si="0"/>
        <v>7</v>
      </c>
      <c r="F33" s="28">
        <v>86252.870813397123</v>
      </c>
      <c r="G33" s="40">
        <f t="shared" si="1"/>
        <v>18</v>
      </c>
      <c r="H33" s="41">
        <v>96.777411088289028</v>
      </c>
      <c r="I33" s="40">
        <f t="shared" si="2"/>
        <v>5</v>
      </c>
      <c r="J33" s="42">
        <v>705906.99899999995</v>
      </c>
      <c r="K33" s="28">
        <v>0</v>
      </c>
      <c r="L33" s="44">
        <v>0</v>
      </c>
    </row>
    <row r="34" spans="1:12" ht="22.5" customHeight="1" x14ac:dyDescent="0.2">
      <c r="A34" s="62" t="s">
        <v>51</v>
      </c>
      <c r="B34" s="63"/>
      <c r="C34" s="28">
        <v>31876</v>
      </c>
      <c r="D34" s="28">
        <v>400726.31462542352</v>
      </c>
      <c r="E34" s="40">
        <f t="shared" si="0"/>
        <v>22</v>
      </c>
      <c r="F34" s="28">
        <v>91483.649140419118</v>
      </c>
      <c r="G34" s="40">
        <f t="shared" si="1"/>
        <v>9</v>
      </c>
      <c r="H34" s="41">
        <v>94.685243552694175</v>
      </c>
      <c r="I34" s="40">
        <f t="shared" si="2"/>
        <v>20</v>
      </c>
      <c r="J34" s="42">
        <v>1600382.253</v>
      </c>
      <c r="K34" s="28">
        <v>94842.179000000004</v>
      </c>
      <c r="L34" s="45">
        <v>8.7826279018242727E-3</v>
      </c>
    </row>
    <row r="35" spans="1:12" ht="22.5" customHeight="1" x14ac:dyDescent="0.2">
      <c r="A35" s="62" t="s">
        <v>52</v>
      </c>
      <c r="B35" s="63"/>
      <c r="C35" s="28">
        <v>1525</v>
      </c>
      <c r="D35" s="28">
        <v>566235.11672131147</v>
      </c>
      <c r="E35" s="40">
        <f t="shared" si="0"/>
        <v>1</v>
      </c>
      <c r="F35" s="28">
        <v>90669.24590163934</v>
      </c>
      <c r="G35" s="40">
        <f t="shared" si="1"/>
        <v>11</v>
      </c>
      <c r="H35" s="41">
        <v>95.112013689099498</v>
      </c>
      <c r="I35" s="40">
        <f t="shared" si="2"/>
        <v>18</v>
      </c>
      <c r="J35" s="42">
        <v>96350.87</v>
      </c>
      <c r="K35" s="28">
        <v>0</v>
      </c>
      <c r="L35" s="45">
        <v>0</v>
      </c>
    </row>
    <row r="36" spans="1:12" ht="22.5" customHeight="1" x14ac:dyDescent="0.2">
      <c r="A36" s="62" t="s">
        <v>53</v>
      </c>
      <c r="B36" s="63"/>
      <c r="C36" s="28">
        <v>3341</v>
      </c>
      <c r="D36" s="28">
        <v>393338.33941933553</v>
      </c>
      <c r="E36" s="40">
        <f t="shared" si="0"/>
        <v>23</v>
      </c>
      <c r="F36" s="28">
        <v>89560.25142173002</v>
      </c>
      <c r="G36" s="40">
        <f t="shared" si="1"/>
        <v>14</v>
      </c>
      <c r="H36" s="41">
        <v>99.665717423387676</v>
      </c>
      <c r="I36" s="40">
        <f t="shared" si="2"/>
        <v>1</v>
      </c>
      <c r="J36" s="42">
        <v>299997.24</v>
      </c>
      <c r="K36" s="28">
        <v>6280</v>
      </c>
      <c r="L36" s="45">
        <v>5.6567313704438248E-3</v>
      </c>
    </row>
    <row r="37" spans="1:12" ht="22.5" customHeight="1" x14ac:dyDescent="0.2">
      <c r="A37" s="64" t="s">
        <v>54</v>
      </c>
      <c r="B37" s="65"/>
      <c r="C37" s="54">
        <v>1906</v>
      </c>
      <c r="D37" s="54">
        <v>430767.9207764953</v>
      </c>
      <c r="E37" s="55">
        <f t="shared" si="0"/>
        <v>16</v>
      </c>
      <c r="F37" s="54">
        <v>82486.044071353623</v>
      </c>
      <c r="G37" s="55">
        <f t="shared" si="1"/>
        <v>21</v>
      </c>
      <c r="H37" s="56">
        <v>97.74689222126672</v>
      </c>
      <c r="I37" s="55">
        <f t="shared" si="2"/>
        <v>2</v>
      </c>
      <c r="J37" s="57">
        <v>300840.38199999998</v>
      </c>
      <c r="K37" s="54">
        <v>0</v>
      </c>
      <c r="L37" s="58">
        <v>0</v>
      </c>
    </row>
    <row r="38" spans="1:12" ht="13.5" x14ac:dyDescent="0.2">
      <c r="A38" s="4"/>
      <c r="B38" s="13"/>
      <c r="C38" s="59"/>
      <c r="H38" s="13"/>
    </row>
    <row r="39" spans="1:12" ht="13.5" x14ac:dyDescent="0.2"/>
  </sheetData>
  <mergeCells count="40">
    <mergeCell ref="A1:L1"/>
    <mergeCell ref="A8:B10"/>
    <mergeCell ref="C8:C10"/>
    <mergeCell ref="D8:D10"/>
    <mergeCell ref="E8:E10"/>
    <mergeCell ref="F8:F10"/>
    <mergeCell ref="G8:G10"/>
    <mergeCell ref="H8:H10"/>
    <mergeCell ref="I8:I10"/>
    <mergeCell ref="J8:J10"/>
    <mergeCell ref="A20:B20"/>
    <mergeCell ref="K8:L10"/>
    <mergeCell ref="K11:L11"/>
    <mergeCell ref="A12:A14"/>
    <mergeCell ref="E12:E14"/>
    <mergeCell ref="G12:G14"/>
    <mergeCell ref="I12:I14"/>
    <mergeCell ref="L12:L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B33"/>
    <mergeCell ref="A34:B34"/>
    <mergeCell ref="A35:B35"/>
    <mergeCell ref="A36:B36"/>
    <mergeCell ref="A37:B37"/>
  </mergeCells>
  <phoneticPr fontId="2"/>
  <printOptions horizontalCentered="1"/>
  <pageMargins left="0.35433070866141736" right="0.19685039370078741" top="0.70866141732283472" bottom="0" header="0.39370078740157483" footer="0.1968503937007874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R4市町国保の状況</vt:lpstr>
      <vt:lpstr>'R4市町国保の状況'!Print_Area</vt:lpstr>
      <vt:lpstr>'R4市町国保の状況'!Print_Titles</vt:lpstr>
    </vt:vector>
  </TitlesOfParts>
  <Company>Hiroshima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2024-10-10T07:55:14Z</dcterms:created>
  <dcterms:modified xsi:type="dcterms:W3CDTF">2024-10-10T08:01:31Z</dcterms:modified>
</cp:coreProperties>
</file>