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調査物】R05年度\5総務\060122　【広島県市町行財政課】公営企業に係る経営比較分析表(令和４年度決算)の分析等について\回答\"/>
    </mc:Choice>
  </mc:AlternateContent>
  <xr:revisionPtr revIDLastSave="0" documentId="13_ncr:1_{60F9384D-2984-4A3A-85DE-A6138A81804A}" xr6:coauthVersionLast="43" xr6:coauthVersionMax="43" xr10:uidLastSave="{00000000-0000-0000-0000-000000000000}"/>
  <workbookProtection workbookAlgorithmName="SHA-512" workbookHashValue="+ArSvzOS56YMsJaoBiv2FVMfBdT/pRaOKfVsQLuogWffDHd0XVFpnZpskySbasNasN3eRqtsanS28osfuQxxiw==" workbookSaltValue="yruMdQlRFIKgOeE+YvP++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AD10" i="4"/>
  <c r="P10" i="4"/>
  <c r="I10" i="4"/>
  <c r="B10" i="4"/>
  <c r="AT8" i="4"/>
  <c r="AL8" i="4"/>
  <c r="P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<sst xmlns="http://schemas.openxmlformats.org/spreadsheetml/2006/main" count="236" uniqueCount="120">
  <si>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</si>
  <si>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</si>
  <si>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</si>
  <si>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</si>
  <si>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</si>
  <si>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</si>
  <si>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</si>
  <si>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</si>
  <si>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</si>
  <si>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</si>
  <si>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</si>
  <si>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</si>
  <si>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</si>
  <si>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</si>
  <si>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</si>
  <si>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</si>
  <si>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</si>
  <si>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</si>
  <si>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</si>
  <si>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</si>
  <si>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</si>
  <si>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</si>
  <si>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</si>
  <si>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</si>
  <si>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</si>
  <si>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</si>
  <si>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</si>
  <si>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</si>
  <si>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</si>
  <si>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</si>
  <si>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</si>
  <si>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</si>
  <si>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</si>
  <si>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</si>
  <si>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</si>
  <si>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</si>
  <si>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</si>
  <si>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</si>
  <si>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</si>
  <si>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</si>
  <si>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</si>
  <si>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</si>
  <si>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</si>
  <si>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</si>
  <si>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</si>
  <si>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</si>
  <si>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</si>
  <si>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</si>
  <si>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</si>
  <si>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</si>
  <si>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</si>
  <si>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</si>
  <si>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</si>
  <si>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</si>
  <si>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</si>
  <si>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</si>
  <si>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</si>
  <si>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</si>
  <si>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</si>
  <si>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</si>
  <si>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</si>
  <si>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</si>
  <si>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</si>
  <si>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</si>
  <si>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</si>
  <si>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</si>
  <si>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</si>
  <si>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</si>
  <si>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</si>
  <si>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</si>
  <si>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</si>
  <si>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</si>
  <si>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</si>
  <si>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</si>
  <si>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</si>
  <si>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</si>
  <si>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</si>
  <si>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</si>
  <si>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</si>
  <si>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</si>
  <si>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</si>
  <si>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</si>
  <si>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</si>
  <si>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</si>
  <si>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</si>
  <si>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</si>
  <si>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</si>
  <si>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</si>
  <si>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</si>
  <si>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</si>
  <si>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</si>
  <si>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</si>
  <si>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</si>
  <si>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</si>
  <si>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</si>
  <si>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</si>
  <si>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</si>
  <si>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</si>
  <si>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</si>
  <si>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</si>
  <si>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</si>
  <si>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</si>
  <si>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</si>
  <si>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</si>
  <si>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</si>
  <si>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</si>
  <si>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</si>
  <si>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</si>
  <si>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</si>
  <si>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</si>
  <si>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</si>
  <si>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</si>
  <si>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</si>
  <si>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</si>
  <si>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</si>
  <si>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</si>
  <si>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</si>
  <si>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　収益的収支比率はH30年度からR4年度において約100％を維持している。
②及び③　累積欠損金比率及び流動比率については該当数値無しとなっている。
④　企業債残高対事業費率は、類似団体に比べ低い数値となっている。要因として、施設整備等の事業に対し国庫補助金を活用し、企業債の発行額を抑えてきたためである。
⑤　経費回収率については近年増加傾向となっている。R2年度R4年度に急増しているが維持管理費の一時的な減少が要因となっている。平均値を上回っているものの一般会計繰入金を費用の財源としている状況であるためであり、経費や収入の均衡を図り経営の正常化に努める。
⑥　汚水処理原価について、近年増加傾向となっている。平均値を上回っているため今度とも維持管理の抑制に努める。R4年度は、物価価格高騰による。
⑦　施設利用率は近年横ばいとなっている。全国平均を大きく下回っている。要因として人口の減少が大きく影響しており、高齢化率も非常に高く、接続率も50％と低く推移しているため。引き続き接続率の向上に努め有收水量の増加に取り組む。
⑧　水洗化率も近年横ばいであるが平均値を下回っているため、⑦同様に町民へ水洗化の推進に取り組む。</t>
    <rPh sb="2" eb="5">
      <t>シュウエキテキ</t>
    </rPh>
    <rPh sb="5" eb="7">
      <t>シュウシ</t>
    </rPh>
    <rPh sb="7" eb="9">
      <t>ヒリツ</t>
    </rPh>
    <rPh sb="13" eb="15">
      <t>ネンド</t>
    </rPh>
    <rPh sb="19" eb="21">
      <t>ネンド</t>
    </rPh>
    <rPh sb="25" eb="26">
      <t>ヤク</t>
    </rPh>
    <rPh sb="31" eb="33">
      <t>イジ</t>
    </rPh>
    <rPh sb="40" eb="41">
      <t>オヨ</t>
    </rPh>
    <rPh sb="44" eb="46">
      <t>ルイセキ</t>
    </rPh>
    <rPh sb="46" eb="48">
      <t>ケッソン</t>
    </rPh>
    <rPh sb="48" eb="49">
      <t>キン</t>
    </rPh>
    <rPh sb="49" eb="51">
      <t>ヒリツ</t>
    </rPh>
    <rPh sb="51" eb="52">
      <t>オヨ</t>
    </rPh>
    <rPh sb="53" eb="55">
      <t>リュウドウ</t>
    </rPh>
    <rPh sb="55" eb="57">
      <t>ヒリツ</t>
    </rPh>
    <rPh sb="62" eb="64">
      <t>ガイトウ</t>
    </rPh>
    <rPh sb="64" eb="66">
      <t>スウチ</t>
    </rPh>
    <rPh sb="66" eb="67">
      <t>ナ</t>
    </rPh>
    <rPh sb="78" eb="80">
      <t>キギョウ</t>
    </rPh>
    <rPh sb="80" eb="81">
      <t>サイ</t>
    </rPh>
    <rPh sb="81" eb="83">
      <t>ザンダカ</t>
    </rPh>
    <rPh sb="83" eb="84">
      <t>タイ</t>
    </rPh>
    <rPh sb="84" eb="87">
      <t>ジギョウヒ</t>
    </rPh>
    <rPh sb="87" eb="88">
      <t>リツ</t>
    </rPh>
    <rPh sb="90" eb="92">
      <t>ルイジ</t>
    </rPh>
    <rPh sb="92" eb="94">
      <t>ダンタイ</t>
    </rPh>
    <rPh sb="95" eb="96">
      <t>クラ</t>
    </rPh>
    <rPh sb="97" eb="98">
      <t>ヒク</t>
    </rPh>
    <rPh sb="99" eb="101">
      <t>スウチ</t>
    </rPh>
    <rPh sb="108" eb="110">
      <t>ヨウイン</t>
    </rPh>
    <rPh sb="114" eb="116">
      <t>シセツ</t>
    </rPh>
    <rPh sb="116" eb="118">
      <t>セイビ</t>
    </rPh>
    <rPh sb="118" eb="119">
      <t>トウ</t>
    </rPh>
    <rPh sb="120" eb="122">
      <t>ジギョウ</t>
    </rPh>
    <rPh sb="123" eb="124">
      <t>タイ</t>
    </rPh>
    <rPh sb="125" eb="127">
      <t>コッコ</t>
    </rPh>
    <rPh sb="127" eb="130">
      <t>ホジョキン</t>
    </rPh>
    <rPh sb="131" eb="133">
      <t>カツヨウ</t>
    </rPh>
    <rPh sb="135" eb="137">
      <t>キギョウ</t>
    </rPh>
    <rPh sb="137" eb="138">
      <t>サイ</t>
    </rPh>
    <rPh sb="139" eb="141">
      <t>ハッコウ</t>
    </rPh>
    <rPh sb="141" eb="142">
      <t>ガク</t>
    </rPh>
    <rPh sb="143" eb="144">
      <t>オサ</t>
    </rPh>
    <rPh sb="157" eb="159">
      <t>ケイヒ</t>
    </rPh>
    <rPh sb="159" eb="161">
      <t>カイシュウ</t>
    </rPh>
    <rPh sb="161" eb="162">
      <t>リツ</t>
    </rPh>
    <rPh sb="167" eb="169">
      <t>キンネン</t>
    </rPh>
    <rPh sb="169" eb="171">
      <t>ゾウカ</t>
    </rPh>
    <rPh sb="171" eb="173">
      <t>ケイコウ</t>
    </rPh>
    <rPh sb="182" eb="184">
      <t>ネンド</t>
    </rPh>
    <rPh sb="186" eb="188">
      <t>ネンド</t>
    </rPh>
    <rPh sb="189" eb="191">
      <t>キュウゾウ</t>
    </rPh>
    <rPh sb="196" eb="198">
      <t>イジ</t>
    </rPh>
    <rPh sb="198" eb="201">
      <t>カンリヒ</t>
    </rPh>
    <rPh sb="202" eb="205">
      <t>イチジテキ</t>
    </rPh>
    <rPh sb="206" eb="208">
      <t>ゲンショウ</t>
    </rPh>
    <rPh sb="209" eb="211">
      <t>ヨウイン</t>
    </rPh>
    <rPh sb="218" eb="221">
      <t>ヘイキンチ</t>
    </rPh>
    <rPh sb="222" eb="224">
      <t>ウワマワ</t>
    </rPh>
    <rPh sb="231" eb="233">
      <t>イッパン</t>
    </rPh>
    <rPh sb="233" eb="235">
      <t>カイケイ</t>
    </rPh>
    <rPh sb="235" eb="237">
      <t>クリイレ</t>
    </rPh>
    <rPh sb="237" eb="238">
      <t>キン</t>
    </rPh>
    <rPh sb="239" eb="241">
      <t>ヒヨウ</t>
    </rPh>
    <rPh sb="242" eb="244">
      <t>ザイゲン</t>
    </rPh>
    <rPh sb="249" eb="251">
      <t>ジョウキョウ</t>
    </rPh>
    <rPh sb="260" eb="262">
      <t>ケイヒ</t>
    </rPh>
    <rPh sb="263" eb="265">
      <t>シュウニュウ</t>
    </rPh>
    <rPh sb="266" eb="268">
      <t>キンコウ</t>
    </rPh>
    <rPh sb="269" eb="270">
      <t>ハカ</t>
    </rPh>
    <rPh sb="271" eb="273">
      <t>ケイエイ</t>
    </rPh>
    <rPh sb="274" eb="277">
      <t>セイジョウカ</t>
    </rPh>
    <rPh sb="278" eb="279">
      <t>ツト</t>
    </rPh>
    <rPh sb="285" eb="287">
      <t>オスイ</t>
    </rPh>
    <rPh sb="287" eb="289">
      <t>ショリ</t>
    </rPh>
    <rPh sb="289" eb="291">
      <t>ゲンカ</t>
    </rPh>
    <rPh sb="296" eb="298">
      <t>キンネン</t>
    </rPh>
    <rPh sb="298" eb="300">
      <t>ゾウカ</t>
    </rPh>
    <rPh sb="300" eb="302">
      <t>ケイコウ</t>
    </rPh>
    <rPh sb="309" eb="312">
      <t>ヘイキンチ</t>
    </rPh>
    <rPh sb="313" eb="315">
      <t>ウワマワ</t>
    </rPh>
    <rPh sb="321" eb="323">
      <t>コンド</t>
    </rPh>
    <rPh sb="325" eb="327">
      <t>イジ</t>
    </rPh>
    <rPh sb="327" eb="329">
      <t>カンリ</t>
    </rPh>
    <rPh sb="330" eb="332">
      <t>ヨクセイ</t>
    </rPh>
    <rPh sb="333" eb="334">
      <t>ツト</t>
    </rPh>
    <rPh sb="339" eb="341">
      <t>ネンド</t>
    </rPh>
    <rPh sb="343" eb="345">
      <t>ブッカ</t>
    </rPh>
    <rPh sb="345" eb="347">
      <t>カカク</t>
    </rPh>
    <rPh sb="347" eb="349">
      <t>コウトウ</t>
    </rPh>
    <rPh sb="356" eb="358">
      <t>シセツ</t>
    </rPh>
    <rPh sb="358" eb="361">
      <t>リヨウリツ</t>
    </rPh>
    <rPh sb="362" eb="364">
      <t>キンネン</t>
    </rPh>
    <rPh sb="364" eb="365">
      <t>ヨコ</t>
    </rPh>
    <rPh sb="374" eb="376">
      <t>ゼンコク</t>
    </rPh>
    <rPh sb="376" eb="378">
      <t>ヘイキン</t>
    </rPh>
    <rPh sb="379" eb="380">
      <t>オオ</t>
    </rPh>
    <rPh sb="382" eb="384">
      <t>シタマワ</t>
    </rPh>
    <rPh sb="389" eb="391">
      <t>ヨウイン</t>
    </rPh>
    <rPh sb="394" eb="396">
      <t>ジンコウ</t>
    </rPh>
    <rPh sb="397" eb="399">
      <t>ゲンショウ</t>
    </rPh>
    <rPh sb="400" eb="401">
      <t>オオ</t>
    </rPh>
    <rPh sb="403" eb="405">
      <t>エイキョウ</t>
    </rPh>
    <rPh sb="410" eb="413">
      <t>コウレイカ</t>
    </rPh>
    <rPh sb="413" eb="414">
      <t>リツ</t>
    </rPh>
    <rPh sb="415" eb="417">
      <t>ヒジョウ</t>
    </rPh>
    <rPh sb="418" eb="419">
      <t>タカ</t>
    </rPh>
    <rPh sb="421" eb="423">
      <t>セツゾク</t>
    </rPh>
    <rPh sb="423" eb="424">
      <t>リツ</t>
    </rPh>
    <rPh sb="429" eb="430">
      <t>ヒク</t>
    </rPh>
    <rPh sb="431" eb="433">
      <t>スイイ</t>
    </rPh>
    <rPh sb="440" eb="441">
      <t>ヒ</t>
    </rPh>
    <rPh sb="442" eb="443">
      <t>ツヅ</t>
    </rPh>
    <rPh sb="444" eb="446">
      <t>セツゾク</t>
    </rPh>
    <rPh sb="446" eb="447">
      <t>リツ</t>
    </rPh>
    <rPh sb="448" eb="450">
      <t>コウジョウ</t>
    </rPh>
    <rPh sb="451" eb="452">
      <t>ツト</t>
    </rPh>
    <rPh sb="453" eb="454">
      <t>ユウ</t>
    </rPh>
    <rPh sb="454" eb="455">
      <t>シュウ</t>
    </rPh>
    <rPh sb="455" eb="457">
      <t>スイリョウ</t>
    </rPh>
    <rPh sb="458" eb="460">
      <t>ゾウカ</t>
    </rPh>
    <rPh sb="461" eb="462">
      <t>ト</t>
    </rPh>
    <rPh sb="463" eb="464">
      <t>ク</t>
    </rPh>
    <rPh sb="469" eb="472">
      <t>スイセンカ</t>
    </rPh>
    <rPh sb="472" eb="473">
      <t>リツ</t>
    </rPh>
    <rPh sb="474" eb="476">
      <t>キンネン</t>
    </rPh>
    <rPh sb="476" eb="477">
      <t>ヨコ</t>
    </rPh>
    <rPh sb="483" eb="486">
      <t>ヘイキンチ</t>
    </rPh>
    <rPh sb="487" eb="489">
      <t>シタマワ</t>
    </rPh>
    <rPh sb="497" eb="499">
      <t>ドウヨウ</t>
    </rPh>
    <rPh sb="500" eb="502">
      <t>チョウミン</t>
    </rPh>
    <rPh sb="503" eb="506">
      <t>スイセンカ</t>
    </rPh>
    <rPh sb="507" eb="509">
      <t>スイシン</t>
    </rPh>
    <rPh sb="510" eb="511">
      <t>ト</t>
    </rPh>
    <rPh sb="512" eb="513">
      <t>ク</t>
    </rPh>
    <phoneticPr fontId="4"/>
  </si>
  <si>
    <t>〇　管渠改善率については、過去5年0％となっている。これは、当該事業がH13年度に供用開始しており、管渠の耐用年数が50年に対して20年程度しか経過していないことから、管渠の更新時期を迎えていないためである。しかし、重要な管渠については定期的に点検を行い、適切な更新時期を見定め計画的に実施する。
〇　施設等は老朽化対策のため機能診断・最適構想(長寿化計画)を基に機能保全工事を実施している。今後とも状態監視や定期点検を軸に必要に応じて改築、更新を計画的に実施する予定。</t>
    <rPh sb="2" eb="4">
      <t>カンキョ</t>
    </rPh>
    <rPh sb="4" eb="6">
      <t>カイゼン</t>
    </rPh>
    <rPh sb="6" eb="7">
      <t>リツ</t>
    </rPh>
    <rPh sb="13" eb="15">
      <t>カコ</t>
    </rPh>
    <rPh sb="16" eb="17">
      <t>ネン</t>
    </rPh>
    <rPh sb="30" eb="32">
      <t>トウガイ</t>
    </rPh>
    <rPh sb="32" eb="34">
      <t>ジギョウ</t>
    </rPh>
    <rPh sb="38" eb="40">
      <t>ネンド</t>
    </rPh>
    <rPh sb="41" eb="43">
      <t>キョウヨウ</t>
    </rPh>
    <rPh sb="43" eb="45">
      <t>カイシ</t>
    </rPh>
    <rPh sb="50" eb="52">
      <t>カンキョ</t>
    </rPh>
    <rPh sb="53" eb="55">
      <t>タイヨウ</t>
    </rPh>
    <rPh sb="55" eb="57">
      <t>ネンスウ</t>
    </rPh>
    <rPh sb="60" eb="61">
      <t>ネン</t>
    </rPh>
    <rPh sb="62" eb="63">
      <t>タイ</t>
    </rPh>
    <rPh sb="67" eb="68">
      <t>ネン</t>
    </rPh>
    <rPh sb="68" eb="70">
      <t>テイド</t>
    </rPh>
    <rPh sb="72" eb="74">
      <t>ケイカ</t>
    </rPh>
    <rPh sb="84" eb="86">
      <t>カンキョ</t>
    </rPh>
    <rPh sb="87" eb="89">
      <t>コウシン</t>
    </rPh>
    <rPh sb="89" eb="91">
      <t>ジキ</t>
    </rPh>
    <rPh sb="92" eb="93">
      <t>ムカ</t>
    </rPh>
    <rPh sb="108" eb="110">
      <t>ジュウヨウ</t>
    </rPh>
    <rPh sb="111" eb="113">
      <t>カンキョ</t>
    </rPh>
    <rPh sb="118" eb="121">
      <t>テイキテキ</t>
    </rPh>
    <rPh sb="122" eb="124">
      <t>テンケン</t>
    </rPh>
    <rPh sb="125" eb="126">
      <t>オコナ</t>
    </rPh>
    <rPh sb="128" eb="130">
      <t>テキセツ</t>
    </rPh>
    <rPh sb="131" eb="133">
      <t>コウシン</t>
    </rPh>
    <rPh sb="133" eb="135">
      <t>ジキ</t>
    </rPh>
    <rPh sb="136" eb="138">
      <t>ミサダ</t>
    </rPh>
    <rPh sb="139" eb="142">
      <t>ケイカクテキ</t>
    </rPh>
    <rPh sb="143" eb="145">
      <t>ジッシ</t>
    </rPh>
    <rPh sb="151" eb="153">
      <t>シセツ</t>
    </rPh>
    <rPh sb="153" eb="154">
      <t>トウ</t>
    </rPh>
    <rPh sb="155" eb="158">
      <t>ロウキュウカ</t>
    </rPh>
    <rPh sb="158" eb="160">
      <t>タイサク</t>
    </rPh>
    <rPh sb="163" eb="165">
      <t>キノウ</t>
    </rPh>
    <rPh sb="165" eb="167">
      <t>シンダン</t>
    </rPh>
    <rPh sb="168" eb="170">
      <t>サイテキ</t>
    </rPh>
    <rPh sb="170" eb="172">
      <t>コウソウ</t>
    </rPh>
    <rPh sb="173" eb="176">
      <t>チョウジュカ</t>
    </rPh>
    <rPh sb="176" eb="178">
      <t>ケイカク</t>
    </rPh>
    <rPh sb="180" eb="181">
      <t>モト</t>
    </rPh>
    <rPh sb="182" eb="184">
      <t>キノウ</t>
    </rPh>
    <rPh sb="184" eb="186">
      <t>ホゼン</t>
    </rPh>
    <rPh sb="186" eb="188">
      <t>コウジ</t>
    </rPh>
    <rPh sb="189" eb="191">
      <t>ジッシ</t>
    </rPh>
    <rPh sb="196" eb="198">
      <t>コンゴ</t>
    </rPh>
    <rPh sb="200" eb="202">
      <t>ジョウタイ</t>
    </rPh>
    <rPh sb="202" eb="204">
      <t>カンシ</t>
    </rPh>
    <rPh sb="205" eb="207">
      <t>テイキ</t>
    </rPh>
    <rPh sb="207" eb="209">
      <t>テンケン</t>
    </rPh>
    <rPh sb="210" eb="211">
      <t>ジク</t>
    </rPh>
    <rPh sb="212" eb="214">
      <t>ヒツヨウ</t>
    </rPh>
    <rPh sb="215" eb="216">
      <t>オウ</t>
    </rPh>
    <rPh sb="218" eb="220">
      <t>カイチク</t>
    </rPh>
    <rPh sb="221" eb="223">
      <t>コウシン</t>
    </rPh>
    <rPh sb="224" eb="227">
      <t>ケイカクテキ</t>
    </rPh>
    <rPh sb="228" eb="230">
      <t>ジッシ</t>
    </rPh>
    <rPh sb="232" eb="234">
      <t>ヨテイ</t>
    </rPh>
    <phoneticPr fontId="4"/>
  </si>
  <si>
    <t>　事業の経営について、経営戦略を策定済みであり、中長期的な経営状態を把握し、経営健全化を図っていく。※令和4年4月1日に使用料を改定済み。
　平成26年度に長寿命化計画を策定済みであり、老朽化した施設の改築・更新等を実施している。令和元年度に策定した漁業集落排水施設機能保全事業に基づき、引き続き老朽化施設の改築・更新を進める予定である。</t>
    <rPh sb="1" eb="3">
      <t>ジギョウ</t>
    </rPh>
    <rPh sb="4" eb="6">
      <t>ケイエイ</t>
    </rPh>
    <rPh sb="11" eb="13">
      <t>ケイエイ</t>
    </rPh>
    <rPh sb="13" eb="15">
      <t>センリャク</t>
    </rPh>
    <rPh sb="16" eb="18">
      <t>サクテイ</t>
    </rPh>
    <rPh sb="18" eb="19">
      <t>ズ</t>
    </rPh>
    <rPh sb="24" eb="28">
      <t>チュウチョウキテキ</t>
    </rPh>
    <rPh sb="29" eb="31">
      <t>ケイエイ</t>
    </rPh>
    <rPh sb="31" eb="33">
      <t>ジョウタイ</t>
    </rPh>
    <rPh sb="34" eb="36">
      <t>ハアク</t>
    </rPh>
    <rPh sb="38" eb="40">
      <t>ケイエイ</t>
    </rPh>
    <rPh sb="40" eb="43">
      <t>ケンゼンカ</t>
    </rPh>
    <rPh sb="44" eb="45">
      <t>ハカ</t>
    </rPh>
    <rPh sb="51" eb="53">
      <t>レイワ</t>
    </rPh>
    <rPh sb="54" eb="55">
      <t>ネン</t>
    </rPh>
    <rPh sb="56" eb="57">
      <t>ガツ</t>
    </rPh>
    <rPh sb="58" eb="59">
      <t>ニチ</t>
    </rPh>
    <rPh sb="60" eb="63">
      <t>シヨウリョウ</t>
    </rPh>
    <rPh sb="64" eb="66">
      <t>カイテイ</t>
    </rPh>
    <rPh sb="66" eb="67">
      <t>ズ</t>
    </rPh>
    <rPh sb="71" eb="73">
      <t>ヘイセイ</t>
    </rPh>
    <rPh sb="75" eb="77">
      <t>ネンド</t>
    </rPh>
    <rPh sb="78" eb="82">
      <t>チョウジュミョウカ</t>
    </rPh>
    <rPh sb="82" eb="84">
      <t>ケイカク</t>
    </rPh>
    <rPh sb="85" eb="87">
      <t>サクテイ</t>
    </rPh>
    <rPh sb="87" eb="88">
      <t>ズ</t>
    </rPh>
    <rPh sb="93" eb="96">
      <t>ロウキュウカ</t>
    </rPh>
    <rPh sb="98" eb="100">
      <t>シセツ</t>
    </rPh>
    <rPh sb="101" eb="103">
      <t>カイチク</t>
    </rPh>
    <rPh sb="104" eb="106">
      <t>コウシン</t>
    </rPh>
    <rPh sb="106" eb="107">
      <t>トウ</t>
    </rPh>
    <rPh sb="108" eb="110">
      <t>ジッシ</t>
    </rPh>
    <rPh sb="115" eb="117">
      <t>レイワ</t>
    </rPh>
    <rPh sb="117" eb="119">
      <t>ガンネン</t>
    </rPh>
    <rPh sb="119" eb="120">
      <t>ド</t>
    </rPh>
    <rPh sb="121" eb="123">
      <t>サクテイ</t>
    </rPh>
    <rPh sb="125" eb="127">
      <t>ギョギョウ</t>
    </rPh>
    <rPh sb="127" eb="129">
      <t>シュウラク</t>
    </rPh>
    <rPh sb="129" eb="131">
      <t>ハイスイ</t>
    </rPh>
    <rPh sb="131" eb="133">
      <t>シセツ</t>
    </rPh>
    <rPh sb="133" eb="135">
      <t>キノウ</t>
    </rPh>
    <rPh sb="135" eb="137">
      <t>ホゼン</t>
    </rPh>
    <rPh sb="137" eb="139">
      <t>ジギョウ</t>
    </rPh>
    <rPh sb="140" eb="141">
      <t>モト</t>
    </rPh>
    <rPh sb="144" eb="145">
      <t>ヒ</t>
    </rPh>
    <rPh sb="146" eb="147">
      <t>ツヅ</t>
    </rPh>
    <rPh sb="148" eb="151">
      <t>ロウキュウカ</t>
    </rPh>
    <rPh sb="151" eb="153">
      <t>シセツ</t>
    </rPh>
    <rPh sb="154" eb="156">
      <t>カイチク</t>
    </rPh>
    <rPh sb="157" eb="159">
      <t>コウシン</t>
    </rPh>
    <rPh sb="160" eb="161">
      <t>スス</t>
    </rPh>
    <rPh sb="163" eb="165">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</si>
</sst>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BIZ UDP明朝 Medium"/>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9EE-4165-992D-EB5C2EF3384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1.6</c:v>
                </c:pt>
                <c:pt idx="3">
                  <c:v>0.01</c:v>
                </c:pt>
                <c:pt idx="4">
                  <c:v>0.01</c:v>
                </c:pt>
              </c:numCache>
            </c:numRef>
          </c:val>
          <c:smooth val="0"/>
          <c:extLst>
            <c:ext xmlns:c16="http://schemas.microsoft.com/office/drawing/2014/chart" uri="{C3380CC4-5D6E-409C-BE32-E72D297353CC}">
              <c16:uniqueId val="{00000001-29EE-4165-992D-EB5C2EF3384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16.84</c:v>
                </c:pt>
                <c:pt idx="1">
                  <c:v>14.81</c:v>
                </c:pt>
                <c:pt idx="2">
                  <c:v>15.57</c:v>
                </c:pt>
                <c:pt idx="3">
                  <c:v>15.57</c:v>
                </c:pt>
                <c:pt idx="4">
                  <c:v>13.04</c:v>
                </c:pt>
              </c:numCache>
            </c:numRef>
          </c:val>
          <c:extLst>
            <c:ext xmlns:c16="http://schemas.microsoft.com/office/drawing/2014/chart" uri="{C3380CC4-5D6E-409C-BE32-E72D297353CC}">
              <c16:uniqueId val="{00000000-16D1-48A9-8EDD-87BD5776A4F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32.229999999999997</c:v>
                </c:pt>
                <c:pt idx="1">
                  <c:v>32.479999999999997</c:v>
                </c:pt>
                <c:pt idx="2">
                  <c:v>30.19</c:v>
                </c:pt>
                <c:pt idx="3">
                  <c:v>28.77</c:v>
                </c:pt>
                <c:pt idx="4">
                  <c:v>26.22</c:v>
                </c:pt>
              </c:numCache>
            </c:numRef>
          </c:val>
          <c:smooth val="0"/>
          <c:extLst>
            <c:ext xmlns:c16="http://schemas.microsoft.com/office/drawing/2014/chart" uri="{C3380CC4-5D6E-409C-BE32-E72D297353CC}">
              <c16:uniqueId val="{00000001-16D1-48A9-8EDD-87BD5776A4F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52.41</c:v>
                </c:pt>
                <c:pt idx="1">
                  <c:v>52.66</c:v>
                </c:pt>
                <c:pt idx="2">
                  <c:v>52.85</c:v>
                </c:pt>
                <c:pt idx="3">
                  <c:v>53.84</c:v>
                </c:pt>
                <c:pt idx="4">
                  <c:v>55.11</c:v>
                </c:pt>
              </c:numCache>
            </c:numRef>
          </c:val>
          <c:extLst>
            <c:ext xmlns:c16="http://schemas.microsoft.com/office/drawing/2014/chart" uri="{C3380CC4-5D6E-409C-BE32-E72D297353CC}">
              <c16:uniqueId val="{00000000-B23C-4D2B-85A1-E851FB07565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80.8</c:v>
                </c:pt>
                <c:pt idx="1">
                  <c:v>79.2</c:v>
                </c:pt>
                <c:pt idx="2">
                  <c:v>79.09</c:v>
                </c:pt>
                <c:pt idx="3">
                  <c:v>78.900000000000006</c:v>
                </c:pt>
                <c:pt idx="4">
                  <c:v>78.03</c:v>
                </c:pt>
              </c:numCache>
            </c:numRef>
          </c:val>
          <c:smooth val="0"/>
          <c:extLst>
            <c:ext xmlns:c16="http://schemas.microsoft.com/office/drawing/2014/chart" uri="{C3380CC4-5D6E-409C-BE32-E72D297353CC}">
              <c16:uniqueId val="{00000001-B23C-4D2B-85A1-E851FB07565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108.28</c:v>
                </c:pt>
                <c:pt idx="1">
                  <c:v>100.1</c:v>
                </c:pt>
                <c:pt idx="2">
                  <c:v>103.37</c:v>
                </c:pt>
                <c:pt idx="3">
                  <c:v>100.41</c:v>
                </c:pt>
                <c:pt idx="4">
                  <c:v>102.43</c:v>
                </c:pt>
              </c:numCache>
            </c:numRef>
          </c:val>
          <c:extLst>
            <c:ext xmlns:c16="http://schemas.microsoft.com/office/drawing/2014/chart" uri="{C3380CC4-5D6E-409C-BE32-E72D297353CC}">
              <c16:uniqueId val="{00000000-4CFC-4C72-B71C-6083348B43B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FC-4C72-B71C-6083348B43B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3A-4166-B0F7-A1390F15503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3A-4166-B0F7-A1390F15503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63-446F-9CC4-1E742516015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63-446F-9CC4-1E742516015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16-40A5-8486-1AD4F9D2EE6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16-40A5-8486-1AD4F9D2EE6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37-492F-8067-A1A7E7116FF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37-492F-8067-A1A7E7116FF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1B-4979-9551-8B51F6C1FD3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1006.65</c:v>
                </c:pt>
                <c:pt idx="1">
                  <c:v>998.42</c:v>
                </c:pt>
                <c:pt idx="2">
                  <c:v>1095.52</c:v>
                </c:pt>
                <c:pt idx="3">
                  <c:v>1056.55</c:v>
                </c:pt>
                <c:pt idx="4">
                  <c:v>1278.54</c:v>
                </c:pt>
              </c:numCache>
            </c:numRef>
          </c:val>
          <c:smooth val="0"/>
          <c:extLst>
            <c:ext xmlns:c16="http://schemas.microsoft.com/office/drawing/2014/chart" uri="{C3380CC4-5D6E-409C-BE32-E72D297353CC}">
              <c16:uniqueId val="{00000001-EF1B-4979-9551-8B51F6C1FD3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40.96</c:v>
                </c:pt>
                <c:pt idx="1">
                  <c:v>44.16</c:v>
                </c:pt>
                <c:pt idx="2">
                  <c:v>55.43</c:v>
                </c:pt>
                <c:pt idx="3">
                  <c:v>50.53</c:v>
                </c:pt>
                <c:pt idx="4">
                  <c:v>58.04</c:v>
                </c:pt>
              </c:numCache>
            </c:numRef>
          </c:val>
          <c:extLst>
            <c:ext xmlns:c16="http://schemas.microsoft.com/office/drawing/2014/chart" uri="{C3380CC4-5D6E-409C-BE32-E72D297353CC}">
              <c16:uniqueId val="{00000000-4FCB-47E7-ADAA-7BF54271F98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43.43</c:v>
                </c:pt>
                <c:pt idx="1">
                  <c:v>41.41</c:v>
                </c:pt>
                <c:pt idx="2">
                  <c:v>39.64</c:v>
                </c:pt>
                <c:pt idx="3">
                  <c:v>40</c:v>
                </c:pt>
                <c:pt idx="4">
                  <c:v>38.74</c:v>
                </c:pt>
              </c:numCache>
            </c:numRef>
          </c:val>
          <c:smooth val="0"/>
          <c:extLst>
            <c:ext xmlns:c16="http://schemas.microsoft.com/office/drawing/2014/chart" uri="{C3380CC4-5D6E-409C-BE32-E72D297353CC}">
              <c16:uniqueId val="{00000001-4FCB-47E7-ADAA-7BF54271F98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692.11</c:v>
                </c:pt>
                <c:pt idx="1">
                  <c:v>742.69</c:v>
                </c:pt>
                <c:pt idx="2">
                  <c:v>559.79999999999995</c:v>
                </c:pt>
                <c:pt idx="3">
                  <c:v>612.54999999999995</c:v>
                </c:pt>
                <c:pt idx="4">
                  <c:v>737.33</c:v>
                </c:pt>
              </c:numCache>
            </c:numRef>
          </c:val>
          <c:extLst>
            <c:ext xmlns:c16="http://schemas.microsoft.com/office/drawing/2014/chart" uri="{C3380CC4-5D6E-409C-BE32-E72D297353CC}">
              <c16:uniqueId val="{00000000-4591-4A6A-8E6A-67B7D225E1D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400.44</c:v>
                </c:pt>
                <c:pt idx="1">
                  <c:v>417.56</c:v>
                </c:pt>
                <c:pt idx="2">
                  <c:v>449.72</c:v>
                </c:pt>
                <c:pt idx="3">
                  <c:v>437.27</c:v>
                </c:pt>
                <c:pt idx="4">
                  <c:v>456.72</c:v>
                </c:pt>
              </c:numCache>
            </c:numRef>
          </c:val>
          <c:smooth val="0"/>
          <c:extLst>
            <c:ext xmlns:c16="http://schemas.microsoft.com/office/drawing/2014/chart" uri="{C3380CC4-5D6E-409C-BE32-E72D297353CC}">
              <c16:uniqueId val="{00000001-4591-4A6A-8E6A-67B7D225E1D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5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大崎上島町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漁業集落排水</v>
      </c>
      <c r="Q8" s="35"/>
      <c r="R8" s="35"/>
      <c r="S8" s="35"/>
      <c r="T8" s="35"/>
      <c r="U8" s="35"/>
      <c r="V8" s="35"/>
      <c r="W8" s="35" t="str">
        <f>データ!L6</f>
        <v>H2</v>
      </c>
      <c r="X8" s="35"/>
      <c r="Y8" s="35"/>
      <c r="Z8" s="35"/>
      <c r="AA8" s="35"/>
      <c r="AB8" s="35"/>
      <c r="AC8" s="35"/>
      <c r="AD8" s="36" t="str">
        <f>データ!$M$6</f>
        <v>非設置</v>
      </c>
      <c r="AE8" s="36"/>
      <c r="AF8" s="36"/>
      <c r="AG8" s="36"/>
      <c r="AH8" s="36"/>
      <c r="AI8" s="36"/>
      <c r="AJ8" s="36"/>
      <c r="AK8" s="3"/>
      <c r="AL8" s="37">
        <f>データ!S6</f>
        <v>7022</v>
      </c>
      <c r="AM8" s="37"/>
      <c r="AN8" s="37"/>
      <c r="AO8" s="37"/>
      <c r="AP8" s="37"/>
      <c r="AQ8" s="37"/>
      <c r="AR8" s="37"/>
      <c r="AS8" s="37"/>
      <c r="AT8" s="38">
        <f>データ!T6</f>
        <v>43.11</v>
      </c>
      <c r="AU8" s="38"/>
      <c r="AV8" s="38"/>
      <c r="AW8" s="38"/>
      <c r="AX8" s="38"/>
      <c r="AY8" s="38"/>
      <c r="AZ8" s="38"/>
      <c r="BA8" s="38"/>
      <c r="BB8" s="38">
        <f>データ!U6</f>
        <v>162.88999999999999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10.97</v>
      </c>
      <c r="Q10" s="38"/>
      <c r="R10" s="38"/>
      <c r="S10" s="38"/>
      <c r="T10" s="38"/>
      <c r="U10" s="38"/>
      <c r="V10" s="38"/>
      <c r="W10" s="38">
        <f>データ!Q6</f>
        <v>100</v>
      </c>
      <c r="X10" s="38"/>
      <c r="Y10" s="38"/>
      <c r="Z10" s="38"/>
      <c r="AA10" s="38"/>
      <c r="AB10" s="38"/>
      <c r="AC10" s="38"/>
      <c r="AD10" s="37">
        <f>データ!R6</f>
        <v>4270</v>
      </c>
      <c r="AE10" s="37"/>
      <c r="AF10" s="37"/>
      <c r="AG10" s="37"/>
      <c r="AH10" s="37"/>
      <c r="AI10" s="37"/>
      <c r="AJ10" s="37"/>
      <c r="AK10" s="2"/>
      <c r="AL10" s="37">
        <f>データ!V6</f>
        <v>753</v>
      </c>
      <c r="AM10" s="37"/>
      <c r="AN10" s="37"/>
      <c r="AO10" s="37"/>
      <c r="AP10" s="37"/>
      <c r="AQ10" s="37"/>
      <c r="AR10" s="37"/>
      <c r="AS10" s="37"/>
      <c r="AT10" s="38">
        <f>データ!W6</f>
        <v>0.52</v>
      </c>
      <c r="AU10" s="38"/>
      <c r="AV10" s="38"/>
      <c r="AW10" s="38"/>
      <c r="AX10" s="38"/>
      <c r="AY10" s="38"/>
      <c r="AZ10" s="38"/>
      <c r="BA10" s="38"/>
      <c r="BB10" s="38">
        <f>データ!X6</f>
        <v>1448.08</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117</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118</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119</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【1,078.44】</v>
      </c>
      <c r="I86" s="12" t="str">
        <f>データ!CA6</f>
        <v>【41.91】</v>
      </c>
      <c r="J86" s="12" t="str">
        <f>データ!CL6</f>
        <v>【420.17】</v>
      </c>
      <c r="K86" s="12" t="str">
        <f>データ!CW6</f>
        <v>【29.92】</v>
      </c>
      <c r="L86" s="12" t="str">
        <f>データ!DH6</f>
        <v>【80.39】</v>
      </c>
      <c r="M86" s="12" t="s">
        <v>44</v>
      </c>
      <c r="N86" s="12" t="s">
        <v>44</v>
      </c>
      <c r="O86" s="12" t="str">
        <f>データ!EO6</f>
        <v>【0.01】</v>
      </c>
    </row>
  </sheetData>
  <sheetProtection algorithmName="SHA-512" hashValue="gfD/OsLvT511Es+U/nzpyXedeVqHCVgeNfdg2azL0jzSE8IgBip8iI4cigG3KYCklFIz2cmcNQTD71FsBYHJYg==" saltValue="IbvumVyUavhL7iEEqZgCO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344311</v>
      </c>
      <c r="D6" s="19">
        <f t="shared" si="3"/>
        <v>47</v>
      </c>
      <c r="E6" s="19">
        <f t="shared" si="3"/>
        <v>17</v>
      </c>
      <c r="F6" s="19">
        <f t="shared" si="3"/>
        <v>6</v>
      </c>
      <c r="G6" s="19">
        <f t="shared" si="3"/>
        <v>0</v>
      </c>
      <c r="H6" s="19" t="str">
        <f t="shared" si="3"/>
        <v>広島県　大崎上島町</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10.97</v>
      </c>
      <c r="Q6" s="20">
        <f t="shared" si="3"/>
        <v>100</v>
      </c>
      <c r="R6" s="20">
        <f t="shared" si="3"/>
        <v>4270</v>
      </c>
      <c r="S6" s="20">
        <f t="shared" si="3"/>
        <v>7022</v>
      </c>
      <c r="T6" s="20">
        <f t="shared" si="3"/>
        <v>43.11</v>
      </c>
      <c r="U6" s="20">
        <f t="shared" si="3"/>
        <v>162.88999999999999</v>
      </c>
      <c r="V6" s="20">
        <f t="shared" si="3"/>
        <v>753</v>
      </c>
      <c r="W6" s="20">
        <f t="shared" si="3"/>
        <v>0.52</v>
      </c>
      <c r="X6" s="20">
        <f t="shared" si="3"/>
        <v>1448.08</v>
      </c>
      <c r="Y6" s="21">
        <f>IF(Y7="",NA(),Y7)</f>
        <v>108.28</v>
      </c>
      <c r="Z6" s="21">
        <f t="shared" ref="Z6:AH6" si="4">IF(Z7="",NA(),Z7)</f>
        <v>100.1</v>
      </c>
      <c r="AA6" s="21">
        <f t="shared" si="4"/>
        <v>103.37</v>
      </c>
      <c r="AB6" s="21">
        <f t="shared" si="4"/>
        <v>100.41</v>
      </c>
      <c r="AC6" s="21">
        <f t="shared" si="4"/>
        <v>102.43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1006.65</v>
      </c>
      <c r="BL6" s="21">
        <f t="shared" si="7"/>
        <v>998.42</v>
      </c>
      <c r="BM6" s="21">
        <f t="shared" si="7"/>
        <v>1095.52</v>
      </c>
      <c r="BN6" s="21">
        <f t="shared" si="7"/>
        <v>1056.55</v>
      </c>
      <c r="BO6" s="21">
        <f t="shared" si="7"/>
        <v>1278.54</v>
      </c>
      <c r="BP6" s="20" t="str">
        <f>IF(BP7="","",IF(BP7="-","【-】","【"&amp;SUBSTITUTE(TEXT(BP7,"#,##0.00"),"-","△")&amp;"】"))</f>
        <v>【1,078.44】</v>
      </c>
      <c r="BQ6" s="21">
        <f>IF(BQ7="",NA(),BQ7)</f>
        <v>40.96</v>
      </c>
      <c r="BR6" s="21">
        <f t="shared" ref="BR6:BZ6" si="8">IF(BR7="",NA(),BR7)</f>
        <v>44.16</v>
      </c>
      <c r="BS6" s="21">
        <f t="shared" si="8"/>
        <v>55.43</v>
      </c>
      <c r="BT6" s="21">
        <f t="shared" si="8"/>
        <v>50.53</v>
      </c>
      <c r="BU6" s="21">
        <f t="shared" si="8"/>
        <v>58.04</v>
      </c>
      <c r="BV6" s="21">
        <f t="shared" si="8"/>
        <v>43.43</v>
      </c>
      <c r="BW6" s="21">
        <f t="shared" si="8"/>
        <v>41.41</v>
      </c>
      <c r="BX6" s="21">
        <f t="shared" si="8"/>
        <v>39.64</v>
      </c>
      <c r="BY6" s="21">
        <f t="shared" si="8"/>
        <v>40</v>
      </c>
      <c r="BZ6" s="21">
        <f t="shared" si="8"/>
        <v>38.74</v>
      </c>
      <c r="CA6" s="20" t="str">
        <f>IF(CA7="","",IF(CA7="-","【-】","【"&amp;SUBSTITUTE(TEXT(CA7,"#,##0.00"),"-","△")&amp;"】"))</f>
        <v>【41.91】</v>
      </c>
      <c r="CB6" s="21">
        <f>IF(CB7="",NA(),CB7)</f>
        <v>692.11</v>
      </c>
      <c r="CC6" s="21">
        <f t="shared" ref="CC6:CK6" si="9">IF(CC7="",NA(),CC7)</f>
        <v>742.69</v>
      </c>
      <c r="CD6" s="21">
        <f t="shared" si="9"/>
        <v>559.79999999999995</v>
      </c>
      <c r="CE6" s="21">
        <f t="shared" si="9"/>
        <v>612.54999999999995</v>
      </c>
      <c r="CF6" s="21">
        <f t="shared" si="9"/>
        <v>737.33</v>
      </c>
      <c r="CG6" s="21">
        <f t="shared" si="9"/>
        <v>400.44</v>
      </c>
      <c r="CH6" s="21">
        <f t="shared" si="9"/>
        <v>417.56</v>
      </c>
      <c r="CI6" s="21">
        <f t="shared" si="9"/>
        <v>449.72</v>
      </c>
      <c r="CJ6" s="21">
        <f t="shared" si="9"/>
        <v>437.27</v>
      </c>
      <c r="CK6" s="21">
        <f t="shared" si="9"/>
        <v>456.72</v>
      </c>
      <c r="CL6" s="20" t="str">
        <f>IF(CL7="","",IF(CL7="-","【-】","【"&amp;SUBSTITUTE(TEXT(CL7,"#,##0.00"),"-","△")&amp;"】"))</f>
        <v>【420.17】</v>
      </c>
      <c r="CM6" s="21">
        <f>IF(CM7="",NA(),CM7)</f>
        <v>16.84</v>
      </c>
      <c r="CN6" s="21">
        <f t="shared" ref="CN6:CV6" si="10">IF(CN7="",NA(),CN7)</f>
        <v>14.81</v>
      </c>
      <c r="CO6" s="21">
        <f t="shared" si="10"/>
        <v>15.57</v>
      </c>
      <c r="CP6" s="21">
        <f t="shared" si="10"/>
        <v>15.57</v>
      </c>
      <c r="CQ6" s="21">
        <f t="shared" si="10"/>
        <v>13.04</v>
      </c>
      <c r="CR6" s="21">
        <f t="shared" si="10"/>
        <v>32.229999999999997</v>
      </c>
      <c r="CS6" s="21">
        <f t="shared" si="10"/>
        <v>32.479999999999997</v>
      </c>
      <c r="CT6" s="21">
        <f t="shared" si="10"/>
        <v>30.19</v>
      </c>
      <c r="CU6" s="21">
        <f t="shared" si="10"/>
        <v>28.77</v>
      </c>
      <c r="CV6" s="21">
        <f t="shared" si="10"/>
        <v>26.22</v>
      </c>
      <c r="CW6" s="20" t="str">
        <f>IF(CW7="","",IF(CW7="-","【-】","【"&amp;SUBSTITUTE(TEXT(CW7,"#,##0.00"),"-","△")&amp;"】"))</f>
        <v>【29.92】</v>
      </c>
      <c r="CX6" s="21">
        <f>IF(CX7="",NA(),CX7)</f>
        <v>52.41</v>
      </c>
      <c r="CY6" s="21">
        <f t="shared" ref="CY6:DG6" si="11">IF(CY7="",NA(),CY7)</f>
        <v>52.66</v>
      </c>
      <c r="CZ6" s="21">
        <f t="shared" si="11"/>
        <v>52.85</v>
      </c>
      <c r="DA6" s="21">
        <f t="shared" si="11"/>
        <v>53.84</v>
      </c>
      <c r="DB6" s="21">
        <f t="shared" si="11"/>
        <v>55.11</v>
      </c>
      <c r="DC6" s="21">
        <f t="shared" si="11"/>
        <v>80.8</v>
      </c>
      <c r="DD6" s="21">
        <f t="shared" si="11"/>
        <v>79.2</v>
      </c>
      <c r="DE6" s="21">
        <f t="shared" si="11"/>
        <v>79.09</v>
      </c>
      <c r="DF6" s="21">
        <f t="shared" si="11"/>
        <v>78.900000000000006</v>
      </c>
      <c r="DG6" s="21">
        <f t="shared" si="11"/>
        <v>78.03</v>
      </c>
      <c r="DH6" s="20" t="str">
        <f>IF(DH7="","",IF(DH7="-","【-】","【"&amp;SUBSTITUTE(TEXT(DH7,"#,##0.00"),"-","△")&amp;"】"))</f>
        <v>【80.39】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0.01</v>
      </c>
      <c r="EL6" s="21">
        <f t="shared" si="14"/>
        <v>1.6</v>
      </c>
      <c r="EM6" s="21">
        <f t="shared" si="14"/>
        <v>0.01</v>
      </c>
      <c r="EN6" s="21">
        <f t="shared" si="14"/>
        <v>0.01</v>
      </c>
      <c r="EO6" s="20" t="str">
        <f>IF(EO7="","",IF(EO7="-","【-】","【"&amp;SUBSTITUTE(TEXT(EO7,"#,##0.00"),"-","△")&amp;"】"))</f>
        <v>【0.01】</v>
      </c>
    </row>
    <row r="7" spans="1:145" s="22" customFormat="1" x14ac:dyDescent="0.15">
      <c r="A7" s="14"/>
      <c r="B7" s="23">
        <v>2022</v>
      </c>
      <c r="C7" s="23">
        <v>344311</v>
      </c>
      <c r="D7" s="23">
        <v>47</v>
      </c>
      <c r="E7" s="23">
        <v>17</v>
      </c>
      <c r="F7" s="23">
        <v>6</v>
      </c>
      <c r="G7" s="23">
        <v>0</v>
      </c>
      <c r="H7" s="23" t="s">
        <v>98</v>
      </c>
      <c r="I7" s="23" t="s">
        <v>99</v>
      </c>
      <c r="J7" s="23" t="s">
        <v>100</v>
      </c>
      <c r="K7" s="23" t="s">
        <v>101</v>
      </c>
      <c r="L7" s="23" t="s">
        <v>102</v>
      </c>
      <c r="M7" s="23" t="s">
        <v>103</v>
      </c>
      <c r="N7" s="24" t="s">
        <v>104</v>
      </c>
      <c r="O7" s="24" t="s">
        <v>105</v>
      </c>
      <c r="P7" s="24">
        <v>10.97</v>
      </c>
      <c r="Q7" s="24">
        <v>100</v>
      </c>
      <c r="R7" s="24">
        <v>4270</v>
      </c>
      <c r="S7" s="24">
        <v>7022</v>
      </c>
      <c r="T7" s="24">
        <v>43.11</v>
      </c>
      <c r="U7" s="24">
        <v>162.88999999999999</v>
      </c>
      <c r="V7" s="24">
        <v>753</v>
      </c>
      <c r="W7" s="24">
        <v>0.52</v>
      </c>
      <c r="X7" s="24">
        <v>1448.08</v>
      </c>
      <c r="Y7" s="24">
        <v>108.28</v>
      </c>
      <c r="Z7" s="24">
        <v>100.1</v>
      </c>
      <c r="AA7" s="24">
        <v>103.37</v>
      </c>
      <c r="AB7" s="24">
        <v>100.41</v>
      </c>
      <c r="AC7" s="24">
        <v>102.43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1006.65</v>
      </c>
      <c r="BL7" s="24">
        <v>998.42</v>
      </c>
      <c r="BM7" s="24">
        <v>1095.52</v>
      </c>
      <c r="BN7" s="24">
        <v>1056.55</v>
      </c>
      <c r="BO7" s="24">
        <v>1278.54</v>
      </c>
      <c r="BP7" s="24">
        <v>1078.44</v>
      </c>
      <c r="BQ7" s="24">
        <v>40.96</v>
      </c>
      <c r="BR7" s="24">
        <v>44.16</v>
      </c>
      <c r="BS7" s="24">
        <v>55.43</v>
      </c>
      <c r="BT7" s="24">
        <v>50.53</v>
      </c>
      <c r="BU7" s="24">
        <v>58.04</v>
      </c>
      <c r="BV7" s="24">
        <v>43.43</v>
      </c>
      <c r="BW7" s="24">
        <v>41.41</v>
      </c>
      <c r="BX7" s="24">
        <v>39.64</v>
      </c>
      <c r="BY7" s="24">
        <v>40</v>
      </c>
      <c r="BZ7" s="24">
        <v>38.74</v>
      </c>
      <c r="CA7" s="24">
        <v>41.91</v>
      </c>
      <c r="CB7" s="24">
        <v>692.11</v>
      </c>
      <c r="CC7" s="24">
        <v>742.69</v>
      </c>
      <c r="CD7" s="24">
        <v>559.79999999999995</v>
      </c>
      <c r="CE7" s="24">
        <v>612.54999999999995</v>
      </c>
      <c r="CF7" s="24">
        <v>737.33</v>
      </c>
      <c r="CG7" s="24">
        <v>400.44</v>
      </c>
      <c r="CH7" s="24">
        <v>417.56</v>
      </c>
      <c r="CI7" s="24">
        <v>449.72</v>
      </c>
      <c r="CJ7" s="24">
        <v>437.27</v>
      </c>
      <c r="CK7" s="24">
        <v>456.72</v>
      </c>
      <c r="CL7" s="24">
        <v>420.17</v>
      </c>
      <c r="CM7" s="24">
        <v>16.84</v>
      </c>
      <c r="CN7" s="24">
        <v>14.81</v>
      </c>
      <c r="CO7" s="24">
        <v>15.57</v>
      </c>
      <c r="CP7" s="24">
        <v>15.57</v>
      </c>
      <c r="CQ7" s="24">
        <v>13.04</v>
      </c>
      <c r="CR7" s="24">
        <v>32.229999999999997</v>
      </c>
      <c r="CS7" s="24">
        <v>32.479999999999997</v>
      </c>
      <c r="CT7" s="24">
        <v>30.19</v>
      </c>
      <c r="CU7" s="24">
        <v>28.77</v>
      </c>
      <c r="CV7" s="24">
        <v>26.22</v>
      </c>
      <c r="CW7" s="24">
        <v>29.92</v>
      </c>
      <c r="CX7" s="24">
        <v>52.41</v>
      </c>
      <c r="CY7" s="24">
        <v>52.66</v>
      </c>
      <c r="CZ7" s="24">
        <v>52.85</v>
      </c>
      <c r="DA7" s="24">
        <v>53.84</v>
      </c>
      <c r="DB7" s="24">
        <v>55.11</v>
      </c>
      <c r="DC7" s="24">
        <v>80.8</v>
      </c>
      <c r="DD7" s="24">
        <v>79.2</v>
      </c>
      <c r="DE7" s="24">
        <v>79.09</v>
      </c>
      <c r="DF7" s="24">
        <v>78.900000000000006</v>
      </c>
      <c r="DG7" s="24">
        <v>78.03</v>
      </c>
      <c r="DH7" s="24">
        <v>80.39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0.01</v>
      </c>
      <c r="EL7" s="24">
        <v>1.6</v>
      </c>
      <c r="EM7" s="24">
        <v>0.01</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下川 昇</cp:lastModifiedBy>
  <cp:lastPrinted>2024-01-22T07:34:59Z</cp:lastPrinted>
  <dcterms:created xsi:type="dcterms:W3CDTF">2023-12-12T02:57:48Z</dcterms:created>
  <dcterms:modified xsi:type="dcterms:W3CDTF">2024-01-22T07:35:02Z</dcterms:modified>
  <cp:category/>
</cp:coreProperties>
</file>