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yuukoi\Downloads\"/>
    </mc:Choice>
  </mc:AlternateContent>
  <xr:revisionPtr revIDLastSave="0" documentId="13_ncr:1_{0401311B-3231-461F-9AEA-AF70FBF0AA8F}" xr6:coauthVersionLast="47" xr6:coauthVersionMax="47" xr10:uidLastSave="{00000000-0000-0000-0000-000000000000}"/>
  <workbookProtection workbookAlgorithmName="SHA-512" workbookHashValue="bIqP4xXTai3gxK6lCAJ4MvQPddHLbM+jemDLBqqoLimkU/EA7pzmDU02wsAQYLR7Kso5W53Ku+bVZUhBFcua2Q==" workbookSaltValue="Cava4YU4FXljPJKcL4kM+Q==" workbookSpinCount="100000" lockStructure="1"/>
  <bookViews>
    <workbookView xWindow="-120" yWindow="-120" windowWidth="29040" windowHeight="15840" xr2:uid="{00000000-000D-0000-FFFF-FFFF00000000}"/>
  </bookViews>
  <sheets>
    <sheet name="法非適用_下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J86" i="4" s="1"/>
  <c r="CK6" i="5"/>
  <c r="CJ6" i="5"/>
  <c r="CI6" i="5"/>
  <c r="CH6" i="5"/>
  <c r="CG6" i="5"/>
  <c r="CF6" i="5"/>
  <c r="CE6" i="5"/>
  <c r="CD6" i="5"/>
  <c r="CC6" i="5"/>
  <c r="CB6" i="5"/>
  <c r="CA6" i="5"/>
  <c r="I86" i="4" s="1"/>
  <c r="BZ6" i="5"/>
  <c r="BY6" i="5"/>
  <c r="BX6" i="5"/>
  <c r="BW6" i="5"/>
  <c r="BV6" i="5"/>
  <c r="BU6" i="5"/>
  <c r="BT6" i="5"/>
  <c r="BS6" i="5"/>
  <c r="BR6" i="5"/>
  <c r="BQ6" i="5"/>
  <c r="BP6" i="5"/>
  <c r="H86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AT10" i="4" s="1"/>
  <c r="V6" i="5"/>
  <c r="U6" i="5"/>
  <c r="BB8" i="4" s="1"/>
  <c r="T6" i="5"/>
  <c r="AT8" i="4" s="1"/>
  <c r="S6" i="5"/>
  <c r="R6" i="5"/>
  <c r="AD10" i="4" s="1"/>
  <c r="Q6" i="5"/>
  <c r="W10" i="4" s="1"/>
  <c r="P6" i="5"/>
  <c r="P10" i="4" s="1"/>
  <c r="O6" i="5"/>
  <c r="I10" i="4" s="1"/>
  <c r="N6" i="5"/>
  <c r="M6" i="5"/>
  <c r="AD8" i="4" s="1"/>
  <c r="L6" i="5"/>
  <c r="W8" i="4" s="1"/>
  <c r="K6" i="5"/>
  <c r="J6" i="5"/>
  <c r="I6" i="5"/>
  <c r="B8" i="4" s="1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K86" i="4"/>
  <c r="E86" i="4"/>
  <c r="AL10" i="4"/>
  <c r="B10" i="4"/>
  <c r="AL8" i="4"/>
  <c r="P8" i="4"/>
  <c r="I8" i="4"/>
</calcChain>
</file>

<file path=xl/sharedStrings.xml><?xml version="1.0" encoding="utf-8"?>
<sst xmlns="http://schemas.openxmlformats.org/spreadsheetml/2006/main" count="252" uniqueCount="121">
  <si>
    <t>経営比較分析表（令和4年度決算）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</si>
  <si>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</si>
  <si>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</si>
  <si>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</si>
  <si>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</si>
  <si>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</si>
  <si>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</si>
  <si>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</si>
  <si>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</si>
  <si>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</si>
  <si>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</si>
  <si>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</si>
  <si>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</si>
  <si>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</si>
  <si>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</si>
  <si>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</si>
  <si>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</si>
  <si>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</si>
  <si>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</si>
  <si>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</si>
  <si>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</si>
  <si>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</si>
  <si>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</si>
  <si>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令和4年度全国平均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</si>
  <si>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</si>
  <si>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</si>
  <si>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</si>
  <si>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</si>
  <si>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</si>
  <si>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</si>
  <si>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</si>
  <si>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</si>
  <si>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</si>
  <si>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</si>
  <si>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</si>
  <si>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</si>
  <si>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</si>
  <si>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</si>
  <si>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</si>
  <si>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</si>
  <si>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</si>
  <si>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</si>
  <si>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</si>
  <si>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</si>
  <si>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</si>
  <si>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</si>
  <si>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</si>
  <si>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</si>
  <si>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</si>
  <si>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</si>
  <si>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</si>
  <si>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</si>
  <si>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</si>
  <si>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</si>
  <si>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</si>
  <si>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</si>
  <si>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</si>
  <si>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</si>
  <si>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</si>
  <si>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</si>
  <si>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</si>
  <si>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</si>
  <si>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</si>
  <si>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</si>
  <si>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</si>
  <si>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</si>
  <si>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</si>
  <si>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</si>
  <si>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</si>
  <si>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</si>
  <si>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</si>
  <si>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</si>
  <si>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</si>
  <si>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</si>
  <si>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</si>
  <si>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</si>
  <si>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</si>
  <si>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</si>
  <si>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</si>
  <si>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</si>
  <si>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</si>
  <si>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</si>
  <si>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</si>
  <si>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</si>
  <si>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</si>
  <si>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</si>
  <si>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</si>
  <si>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</si>
  <si>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</si>
  <si>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</si>
  <si>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</si>
  <si>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</si>
  <si>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</si>
  <si>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</si>
  <si>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</si>
  <si>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</si>
  <si>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</si>
  <si>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</si>
  <si>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安芸太田町</t>
  </si>
  <si>
    <t>法非適用</t>
  </si>
  <si>
    <t>下水道事業</t>
  </si>
  <si>
    <t>個別排水処理</t>
  </si>
  <si>
    <t>L2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</si>
  <si>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</si>
  <si>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</si>
  <si>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</si>
  <si>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</si>
  <si>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</si>
  <si>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</si>
  <si>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</si>
  <si>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</si>
  <si>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</si>
  <si>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</si>
  <si>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</si>
  <si>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"R"dd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</si>
  <si>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</si>
  <si>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</si>
  <si>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</si>
  <si>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供用開始後15年以上経過しており、各浄化槽の老朽化は否めない。故障の場合は緊急的に対応している状況であり、更新計画は未策定である。</t>
    <phoneticPr fontId="4"/>
  </si>
  <si>
    <t>　一般会計に依存した状況であり、地方債償還金が大きな負担となっている。料金改定等経営改善に向けた取組みが必要である。</t>
    <phoneticPr fontId="4"/>
  </si>
  <si>
    <t>①収益的収支比率…当該指標は100％未満であり、一般会計繰入金に依存している状況である。料金改定等経営改善に向けた取組みが必要である。
④企業債残高対事業規模比率…類似団体と比較して大幅に高い数値となっている。債務割合が高く継続的に経営を圧迫している状況である。
⑤経費回収率…類似団体と比較して大幅に低い数値となっており、一般会計に依存している。
⑥汚水処理原価…類似団体と比較して高い数値で推移している。債務割合が高く、地理的要因等により処理経費が高くなる、また有収水量は今後も減少傾向となることから厳しい状況である。
⑧水洗化率…類似団体と比較して高い数値となっているが、未だ100％なので継続的に未設置者に対して加入促進に務める。</t>
    <rPh sb="288" eb="289">
      <t>マ</t>
    </rPh>
    <rPh sb="297" eb="299">
      <t>ケイゾク</t>
    </rPh>
    <rPh sb="299" eb="300">
      <t>テキ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</si>
</sst>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15" fillId="0" borderId="6" xfId="0" applyFont="1" applyBorder="1" applyAlignment="1" applyProtection="1">
      <alignment horizontal="left" vertical="top" wrapText="1"/>
      <protection locked="0"/>
    </xf>
    <xf numFmtId="0" fontId="15" fillId="0" borderId="0" xfId="0" applyFont="1" applyAlignment="1" applyProtection="1">
      <alignment horizontal="left" vertical="top" wrapText="1"/>
      <protection locked="0"/>
    </xf>
    <xf numFmtId="0" fontId="15" fillId="0" borderId="7" xfId="0" applyFont="1" applyBorder="1" applyAlignment="1" applyProtection="1">
      <alignment horizontal="left" vertical="top" wrapText="1"/>
      <protection locked="0"/>
    </xf>
    <xf numFmtId="0" fontId="15" fillId="0" borderId="8" xfId="0" applyFont="1" applyBorder="1" applyAlignment="1" applyProtection="1">
      <alignment horizontal="left" vertical="top" wrapText="1"/>
      <protection locked="0"/>
    </xf>
    <xf numFmtId="0" fontId="15" fillId="0" borderId="1" xfId="0" applyFont="1" applyBorder="1" applyAlignment="1" applyProtection="1">
      <alignment horizontal="left"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4" xfId="0" applyFont="1" applyBorder="1" applyAlignment="1">
      <alignment horizontal="left" vertical="center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CF-46FE-97C2-1E02D6C14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790016"/>
        <c:axId val="206619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CF-46FE-97C2-1E02D6C14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790016"/>
        <c:axId val="206619776"/>
      </c:lineChart>
      <c:dateAx>
        <c:axId val="20479001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6619776"/>
        <c:crosses val="autoZero"/>
        <c:auto val="1"/>
        <c:lblOffset val="100"/>
        <c:baseTimeUnit val="years"/>
      </c:dateAx>
      <c:valAx>
        <c:axId val="206619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4790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E3-4AEC-9868-9CB3B4E307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98144"/>
        <c:axId val="139853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50.56</c:v>
                </c:pt>
                <c:pt idx="1">
                  <c:v>47.35</c:v>
                </c:pt>
                <c:pt idx="2">
                  <c:v>46.36</c:v>
                </c:pt>
                <c:pt idx="3">
                  <c:v>46.45</c:v>
                </c:pt>
                <c:pt idx="4">
                  <c:v>45.36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E3-4AEC-9868-9CB3B4E307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98144"/>
        <c:axId val="139853824"/>
      </c:lineChart>
      <c:dateAx>
        <c:axId val="733981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53824"/>
        <c:crosses val="autoZero"/>
        <c:auto val="1"/>
        <c:lblOffset val="100"/>
        <c:baseTimeUnit val="years"/>
      </c:dateAx>
      <c:valAx>
        <c:axId val="139853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98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92.93</c:v>
                </c:pt>
                <c:pt idx="1">
                  <c:v>92.93</c:v>
                </c:pt>
                <c:pt idx="2">
                  <c:v>92.71</c:v>
                </c:pt>
                <c:pt idx="3">
                  <c:v>92.78</c:v>
                </c:pt>
                <c:pt idx="4">
                  <c:v>92.47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38-48B3-BC5F-E0332EE0C1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84032"/>
        <c:axId val="139885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83.85</c:v>
                </c:pt>
                <c:pt idx="1">
                  <c:v>81.209999999999994</c:v>
                </c:pt>
                <c:pt idx="2">
                  <c:v>83.08</c:v>
                </c:pt>
                <c:pt idx="3">
                  <c:v>82.61</c:v>
                </c:pt>
                <c:pt idx="4">
                  <c:v>82.21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38-48B3-BC5F-E0332EE0C1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84032"/>
        <c:axId val="139885952"/>
      </c:lineChart>
      <c:dateAx>
        <c:axId val="1398840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85952"/>
        <c:crosses val="autoZero"/>
        <c:auto val="1"/>
        <c:lblOffset val="100"/>
        <c:baseTimeUnit val="years"/>
      </c:dateAx>
      <c:valAx>
        <c:axId val="139885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840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64.94</c:v>
                </c:pt>
                <c:pt idx="1">
                  <c:v>65.61</c:v>
                </c:pt>
                <c:pt idx="2">
                  <c:v>63.84</c:v>
                </c:pt>
                <c:pt idx="3">
                  <c:v>64.02</c:v>
                </c:pt>
                <c:pt idx="4">
                  <c:v>62.05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0A-4294-9AA7-7E69AC6C96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84992"/>
        <c:axId val="217040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0A-4294-9AA7-7E69AC6C96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84992"/>
        <c:axId val="217040384"/>
      </c:lineChart>
      <c:dateAx>
        <c:axId val="21408499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7040384"/>
        <c:crosses val="autoZero"/>
        <c:auto val="1"/>
        <c:lblOffset val="100"/>
        <c:baseTimeUnit val="years"/>
      </c:dateAx>
      <c:valAx>
        <c:axId val="217040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40849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E2-456B-87FE-6A13FC1380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610112"/>
        <c:axId val="218298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E2-456B-87FE-6A13FC1380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610112"/>
        <c:axId val="218298240"/>
      </c:lineChart>
      <c:dateAx>
        <c:axId val="2176101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8298240"/>
        <c:crosses val="autoZero"/>
        <c:auto val="1"/>
        <c:lblOffset val="100"/>
        <c:baseTimeUnit val="years"/>
      </c:dateAx>
      <c:valAx>
        <c:axId val="218298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610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17-4543-97A3-5B4D80AB45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12288"/>
        <c:axId val="73214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D17-4543-97A3-5B4D80AB45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12288"/>
        <c:axId val="73214208"/>
      </c:lineChart>
      <c:dateAx>
        <c:axId val="73212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14208"/>
        <c:crosses val="autoZero"/>
        <c:auto val="1"/>
        <c:lblOffset val="100"/>
        <c:baseTimeUnit val="years"/>
      </c:dateAx>
      <c:valAx>
        <c:axId val="73214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12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70-4700-A218-872EB2DBA4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28288"/>
        <c:axId val="73230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70-4700-A218-872EB2DBA4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28288"/>
        <c:axId val="73230208"/>
      </c:lineChart>
      <c:dateAx>
        <c:axId val="73228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30208"/>
        <c:crosses val="autoZero"/>
        <c:auto val="1"/>
        <c:lblOffset val="100"/>
        <c:baseTimeUnit val="years"/>
      </c:dateAx>
      <c:valAx>
        <c:axId val="73230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28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BB-4143-909A-C33E0F3E0C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39936"/>
        <c:axId val="73250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FBB-4143-909A-C33E0F3E0C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39936"/>
        <c:axId val="73250304"/>
      </c:lineChart>
      <c:dateAx>
        <c:axId val="732399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50304"/>
        <c:crosses val="autoZero"/>
        <c:auto val="1"/>
        <c:lblOffset val="100"/>
        <c:baseTimeUnit val="years"/>
      </c:dateAx>
      <c:valAx>
        <c:axId val="73250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39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2863.09</c:v>
                </c:pt>
                <c:pt idx="1">
                  <c:v>2589.36</c:v>
                </c:pt>
                <c:pt idx="2">
                  <c:v>2308.36</c:v>
                </c:pt>
                <c:pt idx="3">
                  <c:v>2019.06</c:v>
                </c:pt>
                <c:pt idx="4">
                  <c:v>1830.78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1B-43AD-B291-5149E235B9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37856"/>
        <c:axId val="73340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855.65</c:v>
                </c:pt>
                <c:pt idx="1">
                  <c:v>862.99</c:v>
                </c:pt>
                <c:pt idx="2">
                  <c:v>782.91</c:v>
                </c:pt>
                <c:pt idx="3">
                  <c:v>783.21</c:v>
                </c:pt>
                <c:pt idx="4">
                  <c:v>902.04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1B-43AD-B291-5149E235B9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7856"/>
        <c:axId val="73340032"/>
      </c:lineChart>
      <c:dateAx>
        <c:axId val="73337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40032"/>
        <c:crosses val="autoZero"/>
        <c:auto val="1"/>
        <c:lblOffset val="100"/>
        <c:baseTimeUnit val="years"/>
      </c:dateAx>
      <c:valAx>
        <c:axId val="73340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37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28.61</c:v>
                </c:pt>
                <c:pt idx="1">
                  <c:v>27.35</c:v>
                </c:pt>
                <c:pt idx="2">
                  <c:v>29.7</c:v>
                </c:pt>
                <c:pt idx="3">
                  <c:v>29.51</c:v>
                </c:pt>
                <c:pt idx="4">
                  <c:v>30.94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7D-4712-9084-945C8FEA3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53856"/>
        <c:axId val="73360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52.23</c:v>
                </c:pt>
                <c:pt idx="1">
                  <c:v>50.06</c:v>
                </c:pt>
                <c:pt idx="2">
                  <c:v>49.38</c:v>
                </c:pt>
                <c:pt idx="3">
                  <c:v>48.53</c:v>
                </c:pt>
                <c:pt idx="4">
                  <c:v>46.11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7D-4712-9084-945C8FEA3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53856"/>
        <c:axId val="73360128"/>
      </c:lineChart>
      <c:dateAx>
        <c:axId val="73353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60128"/>
        <c:crosses val="autoZero"/>
        <c:auto val="1"/>
        <c:lblOffset val="100"/>
        <c:baseTimeUnit val="years"/>
      </c:dateAx>
      <c:valAx>
        <c:axId val="73360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53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859.23</c:v>
                </c:pt>
                <c:pt idx="1">
                  <c:v>924.49</c:v>
                </c:pt>
                <c:pt idx="2">
                  <c:v>818.83</c:v>
                </c:pt>
                <c:pt idx="3">
                  <c:v>826.45</c:v>
                </c:pt>
                <c:pt idx="4">
                  <c:v>774.28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C5-47E7-87EC-9CADDBBF49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69856"/>
        <c:axId val="73372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294.05</c:v>
                </c:pt>
                <c:pt idx="1">
                  <c:v>309.22000000000003</c:v>
                </c:pt>
                <c:pt idx="2">
                  <c:v>316.97000000000003</c:v>
                </c:pt>
                <c:pt idx="3">
                  <c:v>326.17</c:v>
                </c:pt>
                <c:pt idx="4">
                  <c:v>336.93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C5-47E7-87EC-9CADDBBF49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9856"/>
        <c:axId val="73372032"/>
      </c:lineChart>
      <c:dateAx>
        <c:axId val="73369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72032"/>
        <c:crosses val="autoZero"/>
        <c:auto val="1"/>
        <c:lblOffset val="100"/>
        <c:baseTimeUnit val="years"/>
      </c:dateAx>
      <c:valAx>
        <c:axId val="73372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69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【881.57】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【81.82】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【45.78】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【339.86】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【46.46】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6"/>
  <sheetViews>
    <sheetView showGridLines="0" tabSelected="1" topLeftCell="M51" zoomScaleNormal="100" workbookViewId="0">
      <selection activeCell="BL47" sqref="BL47:BZ63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73" t="s">
        <v>0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  <c r="BR2" s="73"/>
      <c r="BS2" s="73"/>
      <c r="BT2" s="73"/>
      <c r="BU2" s="73"/>
      <c r="BV2" s="73"/>
      <c r="BW2" s="73"/>
      <c r="BX2" s="73"/>
      <c r="BY2" s="73"/>
      <c r="BZ2" s="73"/>
    </row>
    <row r="3" spans="1:78" ht="9.75" customHeight="1" x14ac:dyDescent="0.15">
      <c r="A3" s="2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</row>
    <row r="4" spans="1:78" ht="9.75" customHeight="1" x14ac:dyDescent="0.15">
      <c r="A4" s="2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74" t="str">
        <f>データ!H6</f>
        <v>広島県　安芸太田町</v>
      </c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57" t="s">
        <v>1</v>
      </c>
      <c r="C7" s="57"/>
      <c r="D7" s="57"/>
      <c r="E7" s="57"/>
      <c r="F7" s="57"/>
      <c r="G7" s="57"/>
      <c r="H7" s="57"/>
      <c r="I7" s="57" t="s">
        <v>2</v>
      </c>
      <c r="J7" s="57"/>
      <c r="K7" s="57"/>
      <c r="L7" s="57"/>
      <c r="M7" s="57"/>
      <c r="N7" s="57"/>
      <c r="O7" s="57"/>
      <c r="P7" s="57" t="s">
        <v>3</v>
      </c>
      <c r="Q7" s="57"/>
      <c r="R7" s="57"/>
      <c r="S7" s="57"/>
      <c r="T7" s="57"/>
      <c r="U7" s="57"/>
      <c r="V7" s="57"/>
      <c r="W7" s="57" t="s">
        <v>4</v>
      </c>
      <c r="X7" s="57"/>
      <c r="Y7" s="57"/>
      <c r="Z7" s="57"/>
      <c r="AA7" s="57"/>
      <c r="AB7" s="57"/>
      <c r="AC7" s="57"/>
      <c r="AD7" s="57" t="s">
        <v>5</v>
      </c>
      <c r="AE7" s="57"/>
      <c r="AF7" s="57"/>
      <c r="AG7" s="57"/>
      <c r="AH7" s="57"/>
      <c r="AI7" s="57"/>
      <c r="AJ7" s="57"/>
      <c r="AK7" s="3"/>
      <c r="AL7" s="57" t="s">
        <v>6</v>
      </c>
      <c r="AM7" s="57"/>
      <c r="AN7" s="57"/>
      <c r="AO7" s="57"/>
      <c r="AP7" s="57"/>
      <c r="AQ7" s="57"/>
      <c r="AR7" s="57"/>
      <c r="AS7" s="57"/>
      <c r="AT7" s="57" t="s">
        <v>7</v>
      </c>
      <c r="AU7" s="57"/>
      <c r="AV7" s="57"/>
      <c r="AW7" s="57"/>
      <c r="AX7" s="57"/>
      <c r="AY7" s="57"/>
      <c r="AZ7" s="57"/>
      <c r="BA7" s="57"/>
      <c r="BB7" s="57" t="s">
        <v>8</v>
      </c>
      <c r="BC7" s="57"/>
      <c r="BD7" s="57"/>
      <c r="BE7" s="57"/>
      <c r="BF7" s="57"/>
      <c r="BG7" s="57"/>
      <c r="BH7" s="57"/>
      <c r="BI7" s="57"/>
      <c r="BJ7" s="3"/>
      <c r="BK7" s="3"/>
      <c r="BL7" s="75" t="s">
        <v>9</v>
      </c>
      <c r="BM7" s="76"/>
      <c r="BN7" s="76"/>
      <c r="BO7" s="76"/>
      <c r="BP7" s="76"/>
      <c r="BQ7" s="76"/>
      <c r="BR7" s="76"/>
      <c r="BS7" s="76"/>
      <c r="BT7" s="76"/>
      <c r="BU7" s="76"/>
      <c r="BV7" s="76"/>
      <c r="BW7" s="76"/>
      <c r="BX7" s="76"/>
      <c r="BY7" s="77"/>
    </row>
    <row r="8" spans="1:78" ht="18.75" customHeight="1" x14ac:dyDescent="0.15">
      <c r="A8" s="2"/>
      <c r="B8" s="71" t="str">
        <f>データ!I6</f>
        <v>法非適用</v>
      </c>
      <c r="C8" s="71"/>
      <c r="D8" s="71"/>
      <c r="E8" s="71"/>
      <c r="F8" s="71"/>
      <c r="G8" s="71"/>
      <c r="H8" s="71"/>
      <c r="I8" s="71" t="str">
        <f>データ!J6</f>
        <v>下水道事業</v>
      </c>
      <c r="J8" s="71"/>
      <c r="K8" s="71"/>
      <c r="L8" s="71"/>
      <c r="M8" s="71"/>
      <c r="N8" s="71"/>
      <c r="O8" s="71"/>
      <c r="P8" s="71" t="str">
        <f>データ!K6</f>
        <v>個別排水処理</v>
      </c>
      <c r="Q8" s="71"/>
      <c r="R8" s="71"/>
      <c r="S8" s="71"/>
      <c r="T8" s="71"/>
      <c r="U8" s="71"/>
      <c r="V8" s="71"/>
      <c r="W8" s="71" t="str">
        <f>データ!L6</f>
        <v>L2</v>
      </c>
      <c r="X8" s="71"/>
      <c r="Y8" s="71"/>
      <c r="Z8" s="71"/>
      <c r="AA8" s="71"/>
      <c r="AB8" s="71"/>
      <c r="AC8" s="71"/>
      <c r="AD8" s="72" t="str">
        <f>データ!$M$6</f>
        <v>非設置</v>
      </c>
      <c r="AE8" s="72"/>
      <c r="AF8" s="72"/>
      <c r="AG8" s="72"/>
      <c r="AH8" s="72"/>
      <c r="AI8" s="72"/>
      <c r="AJ8" s="72"/>
      <c r="AK8" s="3"/>
      <c r="AL8" s="51">
        <f>データ!S6</f>
        <v>5700</v>
      </c>
      <c r="AM8" s="51"/>
      <c r="AN8" s="51"/>
      <c r="AO8" s="51"/>
      <c r="AP8" s="51"/>
      <c r="AQ8" s="51"/>
      <c r="AR8" s="51"/>
      <c r="AS8" s="51"/>
      <c r="AT8" s="52">
        <f>データ!T6</f>
        <v>341.89</v>
      </c>
      <c r="AU8" s="52"/>
      <c r="AV8" s="52"/>
      <c r="AW8" s="52"/>
      <c r="AX8" s="52"/>
      <c r="AY8" s="52"/>
      <c r="AZ8" s="52"/>
      <c r="BA8" s="52"/>
      <c r="BB8" s="52">
        <f>データ!U6</f>
        <v>16.670000000000002</v>
      </c>
      <c r="BC8" s="52"/>
      <c r="BD8" s="52"/>
      <c r="BE8" s="52"/>
      <c r="BF8" s="52"/>
      <c r="BG8" s="52"/>
      <c r="BH8" s="52"/>
      <c r="BI8" s="52"/>
      <c r="BJ8" s="3"/>
      <c r="BK8" s="3"/>
      <c r="BL8" s="67" t="s">
        <v>10</v>
      </c>
      <c r="BM8" s="68"/>
      <c r="BN8" s="69" t="s">
        <v>11</v>
      </c>
      <c r="BO8" s="69"/>
      <c r="BP8" s="69"/>
      <c r="BQ8" s="69"/>
      <c r="BR8" s="69"/>
      <c r="BS8" s="69"/>
      <c r="BT8" s="69"/>
      <c r="BU8" s="69"/>
      <c r="BV8" s="69"/>
      <c r="BW8" s="69"/>
      <c r="BX8" s="69"/>
      <c r="BY8" s="70"/>
    </row>
    <row r="9" spans="1:78" ht="18.75" customHeight="1" x14ac:dyDescent="0.15">
      <c r="A9" s="2"/>
      <c r="B9" s="57" t="s">
        <v>12</v>
      </c>
      <c r="C9" s="57"/>
      <c r="D9" s="57"/>
      <c r="E9" s="57"/>
      <c r="F9" s="57"/>
      <c r="G9" s="57"/>
      <c r="H9" s="57"/>
      <c r="I9" s="57" t="s">
        <v>13</v>
      </c>
      <c r="J9" s="57"/>
      <c r="K9" s="57"/>
      <c r="L9" s="57"/>
      <c r="M9" s="57"/>
      <c r="N9" s="57"/>
      <c r="O9" s="57"/>
      <c r="P9" s="57" t="s">
        <v>14</v>
      </c>
      <c r="Q9" s="57"/>
      <c r="R9" s="57"/>
      <c r="S9" s="57"/>
      <c r="T9" s="57"/>
      <c r="U9" s="57"/>
      <c r="V9" s="57"/>
      <c r="W9" s="57" t="s">
        <v>15</v>
      </c>
      <c r="X9" s="57"/>
      <c r="Y9" s="57"/>
      <c r="Z9" s="57"/>
      <c r="AA9" s="57"/>
      <c r="AB9" s="57"/>
      <c r="AC9" s="57"/>
      <c r="AD9" s="57" t="s">
        <v>16</v>
      </c>
      <c r="AE9" s="57"/>
      <c r="AF9" s="57"/>
      <c r="AG9" s="57"/>
      <c r="AH9" s="57"/>
      <c r="AI9" s="57"/>
      <c r="AJ9" s="57"/>
      <c r="AK9" s="3"/>
      <c r="AL9" s="57" t="s">
        <v>17</v>
      </c>
      <c r="AM9" s="57"/>
      <c r="AN9" s="57"/>
      <c r="AO9" s="57"/>
      <c r="AP9" s="57"/>
      <c r="AQ9" s="57"/>
      <c r="AR9" s="57"/>
      <c r="AS9" s="57"/>
      <c r="AT9" s="57" t="s">
        <v>18</v>
      </c>
      <c r="AU9" s="57"/>
      <c r="AV9" s="57"/>
      <c r="AW9" s="57"/>
      <c r="AX9" s="57"/>
      <c r="AY9" s="57"/>
      <c r="AZ9" s="57"/>
      <c r="BA9" s="57"/>
      <c r="BB9" s="57" t="s">
        <v>19</v>
      </c>
      <c r="BC9" s="57"/>
      <c r="BD9" s="57"/>
      <c r="BE9" s="57"/>
      <c r="BF9" s="57"/>
      <c r="BG9" s="57"/>
      <c r="BH9" s="57"/>
      <c r="BI9" s="57"/>
      <c r="BJ9" s="3"/>
      <c r="BK9" s="3"/>
      <c r="BL9" s="58" t="s">
        <v>20</v>
      </c>
      <c r="BM9" s="59"/>
      <c r="BN9" s="60" t="s">
        <v>21</v>
      </c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1"/>
    </row>
    <row r="10" spans="1:78" ht="18.75" customHeight="1" x14ac:dyDescent="0.15">
      <c r="A10" s="2"/>
      <c r="B10" s="52" t="str">
        <f>データ!N6</f>
        <v>-</v>
      </c>
      <c r="C10" s="52"/>
      <c r="D10" s="52"/>
      <c r="E10" s="52"/>
      <c r="F10" s="52"/>
      <c r="G10" s="52"/>
      <c r="H10" s="52"/>
      <c r="I10" s="52" t="str">
        <f>データ!O6</f>
        <v>該当数値なし</v>
      </c>
      <c r="J10" s="52"/>
      <c r="K10" s="52"/>
      <c r="L10" s="52"/>
      <c r="M10" s="52"/>
      <c r="N10" s="52"/>
      <c r="O10" s="52"/>
      <c r="P10" s="52">
        <f>データ!P6</f>
        <v>1.65</v>
      </c>
      <c r="Q10" s="52"/>
      <c r="R10" s="52"/>
      <c r="S10" s="52"/>
      <c r="T10" s="52"/>
      <c r="U10" s="52"/>
      <c r="V10" s="52"/>
      <c r="W10" s="52">
        <f>データ!Q6</f>
        <v>100</v>
      </c>
      <c r="X10" s="52"/>
      <c r="Y10" s="52"/>
      <c r="Z10" s="52"/>
      <c r="AA10" s="52"/>
      <c r="AB10" s="52"/>
      <c r="AC10" s="52"/>
      <c r="AD10" s="51">
        <f>データ!R6</f>
        <v>3918</v>
      </c>
      <c r="AE10" s="51"/>
      <c r="AF10" s="51"/>
      <c r="AG10" s="51"/>
      <c r="AH10" s="51"/>
      <c r="AI10" s="51"/>
      <c r="AJ10" s="51"/>
      <c r="AK10" s="2"/>
      <c r="AL10" s="51">
        <f>データ!V6</f>
        <v>93</v>
      </c>
      <c r="AM10" s="51"/>
      <c r="AN10" s="51"/>
      <c r="AO10" s="51"/>
      <c r="AP10" s="51"/>
      <c r="AQ10" s="51"/>
      <c r="AR10" s="51"/>
      <c r="AS10" s="51"/>
      <c r="AT10" s="52">
        <f>データ!W6</f>
        <v>0.03</v>
      </c>
      <c r="AU10" s="52"/>
      <c r="AV10" s="52"/>
      <c r="AW10" s="52"/>
      <c r="AX10" s="52"/>
      <c r="AY10" s="52"/>
      <c r="AZ10" s="52"/>
      <c r="BA10" s="52"/>
      <c r="BB10" s="52">
        <f>データ!X6</f>
        <v>3100</v>
      </c>
      <c r="BC10" s="52"/>
      <c r="BD10" s="52"/>
      <c r="BE10" s="52"/>
      <c r="BF10" s="52"/>
      <c r="BG10" s="52"/>
      <c r="BH10" s="52"/>
      <c r="BI10" s="52"/>
      <c r="BJ10" s="2"/>
      <c r="BK10" s="2"/>
      <c r="BL10" s="53" t="s">
        <v>22</v>
      </c>
      <c r="BM10" s="54"/>
      <c r="BN10" s="55" t="s">
        <v>23</v>
      </c>
      <c r="BO10" s="55"/>
      <c r="BP10" s="55"/>
      <c r="BQ10" s="55"/>
      <c r="BR10" s="55"/>
      <c r="BS10" s="55"/>
      <c r="BT10" s="55"/>
      <c r="BU10" s="55"/>
      <c r="BV10" s="55"/>
      <c r="BW10" s="55"/>
      <c r="BX10" s="55"/>
      <c r="BY10" s="56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2" t="s">
        <v>24</v>
      </c>
      <c r="BM11" s="62"/>
      <c r="BN11" s="62"/>
      <c r="BO11" s="62"/>
      <c r="BP11" s="62"/>
      <c r="BQ11" s="62"/>
      <c r="BR11" s="62"/>
      <c r="BS11" s="62"/>
      <c r="BT11" s="62"/>
      <c r="BU11" s="62"/>
      <c r="BV11" s="62"/>
      <c r="BW11" s="62"/>
      <c r="BX11" s="62"/>
      <c r="BY11" s="62"/>
      <c r="BZ11" s="62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3"/>
      <c r="BM13" s="63"/>
      <c r="BN13" s="63"/>
      <c r="BO13" s="63"/>
      <c r="BP13" s="63"/>
      <c r="BQ13" s="63"/>
      <c r="BR13" s="63"/>
      <c r="BS13" s="63"/>
      <c r="BT13" s="63"/>
      <c r="BU13" s="63"/>
      <c r="BV13" s="63"/>
      <c r="BW13" s="63"/>
      <c r="BX13" s="63"/>
      <c r="BY13" s="63"/>
      <c r="BZ13" s="63"/>
    </row>
    <row r="14" spans="1:78" ht="13.5" customHeight="1" x14ac:dyDescent="0.15">
      <c r="A14" s="2"/>
      <c r="B14" s="64" t="s">
        <v>25</v>
      </c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6"/>
      <c r="BK14" s="2"/>
      <c r="BL14" s="38" t="s">
        <v>26</v>
      </c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40"/>
    </row>
    <row r="15" spans="1:78" ht="13.5" customHeight="1" x14ac:dyDescent="0.15">
      <c r="A15" s="2"/>
      <c r="B15" s="35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7"/>
      <c r="BK15" s="2"/>
      <c r="BL15" s="41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3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29" t="s">
        <v>120</v>
      </c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1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29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1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29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1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29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1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29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1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29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1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29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1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29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1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29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1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29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1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29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1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29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1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29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1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29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1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29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1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29"/>
      <c r="BM31" s="30"/>
      <c r="BN31" s="30"/>
      <c r="BO31" s="30"/>
      <c r="BP31" s="30"/>
      <c r="BQ31" s="30"/>
      <c r="BR31" s="30"/>
      <c r="BS31" s="30"/>
      <c r="BT31" s="30"/>
      <c r="BU31" s="30"/>
      <c r="BV31" s="30"/>
      <c r="BW31" s="30"/>
      <c r="BX31" s="30"/>
      <c r="BY31" s="30"/>
      <c r="BZ31" s="31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29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1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29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0"/>
      <c r="BX33" s="30"/>
      <c r="BY33" s="30"/>
      <c r="BZ33" s="31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29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1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29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1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29"/>
      <c r="BM36" s="30"/>
      <c r="BN36" s="30"/>
      <c r="BO36" s="30"/>
      <c r="BP36" s="30"/>
      <c r="BQ36" s="30"/>
      <c r="BR36" s="30"/>
      <c r="BS36" s="30"/>
      <c r="BT36" s="30"/>
      <c r="BU36" s="30"/>
      <c r="BV36" s="30"/>
      <c r="BW36" s="30"/>
      <c r="BX36" s="30"/>
      <c r="BY36" s="30"/>
      <c r="BZ36" s="31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29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1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29"/>
      <c r="BM38" s="30"/>
      <c r="BN38" s="30"/>
      <c r="BO38" s="30"/>
      <c r="BP38" s="30"/>
      <c r="BQ38" s="30"/>
      <c r="BR38" s="30"/>
      <c r="BS38" s="30"/>
      <c r="BT38" s="30"/>
      <c r="BU38" s="30"/>
      <c r="BV38" s="30"/>
      <c r="BW38" s="30"/>
      <c r="BX38" s="30"/>
      <c r="BY38" s="30"/>
      <c r="BZ38" s="31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29"/>
      <c r="BM39" s="30"/>
      <c r="BN39" s="30"/>
      <c r="BO39" s="30"/>
      <c r="BP39" s="30"/>
      <c r="BQ39" s="30"/>
      <c r="BR39" s="30"/>
      <c r="BS39" s="30"/>
      <c r="BT39" s="30"/>
      <c r="BU39" s="30"/>
      <c r="BV39" s="30"/>
      <c r="BW39" s="30"/>
      <c r="BX39" s="30"/>
      <c r="BY39" s="30"/>
      <c r="BZ39" s="31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29"/>
      <c r="BM40" s="30"/>
      <c r="BN40" s="30"/>
      <c r="BO40" s="30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1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29"/>
      <c r="BM41" s="30"/>
      <c r="BN41" s="30"/>
      <c r="BO41" s="30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1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29"/>
      <c r="BM42" s="30"/>
      <c r="BN42" s="30"/>
      <c r="BO42" s="30"/>
      <c r="BP42" s="30"/>
      <c r="BQ42" s="30"/>
      <c r="BR42" s="30"/>
      <c r="BS42" s="30"/>
      <c r="BT42" s="30"/>
      <c r="BU42" s="30"/>
      <c r="BV42" s="30"/>
      <c r="BW42" s="30"/>
      <c r="BX42" s="30"/>
      <c r="BY42" s="30"/>
      <c r="BZ42" s="31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29"/>
      <c r="BM43" s="30"/>
      <c r="BN43" s="30"/>
      <c r="BO43" s="3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1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32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4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38" t="s">
        <v>27</v>
      </c>
      <c r="BM45" s="39"/>
      <c r="BN45" s="39"/>
      <c r="BO45" s="39"/>
      <c r="BP45" s="39"/>
      <c r="BQ45" s="39"/>
      <c r="BR45" s="39"/>
      <c r="BS45" s="39"/>
      <c r="BT45" s="39"/>
      <c r="BU45" s="39"/>
      <c r="BV45" s="39"/>
      <c r="BW45" s="39"/>
      <c r="BX45" s="39"/>
      <c r="BY45" s="39"/>
      <c r="BZ45" s="40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41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3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29" t="s">
        <v>118</v>
      </c>
      <c r="BM47" s="30"/>
      <c r="BN47" s="30"/>
      <c r="BO47" s="30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1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29"/>
      <c r="BM48" s="30"/>
      <c r="BN48" s="30"/>
      <c r="BO48" s="30"/>
      <c r="BP48" s="30"/>
      <c r="BQ48" s="30"/>
      <c r="BR48" s="30"/>
      <c r="BS48" s="30"/>
      <c r="BT48" s="30"/>
      <c r="BU48" s="30"/>
      <c r="BV48" s="30"/>
      <c r="BW48" s="30"/>
      <c r="BX48" s="30"/>
      <c r="BY48" s="30"/>
      <c r="BZ48" s="31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29"/>
      <c r="BM49" s="30"/>
      <c r="BN49" s="30"/>
      <c r="BO49" s="30"/>
      <c r="BP49" s="30"/>
      <c r="BQ49" s="30"/>
      <c r="BR49" s="30"/>
      <c r="BS49" s="30"/>
      <c r="BT49" s="30"/>
      <c r="BU49" s="30"/>
      <c r="BV49" s="30"/>
      <c r="BW49" s="30"/>
      <c r="BX49" s="30"/>
      <c r="BY49" s="30"/>
      <c r="BZ49" s="31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29"/>
      <c r="BM50" s="30"/>
      <c r="BN50" s="30"/>
      <c r="BO50" s="30"/>
      <c r="BP50" s="30"/>
      <c r="BQ50" s="30"/>
      <c r="BR50" s="30"/>
      <c r="BS50" s="30"/>
      <c r="BT50" s="30"/>
      <c r="BU50" s="30"/>
      <c r="BV50" s="30"/>
      <c r="BW50" s="30"/>
      <c r="BX50" s="30"/>
      <c r="BY50" s="30"/>
      <c r="BZ50" s="31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29"/>
      <c r="BM51" s="30"/>
      <c r="BN51" s="30"/>
      <c r="BO51" s="30"/>
      <c r="BP51" s="30"/>
      <c r="BQ51" s="30"/>
      <c r="BR51" s="30"/>
      <c r="BS51" s="30"/>
      <c r="BT51" s="30"/>
      <c r="BU51" s="30"/>
      <c r="BV51" s="30"/>
      <c r="BW51" s="30"/>
      <c r="BX51" s="30"/>
      <c r="BY51" s="30"/>
      <c r="BZ51" s="31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29"/>
      <c r="BM52" s="30"/>
      <c r="BN52" s="30"/>
      <c r="BO52" s="30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1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29"/>
      <c r="BM53" s="30"/>
      <c r="BN53" s="30"/>
      <c r="BO53" s="30"/>
      <c r="BP53" s="30"/>
      <c r="BQ53" s="30"/>
      <c r="BR53" s="30"/>
      <c r="BS53" s="30"/>
      <c r="BT53" s="30"/>
      <c r="BU53" s="30"/>
      <c r="BV53" s="30"/>
      <c r="BW53" s="30"/>
      <c r="BX53" s="30"/>
      <c r="BY53" s="30"/>
      <c r="BZ53" s="31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29"/>
      <c r="BM54" s="30"/>
      <c r="BN54" s="30"/>
      <c r="BO54" s="30"/>
      <c r="BP54" s="30"/>
      <c r="BQ54" s="30"/>
      <c r="BR54" s="30"/>
      <c r="BS54" s="30"/>
      <c r="BT54" s="30"/>
      <c r="BU54" s="30"/>
      <c r="BV54" s="30"/>
      <c r="BW54" s="30"/>
      <c r="BX54" s="30"/>
      <c r="BY54" s="30"/>
      <c r="BZ54" s="31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29"/>
      <c r="BM55" s="30"/>
      <c r="BN55" s="30"/>
      <c r="BO55" s="30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1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29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1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29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1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29"/>
      <c r="BM58" s="30"/>
      <c r="BN58" s="30"/>
      <c r="BO58" s="30"/>
      <c r="BP58" s="30"/>
      <c r="BQ58" s="30"/>
      <c r="BR58" s="30"/>
      <c r="BS58" s="30"/>
      <c r="BT58" s="30"/>
      <c r="BU58" s="30"/>
      <c r="BV58" s="30"/>
      <c r="BW58" s="30"/>
      <c r="BX58" s="30"/>
      <c r="BY58" s="30"/>
      <c r="BZ58" s="31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29"/>
      <c r="BM59" s="30"/>
      <c r="BN59" s="30"/>
      <c r="BO59" s="30"/>
      <c r="BP59" s="30"/>
      <c r="BQ59" s="30"/>
      <c r="BR59" s="30"/>
      <c r="BS59" s="30"/>
      <c r="BT59" s="30"/>
      <c r="BU59" s="30"/>
      <c r="BV59" s="30"/>
      <c r="BW59" s="30"/>
      <c r="BX59" s="30"/>
      <c r="BY59" s="30"/>
      <c r="BZ59" s="31"/>
    </row>
    <row r="60" spans="1:78" ht="13.5" customHeight="1" x14ac:dyDescent="0.15">
      <c r="A60" s="2"/>
      <c r="B60" s="35" t="s">
        <v>28</v>
      </c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7"/>
      <c r="BK60" s="2"/>
      <c r="BL60" s="29"/>
      <c r="BM60" s="30"/>
      <c r="BN60" s="30"/>
      <c r="BO60" s="30"/>
      <c r="BP60" s="30"/>
      <c r="BQ60" s="30"/>
      <c r="BR60" s="30"/>
      <c r="BS60" s="30"/>
      <c r="BT60" s="30"/>
      <c r="BU60" s="30"/>
      <c r="BV60" s="30"/>
      <c r="BW60" s="30"/>
      <c r="BX60" s="30"/>
      <c r="BY60" s="30"/>
      <c r="BZ60" s="31"/>
    </row>
    <row r="61" spans="1:78" ht="13.5" customHeight="1" x14ac:dyDescent="0.15">
      <c r="A61" s="2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7"/>
      <c r="BK61" s="2"/>
      <c r="BL61" s="29"/>
      <c r="BM61" s="30"/>
      <c r="BN61" s="30"/>
      <c r="BO61" s="30"/>
      <c r="BP61" s="30"/>
      <c r="BQ61" s="30"/>
      <c r="BR61" s="30"/>
      <c r="BS61" s="30"/>
      <c r="BT61" s="30"/>
      <c r="BU61" s="30"/>
      <c r="BV61" s="30"/>
      <c r="BW61" s="30"/>
      <c r="BX61" s="30"/>
      <c r="BY61" s="30"/>
      <c r="BZ61" s="31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29"/>
      <c r="BM62" s="30"/>
      <c r="BN62" s="30"/>
      <c r="BO62" s="30"/>
      <c r="BP62" s="30"/>
      <c r="BQ62" s="30"/>
      <c r="BR62" s="30"/>
      <c r="BS62" s="30"/>
      <c r="BT62" s="30"/>
      <c r="BU62" s="30"/>
      <c r="BV62" s="30"/>
      <c r="BW62" s="30"/>
      <c r="BX62" s="30"/>
      <c r="BY62" s="30"/>
      <c r="BZ62" s="31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32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4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38" t="s">
        <v>29</v>
      </c>
      <c r="BM64" s="39"/>
      <c r="BN64" s="39"/>
      <c r="BO64" s="39"/>
      <c r="BP64" s="39"/>
      <c r="BQ64" s="39"/>
      <c r="BR64" s="39"/>
      <c r="BS64" s="39"/>
      <c r="BT64" s="39"/>
      <c r="BU64" s="39"/>
      <c r="BV64" s="39"/>
      <c r="BW64" s="39"/>
      <c r="BX64" s="39"/>
      <c r="BY64" s="39"/>
      <c r="BZ64" s="40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41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3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44" t="s">
        <v>119</v>
      </c>
      <c r="BM66" s="45"/>
      <c r="BN66" s="45"/>
      <c r="BO66" s="45"/>
      <c r="BP66" s="45"/>
      <c r="BQ66" s="45"/>
      <c r="BR66" s="45"/>
      <c r="BS66" s="45"/>
      <c r="BT66" s="45"/>
      <c r="BU66" s="45"/>
      <c r="BV66" s="45"/>
      <c r="BW66" s="45"/>
      <c r="BX66" s="45"/>
      <c r="BY66" s="45"/>
      <c r="BZ66" s="46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44"/>
      <c r="BM67" s="45"/>
      <c r="BN67" s="45"/>
      <c r="BO67" s="45"/>
      <c r="BP67" s="45"/>
      <c r="BQ67" s="45"/>
      <c r="BR67" s="45"/>
      <c r="BS67" s="45"/>
      <c r="BT67" s="45"/>
      <c r="BU67" s="45"/>
      <c r="BV67" s="45"/>
      <c r="BW67" s="45"/>
      <c r="BX67" s="45"/>
      <c r="BY67" s="45"/>
      <c r="BZ67" s="46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44"/>
      <c r="BM68" s="45"/>
      <c r="BN68" s="45"/>
      <c r="BO68" s="45"/>
      <c r="BP68" s="45"/>
      <c r="BQ68" s="45"/>
      <c r="BR68" s="45"/>
      <c r="BS68" s="45"/>
      <c r="BT68" s="45"/>
      <c r="BU68" s="45"/>
      <c r="BV68" s="45"/>
      <c r="BW68" s="45"/>
      <c r="BX68" s="45"/>
      <c r="BY68" s="45"/>
      <c r="BZ68" s="46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44"/>
      <c r="BM69" s="45"/>
      <c r="BN69" s="45"/>
      <c r="BO69" s="45"/>
      <c r="BP69" s="45"/>
      <c r="BQ69" s="45"/>
      <c r="BR69" s="45"/>
      <c r="BS69" s="45"/>
      <c r="BT69" s="45"/>
      <c r="BU69" s="45"/>
      <c r="BV69" s="45"/>
      <c r="BW69" s="45"/>
      <c r="BX69" s="45"/>
      <c r="BY69" s="45"/>
      <c r="BZ69" s="46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44"/>
      <c r="BM70" s="45"/>
      <c r="BN70" s="45"/>
      <c r="BO70" s="45"/>
      <c r="BP70" s="45"/>
      <c r="BQ70" s="45"/>
      <c r="BR70" s="45"/>
      <c r="BS70" s="45"/>
      <c r="BT70" s="45"/>
      <c r="BU70" s="45"/>
      <c r="BV70" s="45"/>
      <c r="BW70" s="45"/>
      <c r="BX70" s="45"/>
      <c r="BY70" s="45"/>
      <c r="BZ70" s="46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44"/>
      <c r="BM71" s="45"/>
      <c r="BN71" s="45"/>
      <c r="BO71" s="45"/>
      <c r="BP71" s="45"/>
      <c r="BQ71" s="45"/>
      <c r="BR71" s="45"/>
      <c r="BS71" s="45"/>
      <c r="BT71" s="45"/>
      <c r="BU71" s="45"/>
      <c r="BV71" s="45"/>
      <c r="BW71" s="45"/>
      <c r="BX71" s="45"/>
      <c r="BY71" s="45"/>
      <c r="BZ71" s="46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44"/>
      <c r="BM72" s="45"/>
      <c r="BN72" s="45"/>
      <c r="BO72" s="45"/>
      <c r="BP72" s="45"/>
      <c r="BQ72" s="45"/>
      <c r="BR72" s="45"/>
      <c r="BS72" s="45"/>
      <c r="BT72" s="45"/>
      <c r="BU72" s="45"/>
      <c r="BV72" s="45"/>
      <c r="BW72" s="45"/>
      <c r="BX72" s="45"/>
      <c r="BY72" s="45"/>
      <c r="BZ72" s="46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44"/>
      <c r="BM73" s="45"/>
      <c r="BN73" s="45"/>
      <c r="BO73" s="45"/>
      <c r="BP73" s="45"/>
      <c r="BQ73" s="45"/>
      <c r="BR73" s="45"/>
      <c r="BS73" s="45"/>
      <c r="BT73" s="45"/>
      <c r="BU73" s="45"/>
      <c r="BV73" s="45"/>
      <c r="BW73" s="45"/>
      <c r="BX73" s="45"/>
      <c r="BY73" s="45"/>
      <c r="BZ73" s="46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44"/>
      <c r="BM74" s="45"/>
      <c r="BN74" s="45"/>
      <c r="BO74" s="45"/>
      <c r="BP74" s="45"/>
      <c r="BQ74" s="45"/>
      <c r="BR74" s="45"/>
      <c r="BS74" s="45"/>
      <c r="BT74" s="45"/>
      <c r="BU74" s="45"/>
      <c r="BV74" s="45"/>
      <c r="BW74" s="45"/>
      <c r="BX74" s="45"/>
      <c r="BY74" s="45"/>
      <c r="BZ74" s="46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44"/>
      <c r="BM75" s="45"/>
      <c r="BN75" s="45"/>
      <c r="BO75" s="45"/>
      <c r="BP75" s="45"/>
      <c r="BQ75" s="45"/>
      <c r="BR75" s="45"/>
      <c r="BS75" s="45"/>
      <c r="BT75" s="45"/>
      <c r="BU75" s="45"/>
      <c r="BV75" s="45"/>
      <c r="BW75" s="45"/>
      <c r="BX75" s="45"/>
      <c r="BY75" s="45"/>
      <c r="BZ75" s="46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44"/>
      <c r="BM76" s="45"/>
      <c r="BN76" s="45"/>
      <c r="BO76" s="45"/>
      <c r="BP76" s="45"/>
      <c r="BQ76" s="45"/>
      <c r="BR76" s="45"/>
      <c r="BS76" s="45"/>
      <c r="BT76" s="45"/>
      <c r="BU76" s="45"/>
      <c r="BV76" s="45"/>
      <c r="BW76" s="45"/>
      <c r="BX76" s="45"/>
      <c r="BY76" s="45"/>
      <c r="BZ76" s="46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44"/>
      <c r="BM77" s="45"/>
      <c r="BN77" s="45"/>
      <c r="BO77" s="45"/>
      <c r="BP77" s="45"/>
      <c r="BQ77" s="45"/>
      <c r="BR77" s="45"/>
      <c r="BS77" s="45"/>
      <c r="BT77" s="45"/>
      <c r="BU77" s="45"/>
      <c r="BV77" s="45"/>
      <c r="BW77" s="45"/>
      <c r="BX77" s="45"/>
      <c r="BY77" s="45"/>
      <c r="BZ77" s="46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44"/>
      <c r="BM78" s="45"/>
      <c r="BN78" s="45"/>
      <c r="BO78" s="45"/>
      <c r="BP78" s="45"/>
      <c r="BQ78" s="45"/>
      <c r="BR78" s="45"/>
      <c r="BS78" s="45"/>
      <c r="BT78" s="45"/>
      <c r="BU78" s="45"/>
      <c r="BV78" s="45"/>
      <c r="BW78" s="45"/>
      <c r="BX78" s="45"/>
      <c r="BY78" s="45"/>
      <c r="BZ78" s="46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44"/>
      <c r="BM79" s="45"/>
      <c r="BN79" s="45"/>
      <c r="BO79" s="45"/>
      <c r="BP79" s="45"/>
      <c r="BQ79" s="45"/>
      <c r="BR79" s="45"/>
      <c r="BS79" s="45"/>
      <c r="BT79" s="45"/>
      <c r="BU79" s="45"/>
      <c r="BV79" s="45"/>
      <c r="BW79" s="45"/>
      <c r="BX79" s="45"/>
      <c r="BY79" s="45"/>
      <c r="BZ79" s="46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44"/>
      <c r="BM80" s="45"/>
      <c r="BN80" s="45"/>
      <c r="BO80" s="45"/>
      <c r="BP80" s="45"/>
      <c r="BQ80" s="45"/>
      <c r="BR80" s="45"/>
      <c r="BS80" s="45"/>
      <c r="BT80" s="45"/>
      <c r="BU80" s="45"/>
      <c r="BV80" s="45"/>
      <c r="BW80" s="45"/>
      <c r="BX80" s="45"/>
      <c r="BY80" s="45"/>
      <c r="BZ80" s="46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44"/>
      <c r="BM81" s="45"/>
      <c r="BN81" s="45"/>
      <c r="BO81" s="45"/>
      <c r="BP81" s="45"/>
      <c r="BQ81" s="45"/>
      <c r="BR81" s="45"/>
      <c r="BS81" s="45"/>
      <c r="BT81" s="45"/>
      <c r="BU81" s="45"/>
      <c r="BV81" s="45"/>
      <c r="BW81" s="45"/>
      <c r="BX81" s="45"/>
      <c r="BY81" s="45"/>
      <c r="BZ81" s="46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47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9"/>
    </row>
    <row r="83" spans="1:78" x14ac:dyDescent="0.15">
      <c r="C83" s="50" t="s">
        <v>30</v>
      </c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</row>
    <row r="84" spans="1:78" x14ac:dyDescent="0.15">
      <c r="C84" s="2"/>
    </row>
    <row r="85" spans="1:78" hidden="1" x14ac:dyDescent="0.15">
      <c r="B85" s="12" t="s">
        <v>31</v>
      </c>
      <c r="C85" s="12"/>
      <c r="D85" s="12"/>
      <c r="E85" s="12" t="s">
        <v>32</v>
      </c>
      <c r="F85" s="12" t="s">
        <v>33</v>
      </c>
      <c r="G85" s="12" t="s">
        <v>34</v>
      </c>
      <c r="H85" s="12" t="s">
        <v>35</v>
      </c>
      <c r="I85" s="12" t="s">
        <v>36</v>
      </c>
      <c r="J85" s="12" t="s">
        <v>37</v>
      </c>
      <c r="K85" s="12" t="s">
        <v>38</v>
      </c>
      <c r="L85" s="12" t="s">
        <v>39</v>
      </c>
      <c r="M85" s="12" t="s">
        <v>40</v>
      </c>
      <c r="N85" s="12" t="s">
        <v>41</v>
      </c>
      <c r="O85" s="12" t="s">
        <v>42</v>
      </c>
    </row>
    <row r="86" spans="1:78" hidden="1" x14ac:dyDescent="0.15">
      <c r="B86" s="12"/>
      <c r="C86" s="12"/>
      <c r="D86" s="12"/>
      <c r="E86" s="12" t="str">
        <f>データ!AI6</f>
        <v/>
      </c>
      <c r="F86" s="12" t="s">
        <v>43</v>
      </c>
      <c r="G86" s="12" t="s">
        <v>43</v>
      </c>
      <c r="H86" s="12" t="str">
        <f>データ!BP6</f>
        <v>【881.57】</v>
      </c>
      <c r="I86" s="12" t="str">
        <f>データ!CA6</f>
        <v>【46.46】</v>
      </c>
      <c r="J86" s="12" t="str">
        <f>データ!CL6</f>
        <v>【339.86】</v>
      </c>
      <c r="K86" s="12" t="str">
        <f>データ!CW6</f>
        <v>【45.78】</v>
      </c>
      <c r="L86" s="12" t="str">
        <f>データ!DH6</f>
        <v>【81.82】</v>
      </c>
      <c r="M86" s="12" t="s">
        <v>43</v>
      </c>
      <c r="N86" s="12" t="s">
        <v>44</v>
      </c>
      <c r="O86" s="12" t="str">
        <f>データ!EO6</f>
        <v>【-】</v>
      </c>
    </row>
  </sheetData>
  <sheetProtection algorithmName="SHA-512" hashValue="iBzeGWSHgiNMH91Q9KG4Hm+OOdqWPWfkkOTVkm9XFnJZQbitmIqVFTfCCC9bLwHjxM/dca53xJ+BnpJRbjb6kw==" saltValue="aaNZoem8gVHF23Q4Nh7wzg==" spinCount="100000" sheet="1" objects="1" scenarios="1" formatCells="0" formatColumns="0" formatRows="0"/>
  <mergeCells count="51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  <mergeCell ref="AT8:BA8"/>
    <mergeCell ref="BB8:BI8"/>
    <mergeCell ref="BL8:BM8"/>
    <mergeCell ref="BN8:BY8"/>
    <mergeCell ref="B8:H8"/>
    <mergeCell ref="I8:O8"/>
    <mergeCell ref="P8:V8"/>
    <mergeCell ref="W8:AC8"/>
    <mergeCell ref="AD8:AJ8"/>
    <mergeCell ref="P9:V9"/>
    <mergeCell ref="W9:AC9"/>
    <mergeCell ref="AD9:AJ9"/>
    <mergeCell ref="AL8:AS8"/>
    <mergeCell ref="AL9:AS9"/>
    <mergeCell ref="AT9:BA9"/>
    <mergeCell ref="BB9:BI9"/>
    <mergeCell ref="BL9:BM9"/>
    <mergeCell ref="BL45:BZ46"/>
    <mergeCell ref="BN9:BY9"/>
    <mergeCell ref="BL11:BZ13"/>
    <mergeCell ref="B14:BJ15"/>
    <mergeCell ref="BL14:BZ15"/>
    <mergeCell ref="BL16:BZ44"/>
    <mergeCell ref="B9:H9"/>
    <mergeCell ref="B10:H10"/>
    <mergeCell ref="I10:O10"/>
    <mergeCell ref="P10:V10"/>
    <mergeCell ref="W10:AC10"/>
    <mergeCell ref="AD10:AJ10"/>
    <mergeCell ref="I9:O9"/>
    <mergeCell ref="AL10:AS10"/>
    <mergeCell ref="AT10:BA10"/>
    <mergeCell ref="BB10:BI10"/>
    <mergeCell ref="BL10:BM10"/>
    <mergeCell ref="BN10:BY10"/>
    <mergeCell ref="BL47:BZ63"/>
    <mergeCell ref="B60:BJ61"/>
    <mergeCell ref="BL64:BZ65"/>
    <mergeCell ref="BL66:BZ82"/>
    <mergeCell ref="C83:BJ83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O13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45</v>
      </c>
      <c r="Y1" s="13">
        <v>1</v>
      </c>
      <c r="Z1" s="13">
        <v>1</v>
      </c>
      <c r="AA1" s="13">
        <v>1</v>
      </c>
      <c r="AB1" s="13">
        <v>1</v>
      </c>
      <c r="AC1" s="13">
        <v>1</v>
      </c>
      <c r="AD1" s="13">
        <v>1</v>
      </c>
      <c r="AE1" s="13">
        <v>1</v>
      </c>
      <c r="AF1" s="13">
        <v>1</v>
      </c>
      <c r="AG1" s="13">
        <v>1</v>
      </c>
      <c r="AH1" s="13">
        <v>1</v>
      </c>
      <c r="AI1" s="13"/>
      <c r="AJ1" s="13">
        <v>1</v>
      </c>
      <c r="AK1" s="13">
        <v>1</v>
      </c>
      <c r="AL1" s="13">
        <v>1</v>
      </c>
      <c r="AM1" s="13">
        <v>1</v>
      </c>
      <c r="AN1" s="13">
        <v>1</v>
      </c>
      <c r="AO1" s="13">
        <v>1</v>
      </c>
      <c r="AP1" s="13">
        <v>1</v>
      </c>
      <c r="AQ1" s="13">
        <v>1</v>
      </c>
      <c r="AR1" s="13">
        <v>1</v>
      </c>
      <c r="AS1" s="13">
        <v>1</v>
      </c>
      <c r="AT1" s="13"/>
      <c r="AU1" s="13">
        <v>1</v>
      </c>
      <c r="AV1" s="13">
        <v>1</v>
      </c>
      <c r="AW1" s="13">
        <v>1</v>
      </c>
      <c r="AX1" s="13">
        <v>1</v>
      </c>
      <c r="AY1" s="13">
        <v>1</v>
      </c>
      <c r="AZ1" s="13">
        <v>1</v>
      </c>
      <c r="BA1" s="13">
        <v>1</v>
      </c>
      <c r="BB1" s="13">
        <v>1</v>
      </c>
      <c r="BC1" s="13">
        <v>1</v>
      </c>
      <c r="BD1" s="13">
        <v>1</v>
      </c>
      <c r="BE1" s="13"/>
      <c r="BF1" s="13">
        <v>1</v>
      </c>
      <c r="BG1" s="13">
        <v>1</v>
      </c>
      <c r="BH1" s="13">
        <v>1</v>
      </c>
      <c r="BI1" s="13">
        <v>1</v>
      </c>
      <c r="BJ1" s="13">
        <v>1</v>
      </c>
      <c r="BK1" s="13">
        <v>1</v>
      </c>
      <c r="BL1" s="13">
        <v>1</v>
      </c>
      <c r="BM1" s="13">
        <v>1</v>
      </c>
      <c r="BN1" s="13">
        <v>1</v>
      </c>
      <c r="BO1" s="13">
        <v>1</v>
      </c>
      <c r="BP1" s="13"/>
      <c r="BQ1" s="13">
        <v>1</v>
      </c>
      <c r="BR1" s="13">
        <v>1</v>
      </c>
      <c r="BS1" s="13">
        <v>1</v>
      </c>
      <c r="BT1" s="13">
        <v>1</v>
      </c>
      <c r="BU1" s="13">
        <v>1</v>
      </c>
      <c r="BV1" s="13">
        <v>1</v>
      </c>
      <c r="BW1" s="13">
        <v>1</v>
      </c>
      <c r="BX1" s="13">
        <v>1</v>
      </c>
      <c r="BY1" s="13">
        <v>1</v>
      </c>
      <c r="BZ1" s="13">
        <v>1</v>
      </c>
      <c r="CA1" s="13"/>
      <c r="CB1" s="13">
        <v>1</v>
      </c>
      <c r="CC1" s="13">
        <v>1</v>
      </c>
      <c r="CD1" s="13">
        <v>1</v>
      </c>
      <c r="CE1" s="13">
        <v>1</v>
      </c>
      <c r="CF1" s="13">
        <v>1</v>
      </c>
      <c r="CG1" s="13">
        <v>1</v>
      </c>
      <c r="CH1" s="13">
        <v>1</v>
      </c>
      <c r="CI1" s="13">
        <v>1</v>
      </c>
      <c r="CJ1" s="13">
        <v>1</v>
      </c>
      <c r="CK1" s="13">
        <v>1</v>
      </c>
      <c r="CL1" s="13"/>
      <c r="CM1" s="13">
        <v>1</v>
      </c>
      <c r="CN1" s="13">
        <v>1</v>
      </c>
      <c r="CO1" s="13">
        <v>1</v>
      </c>
      <c r="CP1" s="13">
        <v>1</v>
      </c>
      <c r="CQ1" s="13">
        <v>1</v>
      </c>
      <c r="CR1" s="13">
        <v>1</v>
      </c>
      <c r="CS1" s="13">
        <v>1</v>
      </c>
      <c r="CT1" s="13">
        <v>1</v>
      </c>
      <c r="CU1" s="13">
        <v>1</v>
      </c>
      <c r="CV1" s="13">
        <v>1</v>
      </c>
      <c r="CW1" s="13"/>
      <c r="CX1" s="13">
        <v>1</v>
      </c>
      <c r="CY1" s="13">
        <v>1</v>
      </c>
      <c r="CZ1" s="13">
        <v>1</v>
      </c>
      <c r="DA1" s="13">
        <v>1</v>
      </c>
      <c r="DB1" s="13">
        <v>1</v>
      </c>
      <c r="DC1" s="13">
        <v>1</v>
      </c>
      <c r="DD1" s="13">
        <v>1</v>
      </c>
      <c r="DE1" s="13">
        <v>1</v>
      </c>
      <c r="DF1" s="13">
        <v>1</v>
      </c>
      <c r="DG1" s="13">
        <v>1</v>
      </c>
      <c r="DH1" s="13"/>
      <c r="DI1" s="13">
        <v>1</v>
      </c>
      <c r="DJ1" s="13">
        <v>1</v>
      </c>
      <c r="DK1" s="13">
        <v>1</v>
      </c>
      <c r="DL1" s="13">
        <v>1</v>
      </c>
      <c r="DM1" s="13">
        <v>1</v>
      </c>
      <c r="DN1" s="13">
        <v>1</v>
      </c>
      <c r="DO1" s="13">
        <v>1</v>
      </c>
      <c r="DP1" s="13">
        <v>1</v>
      </c>
      <c r="DQ1" s="13">
        <v>1</v>
      </c>
      <c r="DR1" s="13">
        <v>1</v>
      </c>
      <c r="DS1" s="13"/>
      <c r="DT1" s="13">
        <v>1</v>
      </c>
      <c r="DU1" s="13">
        <v>1</v>
      </c>
      <c r="DV1" s="13">
        <v>1</v>
      </c>
      <c r="DW1" s="13">
        <v>1</v>
      </c>
      <c r="DX1" s="13">
        <v>1</v>
      </c>
      <c r="DY1" s="13">
        <v>1</v>
      </c>
      <c r="DZ1" s="13">
        <v>1</v>
      </c>
      <c r="EA1" s="13">
        <v>1</v>
      </c>
      <c r="EB1" s="13">
        <v>1</v>
      </c>
      <c r="EC1" s="13">
        <v>1</v>
      </c>
      <c r="ED1" s="13"/>
      <c r="EE1" s="13">
        <v>1</v>
      </c>
      <c r="EF1" s="13">
        <v>1</v>
      </c>
      <c r="EG1" s="13">
        <v>1</v>
      </c>
      <c r="EH1" s="13">
        <v>1</v>
      </c>
      <c r="EI1" s="13">
        <v>1</v>
      </c>
      <c r="EJ1" s="13">
        <v>1</v>
      </c>
      <c r="EK1" s="13">
        <v>1</v>
      </c>
      <c r="EL1" s="13">
        <v>1</v>
      </c>
      <c r="EM1" s="13">
        <v>1</v>
      </c>
      <c r="EN1" s="13">
        <v>1</v>
      </c>
      <c r="EO1" s="13"/>
    </row>
    <row r="2" spans="1:145" x14ac:dyDescent="0.15">
      <c r="A2" s="14" t="s">
        <v>46</v>
      </c>
      <c r="B2" s="14">
        <f>COLUMN()-1</f>
        <v>1</v>
      </c>
      <c r="C2" s="14">
        <f t="shared" ref="C2:BS2" si="0">COLUMN()-1</f>
        <v>2</v>
      </c>
      <c r="D2" s="14">
        <f t="shared" si="0"/>
        <v>3</v>
      </c>
      <c r="E2" s="14">
        <f t="shared" si="0"/>
        <v>4</v>
      </c>
      <c r="F2" s="14">
        <f t="shared" si="0"/>
        <v>5</v>
      </c>
      <c r="G2" s="14">
        <f t="shared" si="0"/>
        <v>6</v>
      </c>
      <c r="H2" s="14">
        <f t="shared" si="0"/>
        <v>7</v>
      </c>
      <c r="I2" s="14">
        <f t="shared" si="0"/>
        <v>8</v>
      </c>
      <c r="J2" s="14">
        <f t="shared" si="0"/>
        <v>9</v>
      </c>
      <c r="K2" s="14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4">
        <f t="shared" si="0"/>
        <v>40</v>
      </c>
      <c r="AP2" s="14">
        <f t="shared" si="0"/>
        <v>41</v>
      </c>
      <c r="AQ2" s="14">
        <f t="shared" si="0"/>
        <v>42</v>
      </c>
      <c r="AR2" s="14">
        <f t="shared" si="0"/>
        <v>43</v>
      </c>
      <c r="AS2" s="14">
        <f t="shared" si="0"/>
        <v>44</v>
      </c>
      <c r="AT2" s="14">
        <f t="shared" si="0"/>
        <v>45</v>
      </c>
      <c r="AU2" s="14">
        <f t="shared" si="0"/>
        <v>46</v>
      </c>
      <c r="AV2" s="14">
        <f t="shared" si="0"/>
        <v>47</v>
      </c>
      <c r="AW2" s="14">
        <f t="shared" si="0"/>
        <v>48</v>
      </c>
      <c r="AX2" s="14">
        <f t="shared" si="0"/>
        <v>49</v>
      </c>
      <c r="AY2" s="14">
        <f t="shared" si="0"/>
        <v>50</v>
      </c>
      <c r="AZ2" s="14">
        <f t="shared" si="0"/>
        <v>51</v>
      </c>
      <c r="BA2" s="14">
        <f t="shared" si="0"/>
        <v>52</v>
      </c>
      <c r="BB2" s="14">
        <f t="shared" si="0"/>
        <v>53</v>
      </c>
      <c r="BC2" s="14">
        <f t="shared" si="0"/>
        <v>54</v>
      </c>
      <c r="BD2" s="14">
        <f t="shared" si="0"/>
        <v>55</v>
      </c>
      <c r="BE2" s="14">
        <f t="shared" si="0"/>
        <v>56</v>
      </c>
      <c r="BF2" s="14">
        <f t="shared" si="0"/>
        <v>57</v>
      </c>
      <c r="BG2" s="14">
        <f t="shared" si="0"/>
        <v>58</v>
      </c>
      <c r="BH2" s="14">
        <f t="shared" si="0"/>
        <v>59</v>
      </c>
      <c r="BI2" s="14">
        <f t="shared" si="0"/>
        <v>60</v>
      </c>
      <c r="BJ2" s="14">
        <f t="shared" si="0"/>
        <v>61</v>
      </c>
      <c r="BK2" s="14">
        <f t="shared" si="0"/>
        <v>62</v>
      </c>
      <c r="BL2" s="14">
        <f t="shared" si="0"/>
        <v>63</v>
      </c>
      <c r="BM2" s="14">
        <f t="shared" si="0"/>
        <v>64</v>
      </c>
      <c r="BN2" s="14">
        <f t="shared" si="0"/>
        <v>65</v>
      </c>
      <c r="BO2" s="14">
        <f t="shared" si="0"/>
        <v>66</v>
      </c>
      <c r="BP2" s="14">
        <f t="shared" si="0"/>
        <v>67</v>
      </c>
      <c r="BQ2" s="14">
        <f t="shared" si="0"/>
        <v>68</v>
      </c>
      <c r="BR2" s="14">
        <f t="shared" si="0"/>
        <v>69</v>
      </c>
      <c r="BS2" s="14">
        <f t="shared" si="0"/>
        <v>70</v>
      </c>
      <c r="BT2" s="14">
        <f t="shared" ref="BT2:EE2" si="1">COLUMN()-1</f>
        <v>71</v>
      </c>
      <c r="BU2" s="14">
        <f t="shared" si="1"/>
        <v>72</v>
      </c>
      <c r="BV2" s="14">
        <f t="shared" si="1"/>
        <v>73</v>
      </c>
      <c r="BW2" s="14">
        <f t="shared" si="1"/>
        <v>74</v>
      </c>
      <c r="BX2" s="14">
        <f t="shared" si="1"/>
        <v>75</v>
      </c>
      <c r="BY2" s="14">
        <f t="shared" si="1"/>
        <v>76</v>
      </c>
      <c r="BZ2" s="14">
        <f t="shared" si="1"/>
        <v>77</v>
      </c>
      <c r="CA2" s="14">
        <f t="shared" si="1"/>
        <v>78</v>
      </c>
      <c r="CB2" s="14">
        <f t="shared" si="1"/>
        <v>79</v>
      </c>
      <c r="CC2" s="14">
        <f t="shared" si="1"/>
        <v>80</v>
      </c>
      <c r="CD2" s="14">
        <f t="shared" si="1"/>
        <v>81</v>
      </c>
      <c r="CE2" s="14">
        <f t="shared" si="1"/>
        <v>82</v>
      </c>
      <c r="CF2" s="14">
        <f t="shared" si="1"/>
        <v>83</v>
      </c>
      <c r="CG2" s="14">
        <f t="shared" si="1"/>
        <v>84</v>
      </c>
      <c r="CH2" s="14">
        <f t="shared" si="1"/>
        <v>85</v>
      </c>
      <c r="CI2" s="14">
        <f t="shared" si="1"/>
        <v>86</v>
      </c>
      <c r="CJ2" s="14">
        <f t="shared" si="1"/>
        <v>87</v>
      </c>
      <c r="CK2" s="14">
        <f t="shared" si="1"/>
        <v>88</v>
      </c>
      <c r="CL2" s="14">
        <f t="shared" si="1"/>
        <v>89</v>
      </c>
      <c r="CM2" s="14">
        <f t="shared" si="1"/>
        <v>90</v>
      </c>
      <c r="CN2" s="14">
        <f t="shared" si="1"/>
        <v>91</v>
      </c>
      <c r="CO2" s="14">
        <f t="shared" si="1"/>
        <v>92</v>
      </c>
      <c r="CP2" s="14">
        <f t="shared" si="1"/>
        <v>93</v>
      </c>
      <c r="CQ2" s="14">
        <f t="shared" si="1"/>
        <v>94</v>
      </c>
      <c r="CR2" s="14">
        <f t="shared" si="1"/>
        <v>95</v>
      </c>
      <c r="CS2" s="14">
        <f t="shared" si="1"/>
        <v>96</v>
      </c>
      <c r="CT2" s="14">
        <f t="shared" si="1"/>
        <v>97</v>
      </c>
      <c r="CU2" s="14">
        <f t="shared" si="1"/>
        <v>98</v>
      </c>
      <c r="CV2" s="14">
        <f t="shared" si="1"/>
        <v>99</v>
      </c>
      <c r="CW2" s="14">
        <f t="shared" si="1"/>
        <v>100</v>
      </c>
      <c r="CX2" s="14">
        <f t="shared" si="1"/>
        <v>101</v>
      </c>
      <c r="CY2" s="14">
        <f t="shared" si="1"/>
        <v>102</v>
      </c>
      <c r="CZ2" s="14">
        <f t="shared" si="1"/>
        <v>103</v>
      </c>
      <c r="DA2" s="14">
        <f t="shared" si="1"/>
        <v>104</v>
      </c>
      <c r="DB2" s="14">
        <f t="shared" si="1"/>
        <v>105</v>
      </c>
      <c r="DC2" s="14">
        <f t="shared" si="1"/>
        <v>106</v>
      </c>
      <c r="DD2" s="14">
        <f t="shared" si="1"/>
        <v>107</v>
      </c>
      <c r="DE2" s="14">
        <f t="shared" si="1"/>
        <v>108</v>
      </c>
      <c r="DF2" s="14">
        <f t="shared" si="1"/>
        <v>109</v>
      </c>
      <c r="DG2" s="14">
        <f t="shared" si="1"/>
        <v>110</v>
      </c>
      <c r="DH2" s="14">
        <f t="shared" si="1"/>
        <v>111</v>
      </c>
      <c r="DI2" s="14">
        <f t="shared" si="1"/>
        <v>112</v>
      </c>
      <c r="DJ2" s="14">
        <f t="shared" si="1"/>
        <v>113</v>
      </c>
      <c r="DK2" s="14">
        <f t="shared" si="1"/>
        <v>114</v>
      </c>
      <c r="DL2" s="14">
        <f t="shared" si="1"/>
        <v>115</v>
      </c>
      <c r="DM2" s="14">
        <f t="shared" si="1"/>
        <v>116</v>
      </c>
      <c r="DN2" s="14">
        <f t="shared" si="1"/>
        <v>117</v>
      </c>
      <c r="DO2" s="14">
        <f t="shared" si="1"/>
        <v>118</v>
      </c>
      <c r="DP2" s="14">
        <f t="shared" si="1"/>
        <v>119</v>
      </c>
      <c r="DQ2" s="14">
        <f t="shared" si="1"/>
        <v>120</v>
      </c>
      <c r="DR2" s="14">
        <f t="shared" si="1"/>
        <v>121</v>
      </c>
      <c r="DS2" s="14">
        <f t="shared" si="1"/>
        <v>122</v>
      </c>
      <c r="DT2" s="14">
        <f t="shared" si="1"/>
        <v>123</v>
      </c>
      <c r="DU2" s="14">
        <f t="shared" si="1"/>
        <v>124</v>
      </c>
      <c r="DV2" s="14">
        <f t="shared" si="1"/>
        <v>125</v>
      </c>
      <c r="DW2" s="14">
        <f t="shared" si="1"/>
        <v>126</v>
      </c>
      <c r="DX2" s="14">
        <f t="shared" si="1"/>
        <v>127</v>
      </c>
      <c r="DY2" s="14">
        <f t="shared" si="1"/>
        <v>128</v>
      </c>
      <c r="DZ2" s="14">
        <f t="shared" si="1"/>
        <v>129</v>
      </c>
      <c r="EA2" s="14">
        <f t="shared" si="1"/>
        <v>130</v>
      </c>
      <c r="EB2" s="14">
        <f t="shared" si="1"/>
        <v>131</v>
      </c>
      <c r="EC2" s="14">
        <f t="shared" si="1"/>
        <v>132</v>
      </c>
      <c r="ED2" s="14">
        <f t="shared" si="1"/>
        <v>133</v>
      </c>
      <c r="EE2" s="14">
        <f t="shared" si="1"/>
        <v>134</v>
      </c>
      <c r="EF2" s="14">
        <f t="shared" ref="EF2:EO2" si="2">COLUMN()-1</f>
        <v>135</v>
      </c>
      <c r="EG2" s="14">
        <f t="shared" si="2"/>
        <v>136</v>
      </c>
      <c r="EH2" s="14">
        <f t="shared" si="2"/>
        <v>137</v>
      </c>
      <c r="EI2" s="14">
        <f t="shared" si="2"/>
        <v>138</v>
      </c>
      <c r="EJ2" s="14">
        <f t="shared" si="2"/>
        <v>139</v>
      </c>
      <c r="EK2" s="14">
        <f t="shared" si="2"/>
        <v>140</v>
      </c>
      <c r="EL2" s="14">
        <f t="shared" si="2"/>
        <v>141</v>
      </c>
      <c r="EM2" s="14">
        <f t="shared" si="2"/>
        <v>142</v>
      </c>
      <c r="EN2" s="14">
        <f t="shared" si="2"/>
        <v>143</v>
      </c>
      <c r="EO2" s="14">
        <f t="shared" si="2"/>
        <v>144</v>
      </c>
    </row>
    <row r="3" spans="1:145" x14ac:dyDescent="0.15">
      <c r="A3" s="14" t="s">
        <v>47</v>
      </c>
      <c r="B3" s="15" t="s">
        <v>48</v>
      </c>
      <c r="C3" s="15" t="s">
        <v>49</v>
      </c>
      <c r="D3" s="15" t="s">
        <v>50</v>
      </c>
      <c r="E3" s="15" t="s">
        <v>51</v>
      </c>
      <c r="F3" s="15" t="s">
        <v>52</v>
      </c>
      <c r="G3" s="15" t="s">
        <v>53</v>
      </c>
      <c r="H3" s="79" t="s">
        <v>54</v>
      </c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1"/>
      <c r="Y3" s="85" t="s">
        <v>55</v>
      </c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  <c r="BM3" s="78"/>
      <c r="BN3" s="78"/>
      <c r="BO3" s="78"/>
      <c r="BP3" s="78"/>
      <c r="BQ3" s="78"/>
      <c r="BR3" s="78"/>
      <c r="BS3" s="78"/>
      <c r="BT3" s="78"/>
      <c r="BU3" s="78"/>
      <c r="BV3" s="78"/>
      <c r="BW3" s="78"/>
      <c r="BX3" s="78"/>
      <c r="BY3" s="78"/>
      <c r="BZ3" s="78"/>
      <c r="CA3" s="78"/>
      <c r="CB3" s="78"/>
      <c r="CC3" s="78"/>
      <c r="CD3" s="78"/>
      <c r="CE3" s="78"/>
      <c r="CF3" s="78"/>
      <c r="CG3" s="78"/>
      <c r="CH3" s="78"/>
      <c r="CI3" s="78"/>
      <c r="CJ3" s="78"/>
      <c r="CK3" s="78"/>
      <c r="CL3" s="78"/>
      <c r="CM3" s="78"/>
      <c r="CN3" s="78"/>
      <c r="CO3" s="78"/>
      <c r="CP3" s="78"/>
      <c r="CQ3" s="78"/>
      <c r="CR3" s="78"/>
      <c r="CS3" s="78"/>
      <c r="CT3" s="78"/>
      <c r="CU3" s="78"/>
      <c r="CV3" s="78"/>
      <c r="CW3" s="78"/>
      <c r="CX3" s="78"/>
      <c r="CY3" s="78"/>
      <c r="CZ3" s="78"/>
      <c r="DA3" s="78"/>
      <c r="DB3" s="78"/>
      <c r="DC3" s="78"/>
      <c r="DD3" s="78"/>
      <c r="DE3" s="78"/>
      <c r="DF3" s="78"/>
      <c r="DG3" s="78"/>
      <c r="DH3" s="78"/>
      <c r="DI3" s="78" t="s">
        <v>56</v>
      </c>
      <c r="DJ3" s="78"/>
      <c r="DK3" s="78"/>
      <c r="DL3" s="78"/>
      <c r="DM3" s="78"/>
      <c r="DN3" s="78"/>
      <c r="DO3" s="78"/>
      <c r="DP3" s="78"/>
      <c r="DQ3" s="78"/>
      <c r="DR3" s="78"/>
      <c r="DS3" s="78"/>
      <c r="DT3" s="78"/>
      <c r="DU3" s="78"/>
      <c r="DV3" s="78"/>
      <c r="DW3" s="78"/>
      <c r="DX3" s="78"/>
      <c r="DY3" s="78"/>
      <c r="DZ3" s="78"/>
      <c r="EA3" s="78"/>
      <c r="EB3" s="78"/>
      <c r="EC3" s="78"/>
      <c r="ED3" s="78"/>
      <c r="EE3" s="78"/>
      <c r="EF3" s="78"/>
      <c r="EG3" s="78"/>
      <c r="EH3" s="78"/>
      <c r="EI3" s="78"/>
      <c r="EJ3" s="78"/>
      <c r="EK3" s="78"/>
      <c r="EL3" s="78"/>
      <c r="EM3" s="78"/>
      <c r="EN3" s="78"/>
      <c r="EO3" s="78"/>
    </row>
    <row r="4" spans="1:145" x14ac:dyDescent="0.15">
      <c r="A4" s="14" t="s">
        <v>57</v>
      </c>
      <c r="B4" s="16"/>
      <c r="C4" s="16"/>
      <c r="D4" s="16"/>
      <c r="E4" s="16"/>
      <c r="F4" s="16"/>
      <c r="G4" s="16"/>
      <c r="H4" s="82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4"/>
      <c r="Y4" s="78" t="s">
        <v>58</v>
      </c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 t="s">
        <v>59</v>
      </c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 t="s">
        <v>60</v>
      </c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 t="s">
        <v>61</v>
      </c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 t="s">
        <v>62</v>
      </c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 t="s">
        <v>63</v>
      </c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 t="s">
        <v>64</v>
      </c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 t="s">
        <v>65</v>
      </c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 t="s">
        <v>66</v>
      </c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 t="s">
        <v>67</v>
      </c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 t="s">
        <v>68</v>
      </c>
      <c r="EF4" s="78"/>
      <c r="EG4" s="78"/>
      <c r="EH4" s="78"/>
      <c r="EI4" s="78"/>
      <c r="EJ4" s="78"/>
      <c r="EK4" s="78"/>
      <c r="EL4" s="78"/>
      <c r="EM4" s="78"/>
      <c r="EN4" s="78"/>
      <c r="EO4" s="78"/>
    </row>
    <row r="5" spans="1:145" x14ac:dyDescent="0.15">
      <c r="A5" s="14" t="s">
        <v>69</v>
      </c>
      <c r="B5" s="17"/>
      <c r="C5" s="17"/>
      <c r="D5" s="17"/>
      <c r="E5" s="17"/>
      <c r="F5" s="17"/>
      <c r="G5" s="17"/>
      <c r="H5" s="18" t="s">
        <v>70</v>
      </c>
      <c r="I5" s="18" t="s">
        <v>71</v>
      </c>
      <c r="J5" s="18" t="s">
        <v>72</v>
      </c>
      <c r="K5" s="18" t="s">
        <v>73</v>
      </c>
      <c r="L5" s="18" t="s">
        <v>74</v>
      </c>
      <c r="M5" s="18" t="s">
        <v>5</v>
      </c>
      <c r="N5" s="18" t="s">
        <v>75</v>
      </c>
      <c r="O5" s="18" t="s">
        <v>76</v>
      </c>
      <c r="P5" s="18" t="s">
        <v>77</v>
      </c>
      <c r="Q5" s="18" t="s">
        <v>78</v>
      </c>
      <c r="R5" s="18" t="s">
        <v>79</v>
      </c>
      <c r="S5" s="18" t="s">
        <v>80</v>
      </c>
      <c r="T5" s="18" t="s">
        <v>81</v>
      </c>
      <c r="U5" s="18" t="s">
        <v>82</v>
      </c>
      <c r="V5" s="18" t="s">
        <v>83</v>
      </c>
      <c r="W5" s="18" t="s">
        <v>84</v>
      </c>
      <c r="X5" s="18" t="s">
        <v>85</v>
      </c>
      <c r="Y5" s="18" t="s">
        <v>86</v>
      </c>
      <c r="Z5" s="18" t="s">
        <v>87</v>
      </c>
      <c r="AA5" s="18" t="s">
        <v>88</v>
      </c>
      <c r="AB5" s="18" t="s">
        <v>89</v>
      </c>
      <c r="AC5" s="18" t="s">
        <v>90</v>
      </c>
      <c r="AD5" s="18" t="s">
        <v>91</v>
      </c>
      <c r="AE5" s="18" t="s">
        <v>92</v>
      </c>
      <c r="AF5" s="18" t="s">
        <v>93</v>
      </c>
      <c r="AG5" s="18" t="s">
        <v>94</v>
      </c>
      <c r="AH5" s="18" t="s">
        <v>95</v>
      </c>
      <c r="AI5" s="18" t="s">
        <v>31</v>
      </c>
      <c r="AJ5" s="18" t="s">
        <v>86</v>
      </c>
      <c r="AK5" s="18" t="s">
        <v>87</v>
      </c>
      <c r="AL5" s="18" t="s">
        <v>88</v>
      </c>
      <c r="AM5" s="18" t="s">
        <v>89</v>
      </c>
      <c r="AN5" s="18" t="s">
        <v>90</v>
      </c>
      <c r="AO5" s="18" t="s">
        <v>91</v>
      </c>
      <c r="AP5" s="18" t="s">
        <v>92</v>
      </c>
      <c r="AQ5" s="18" t="s">
        <v>93</v>
      </c>
      <c r="AR5" s="18" t="s">
        <v>94</v>
      </c>
      <c r="AS5" s="18" t="s">
        <v>95</v>
      </c>
      <c r="AT5" s="18" t="s">
        <v>96</v>
      </c>
      <c r="AU5" s="18" t="s">
        <v>86</v>
      </c>
      <c r="AV5" s="18" t="s">
        <v>87</v>
      </c>
      <c r="AW5" s="18" t="s">
        <v>88</v>
      </c>
      <c r="AX5" s="18" t="s">
        <v>89</v>
      </c>
      <c r="AY5" s="18" t="s">
        <v>90</v>
      </c>
      <c r="AZ5" s="18" t="s">
        <v>91</v>
      </c>
      <c r="BA5" s="18" t="s">
        <v>92</v>
      </c>
      <c r="BB5" s="18" t="s">
        <v>93</v>
      </c>
      <c r="BC5" s="18" t="s">
        <v>94</v>
      </c>
      <c r="BD5" s="18" t="s">
        <v>95</v>
      </c>
      <c r="BE5" s="18" t="s">
        <v>96</v>
      </c>
      <c r="BF5" s="18" t="s">
        <v>86</v>
      </c>
      <c r="BG5" s="18" t="s">
        <v>87</v>
      </c>
      <c r="BH5" s="18" t="s">
        <v>88</v>
      </c>
      <c r="BI5" s="18" t="s">
        <v>89</v>
      </c>
      <c r="BJ5" s="18" t="s">
        <v>90</v>
      </c>
      <c r="BK5" s="18" t="s">
        <v>91</v>
      </c>
      <c r="BL5" s="18" t="s">
        <v>92</v>
      </c>
      <c r="BM5" s="18" t="s">
        <v>93</v>
      </c>
      <c r="BN5" s="18" t="s">
        <v>94</v>
      </c>
      <c r="BO5" s="18" t="s">
        <v>95</v>
      </c>
      <c r="BP5" s="18" t="s">
        <v>96</v>
      </c>
      <c r="BQ5" s="18" t="s">
        <v>86</v>
      </c>
      <c r="BR5" s="18" t="s">
        <v>87</v>
      </c>
      <c r="BS5" s="18" t="s">
        <v>88</v>
      </c>
      <c r="BT5" s="18" t="s">
        <v>89</v>
      </c>
      <c r="BU5" s="18" t="s">
        <v>90</v>
      </c>
      <c r="BV5" s="18" t="s">
        <v>91</v>
      </c>
      <c r="BW5" s="18" t="s">
        <v>92</v>
      </c>
      <c r="BX5" s="18" t="s">
        <v>93</v>
      </c>
      <c r="BY5" s="18" t="s">
        <v>94</v>
      </c>
      <c r="BZ5" s="18" t="s">
        <v>95</v>
      </c>
      <c r="CA5" s="18" t="s">
        <v>96</v>
      </c>
      <c r="CB5" s="18" t="s">
        <v>86</v>
      </c>
      <c r="CC5" s="18" t="s">
        <v>87</v>
      </c>
      <c r="CD5" s="18" t="s">
        <v>88</v>
      </c>
      <c r="CE5" s="18" t="s">
        <v>89</v>
      </c>
      <c r="CF5" s="18" t="s">
        <v>90</v>
      </c>
      <c r="CG5" s="18" t="s">
        <v>91</v>
      </c>
      <c r="CH5" s="18" t="s">
        <v>92</v>
      </c>
      <c r="CI5" s="18" t="s">
        <v>93</v>
      </c>
      <c r="CJ5" s="18" t="s">
        <v>94</v>
      </c>
      <c r="CK5" s="18" t="s">
        <v>95</v>
      </c>
      <c r="CL5" s="18" t="s">
        <v>96</v>
      </c>
      <c r="CM5" s="18" t="s">
        <v>86</v>
      </c>
      <c r="CN5" s="18" t="s">
        <v>87</v>
      </c>
      <c r="CO5" s="18" t="s">
        <v>88</v>
      </c>
      <c r="CP5" s="18" t="s">
        <v>89</v>
      </c>
      <c r="CQ5" s="18" t="s">
        <v>90</v>
      </c>
      <c r="CR5" s="18" t="s">
        <v>91</v>
      </c>
      <c r="CS5" s="18" t="s">
        <v>92</v>
      </c>
      <c r="CT5" s="18" t="s">
        <v>93</v>
      </c>
      <c r="CU5" s="18" t="s">
        <v>94</v>
      </c>
      <c r="CV5" s="18" t="s">
        <v>95</v>
      </c>
      <c r="CW5" s="18" t="s">
        <v>96</v>
      </c>
      <c r="CX5" s="18" t="s">
        <v>86</v>
      </c>
      <c r="CY5" s="18" t="s">
        <v>87</v>
      </c>
      <c r="CZ5" s="18" t="s">
        <v>88</v>
      </c>
      <c r="DA5" s="18" t="s">
        <v>89</v>
      </c>
      <c r="DB5" s="18" t="s">
        <v>90</v>
      </c>
      <c r="DC5" s="18" t="s">
        <v>91</v>
      </c>
      <c r="DD5" s="18" t="s">
        <v>92</v>
      </c>
      <c r="DE5" s="18" t="s">
        <v>93</v>
      </c>
      <c r="DF5" s="18" t="s">
        <v>94</v>
      </c>
      <c r="DG5" s="18" t="s">
        <v>95</v>
      </c>
      <c r="DH5" s="18" t="s">
        <v>96</v>
      </c>
      <c r="DI5" s="18" t="s">
        <v>86</v>
      </c>
      <c r="DJ5" s="18" t="s">
        <v>87</v>
      </c>
      <c r="DK5" s="18" t="s">
        <v>88</v>
      </c>
      <c r="DL5" s="18" t="s">
        <v>89</v>
      </c>
      <c r="DM5" s="18" t="s">
        <v>90</v>
      </c>
      <c r="DN5" s="18" t="s">
        <v>91</v>
      </c>
      <c r="DO5" s="18" t="s">
        <v>92</v>
      </c>
      <c r="DP5" s="18" t="s">
        <v>93</v>
      </c>
      <c r="DQ5" s="18" t="s">
        <v>94</v>
      </c>
      <c r="DR5" s="18" t="s">
        <v>95</v>
      </c>
      <c r="DS5" s="18" t="s">
        <v>96</v>
      </c>
      <c r="DT5" s="18" t="s">
        <v>86</v>
      </c>
      <c r="DU5" s="18" t="s">
        <v>87</v>
      </c>
      <c r="DV5" s="18" t="s">
        <v>88</v>
      </c>
      <c r="DW5" s="18" t="s">
        <v>89</v>
      </c>
      <c r="DX5" s="18" t="s">
        <v>90</v>
      </c>
      <c r="DY5" s="18" t="s">
        <v>91</v>
      </c>
      <c r="DZ5" s="18" t="s">
        <v>92</v>
      </c>
      <c r="EA5" s="18" t="s">
        <v>93</v>
      </c>
      <c r="EB5" s="18" t="s">
        <v>94</v>
      </c>
      <c r="EC5" s="18" t="s">
        <v>95</v>
      </c>
      <c r="ED5" s="18" t="s">
        <v>96</v>
      </c>
      <c r="EE5" s="18" t="s">
        <v>86</v>
      </c>
      <c r="EF5" s="18" t="s">
        <v>87</v>
      </c>
      <c r="EG5" s="18" t="s">
        <v>88</v>
      </c>
      <c r="EH5" s="18" t="s">
        <v>89</v>
      </c>
      <c r="EI5" s="18" t="s">
        <v>90</v>
      </c>
      <c r="EJ5" s="18" t="s">
        <v>91</v>
      </c>
      <c r="EK5" s="18" t="s">
        <v>92</v>
      </c>
      <c r="EL5" s="18" t="s">
        <v>93</v>
      </c>
      <c r="EM5" s="18" t="s">
        <v>94</v>
      </c>
      <c r="EN5" s="18" t="s">
        <v>95</v>
      </c>
      <c r="EO5" s="18" t="s">
        <v>96</v>
      </c>
    </row>
    <row r="6" spans="1:145" s="22" customFormat="1" x14ac:dyDescent="0.15">
      <c r="A6" s="14" t="s">
        <v>97</v>
      </c>
      <c r="B6" s="19">
        <f>B7</f>
        <v>2022</v>
      </c>
      <c r="C6" s="19">
        <f t="shared" ref="C6:X6" si="3">C7</f>
        <v>343684</v>
      </c>
      <c r="D6" s="19">
        <f t="shared" si="3"/>
        <v>47</v>
      </c>
      <c r="E6" s="19">
        <f t="shared" si="3"/>
        <v>18</v>
      </c>
      <c r="F6" s="19">
        <f t="shared" si="3"/>
        <v>1</v>
      </c>
      <c r="G6" s="19">
        <f t="shared" si="3"/>
        <v>0</v>
      </c>
      <c r="H6" s="19" t="str">
        <f t="shared" si="3"/>
        <v>広島県　安芸太田町</v>
      </c>
      <c r="I6" s="19" t="str">
        <f t="shared" si="3"/>
        <v>法非適用</v>
      </c>
      <c r="J6" s="19" t="str">
        <f t="shared" si="3"/>
        <v>下水道事業</v>
      </c>
      <c r="K6" s="19" t="str">
        <f t="shared" si="3"/>
        <v>個別排水処理</v>
      </c>
      <c r="L6" s="19" t="str">
        <f t="shared" si="3"/>
        <v>L2</v>
      </c>
      <c r="M6" s="19" t="str">
        <f t="shared" si="3"/>
        <v>非設置</v>
      </c>
      <c r="N6" s="20" t="str">
        <f t="shared" si="3"/>
        <v>-</v>
      </c>
      <c r="O6" s="20" t="str">
        <f t="shared" si="3"/>
        <v>該当数値なし</v>
      </c>
      <c r="P6" s="20">
        <f t="shared" si="3"/>
        <v>1.65</v>
      </c>
      <c r="Q6" s="20">
        <f t="shared" si="3"/>
        <v>100</v>
      </c>
      <c r="R6" s="20">
        <f t="shared" si="3"/>
        <v>3918</v>
      </c>
      <c r="S6" s="20">
        <f t="shared" si="3"/>
        <v>5700</v>
      </c>
      <c r="T6" s="20">
        <f t="shared" si="3"/>
        <v>341.89</v>
      </c>
      <c r="U6" s="20">
        <f t="shared" si="3"/>
        <v>16.670000000000002</v>
      </c>
      <c r="V6" s="20">
        <f t="shared" si="3"/>
        <v>93</v>
      </c>
      <c r="W6" s="20">
        <f t="shared" si="3"/>
        <v>0.03</v>
      </c>
      <c r="X6" s="20">
        <f t="shared" si="3"/>
        <v>3100</v>
      </c>
      <c r="Y6" s="21">
        <f>IF(Y7="",NA(),Y7)</f>
        <v>64.94</v>
      </c>
      <c r="Z6" s="21">
        <f t="shared" ref="Z6:AH6" si="4">IF(Z7="",NA(),Z7)</f>
        <v>65.61</v>
      </c>
      <c r="AA6" s="21">
        <f t="shared" si="4"/>
        <v>63.84</v>
      </c>
      <c r="AB6" s="21">
        <f t="shared" si="4"/>
        <v>64.02</v>
      </c>
      <c r="AC6" s="21">
        <f t="shared" si="4"/>
        <v>62.05</v>
      </c>
      <c r="AD6" s="20" t="e">
        <f t="shared" si="4"/>
        <v>#N/A</v>
      </c>
      <c r="AE6" s="20" t="e">
        <f t="shared" si="4"/>
        <v>#N/A</v>
      </c>
      <c r="AF6" s="20" t="e">
        <f t="shared" si="4"/>
        <v>#N/A</v>
      </c>
      <c r="AG6" s="20" t="e">
        <f t="shared" si="4"/>
        <v>#N/A</v>
      </c>
      <c r="AH6" s="20" t="e">
        <f t="shared" si="4"/>
        <v>#N/A</v>
      </c>
      <c r="AI6" s="20" t="str">
        <f>IF(AI7="","",IF(AI7="-","【-】","【"&amp;SUBSTITUTE(TEXT(AI7,"#,##0.00"),"-","△")&amp;"】"))</f>
        <v/>
      </c>
      <c r="AJ6" s="20" t="e">
        <f>IF(AJ7="",NA(),AJ7)</f>
        <v>#N/A</v>
      </c>
      <c r="AK6" s="20" t="e">
        <f t="shared" ref="AK6:AS6" si="5">IF(AK7="",NA(),AK7)</f>
        <v>#N/A</v>
      </c>
      <c r="AL6" s="20" t="e">
        <f t="shared" si="5"/>
        <v>#N/A</v>
      </c>
      <c r="AM6" s="20" t="e">
        <f t="shared" si="5"/>
        <v>#N/A</v>
      </c>
      <c r="AN6" s="20" t="e">
        <f t="shared" si="5"/>
        <v>#N/A</v>
      </c>
      <c r="AO6" s="20" t="e">
        <f t="shared" si="5"/>
        <v>#N/A</v>
      </c>
      <c r="AP6" s="20" t="e">
        <f t="shared" si="5"/>
        <v>#N/A</v>
      </c>
      <c r="AQ6" s="20" t="e">
        <f t="shared" si="5"/>
        <v>#N/A</v>
      </c>
      <c r="AR6" s="20" t="e">
        <f t="shared" si="5"/>
        <v>#N/A</v>
      </c>
      <c r="AS6" s="20" t="e">
        <f t="shared" si="5"/>
        <v>#N/A</v>
      </c>
      <c r="AT6" s="20" t="str">
        <f>IF(AT7="","",IF(AT7="-","【-】","【"&amp;SUBSTITUTE(TEXT(AT7,"#,##0.00"),"-","△")&amp;"】"))</f>
        <v/>
      </c>
      <c r="AU6" s="20" t="e">
        <f>IF(AU7="",NA(),AU7)</f>
        <v>#N/A</v>
      </c>
      <c r="AV6" s="20" t="e">
        <f t="shared" ref="AV6:BD6" si="6">IF(AV7="",NA(),AV7)</f>
        <v>#N/A</v>
      </c>
      <c r="AW6" s="20" t="e">
        <f t="shared" si="6"/>
        <v>#N/A</v>
      </c>
      <c r="AX6" s="20" t="e">
        <f t="shared" si="6"/>
        <v>#N/A</v>
      </c>
      <c r="AY6" s="20" t="e">
        <f t="shared" si="6"/>
        <v>#N/A</v>
      </c>
      <c r="AZ6" s="20" t="e">
        <f t="shared" si="6"/>
        <v>#N/A</v>
      </c>
      <c r="BA6" s="20" t="e">
        <f t="shared" si="6"/>
        <v>#N/A</v>
      </c>
      <c r="BB6" s="20" t="e">
        <f t="shared" si="6"/>
        <v>#N/A</v>
      </c>
      <c r="BC6" s="20" t="e">
        <f t="shared" si="6"/>
        <v>#N/A</v>
      </c>
      <c r="BD6" s="20" t="e">
        <f t="shared" si="6"/>
        <v>#N/A</v>
      </c>
      <c r="BE6" s="20" t="str">
        <f>IF(BE7="","",IF(BE7="-","【-】","【"&amp;SUBSTITUTE(TEXT(BE7,"#,##0.00"),"-","△")&amp;"】"))</f>
        <v/>
      </c>
      <c r="BF6" s="21">
        <f>IF(BF7="",NA(),BF7)</f>
        <v>2863.09</v>
      </c>
      <c r="BG6" s="21">
        <f t="shared" ref="BG6:BO6" si="7">IF(BG7="",NA(),BG7)</f>
        <v>2589.36</v>
      </c>
      <c r="BH6" s="21">
        <f t="shared" si="7"/>
        <v>2308.36</v>
      </c>
      <c r="BI6" s="21">
        <f t="shared" si="7"/>
        <v>2019.06</v>
      </c>
      <c r="BJ6" s="21">
        <f t="shared" si="7"/>
        <v>1830.78</v>
      </c>
      <c r="BK6" s="21">
        <f t="shared" si="7"/>
        <v>855.65</v>
      </c>
      <c r="BL6" s="21">
        <f t="shared" si="7"/>
        <v>862.99</v>
      </c>
      <c r="BM6" s="21">
        <f t="shared" si="7"/>
        <v>782.91</v>
      </c>
      <c r="BN6" s="21">
        <f t="shared" si="7"/>
        <v>783.21</v>
      </c>
      <c r="BO6" s="21">
        <f t="shared" si="7"/>
        <v>902.04</v>
      </c>
      <c r="BP6" s="20" t="str">
        <f>IF(BP7="","",IF(BP7="-","【-】","【"&amp;SUBSTITUTE(TEXT(BP7,"#,##0.00"),"-","△")&amp;"】"))</f>
        <v>【881.57】</v>
      </c>
      <c r="BQ6" s="21">
        <f>IF(BQ7="",NA(),BQ7)</f>
        <v>28.61</v>
      </c>
      <c r="BR6" s="21">
        <f t="shared" ref="BR6:BZ6" si="8">IF(BR7="",NA(),BR7)</f>
        <v>27.35</v>
      </c>
      <c r="BS6" s="21">
        <f t="shared" si="8"/>
        <v>29.7</v>
      </c>
      <c r="BT6" s="21">
        <f t="shared" si="8"/>
        <v>29.51</v>
      </c>
      <c r="BU6" s="21">
        <f t="shared" si="8"/>
        <v>30.94</v>
      </c>
      <c r="BV6" s="21">
        <f t="shared" si="8"/>
        <v>52.23</v>
      </c>
      <c r="BW6" s="21">
        <f t="shared" si="8"/>
        <v>50.06</v>
      </c>
      <c r="BX6" s="21">
        <f t="shared" si="8"/>
        <v>49.38</v>
      </c>
      <c r="BY6" s="21">
        <f t="shared" si="8"/>
        <v>48.53</v>
      </c>
      <c r="BZ6" s="21">
        <f t="shared" si="8"/>
        <v>46.11</v>
      </c>
      <c r="CA6" s="20" t="str">
        <f>IF(CA7="","",IF(CA7="-","【-】","【"&amp;SUBSTITUTE(TEXT(CA7,"#,##0.00"),"-","△")&amp;"】"))</f>
        <v>【46.46】</v>
      </c>
      <c r="CB6" s="21">
        <f>IF(CB7="",NA(),CB7)</f>
        <v>859.23</v>
      </c>
      <c r="CC6" s="21">
        <f t="shared" ref="CC6:CK6" si="9">IF(CC7="",NA(),CC7)</f>
        <v>924.49</v>
      </c>
      <c r="CD6" s="21">
        <f t="shared" si="9"/>
        <v>818.83</v>
      </c>
      <c r="CE6" s="21">
        <f t="shared" si="9"/>
        <v>826.45</v>
      </c>
      <c r="CF6" s="21">
        <f t="shared" si="9"/>
        <v>774.28</v>
      </c>
      <c r="CG6" s="21">
        <f t="shared" si="9"/>
        <v>294.05</v>
      </c>
      <c r="CH6" s="21">
        <f t="shared" si="9"/>
        <v>309.22000000000003</v>
      </c>
      <c r="CI6" s="21">
        <f t="shared" si="9"/>
        <v>316.97000000000003</v>
      </c>
      <c r="CJ6" s="21">
        <f t="shared" si="9"/>
        <v>326.17</v>
      </c>
      <c r="CK6" s="21">
        <f t="shared" si="9"/>
        <v>336.93</v>
      </c>
      <c r="CL6" s="20" t="str">
        <f>IF(CL7="","",IF(CL7="-","【-】","【"&amp;SUBSTITUTE(TEXT(CL7,"#,##0.00"),"-","△")&amp;"】"))</f>
        <v>【339.86】</v>
      </c>
      <c r="CM6" s="21" t="str">
        <f>IF(CM7="",NA(),CM7)</f>
        <v>-</v>
      </c>
      <c r="CN6" s="21" t="str">
        <f t="shared" ref="CN6:CV6" si="10">IF(CN7="",NA(),CN7)</f>
        <v>-</v>
      </c>
      <c r="CO6" s="21" t="str">
        <f t="shared" si="10"/>
        <v>-</v>
      </c>
      <c r="CP6" s="21" t="str">
        <f t="shared" si="10"/>
        <v>-</v>
      </c>
      <c r="CQ6" s="21" t="str">
        <f t="shared" si="10"/>
        <v>-</v>
      </c>
      <c r="CR6" s="21">
        <f t="shared" si="10"/>
        <v>50.56</v>
      </c>
      <c r="CS6" s="21">
        <f t="shared" si="10"/>
        <v>47.35</v>
      </c>
      <c r="CT6" s="21">
        <f t="shared" si="10"/>
        <v>46.36</v>
      </c>
      <c r="CU6" s="21">
        <f t="shared" si="10"/>
        <v>46.45</v>
      </c>
      <c r="CV6" s="21">
        <f t="shared" si="10"/>
        <v>45.36</v>
      </c>
      <c r="CW6" s="20" t="str">
        <f>IF(CW7="","",IF(CW7="-","【-】","【"&amp;SUBSTITUTE(TEXT(CW7,"#,##0.00"),"-","△")&amp;"】"))</f>
        <v>【45.78】</v>
      </c>
      <c r="CX6" s="21">
        <f>IF(CX7="",NA(),CX7)</f>
        <v>92.93</v>
      </c>
      <c r="CY6" s="21">
        <f t="shared" ref="CY6:DG6" si="11">IF(CY7="",NA(),CY7)</f>
        <v>92.93</v>
      </c>
      <c r="CZ6" s="21">
        <f t="shared" si="11"/>
        <v>92.71</v>
      </c>
      <c r="DA6" s="21">
        <f t="shared" si="11"/>
        <v>92.78</v>
      </c>
      <c r="DB6" s="21">
        <f t="shared" si="11"/>
        <v>92.47</v>
      </c>
      <c r="DC6" s="21">
        <f t="shared" si="11"/>
        <v>83.85</v>
      </c>
      <c r="DD6" s="21">
        <f t="shared" si="11"/>
        <v>81.209999999999994</v>
      </c>
      <c r="DE6" s="21">
        <f t="shared" si="11"/>
        <v>83.08</v>
      </c>
      <c r="DF6" s="21">
        <f t="shared" si="11"/>
        <v>82.61</v>
      </c>
      <c r="DG6" s="21">
        <f t="shared" si="11"/>
        <v>82.21</v>
      </c>
      <c r="DH6" s="20" t="str">
        <f>IF(DH7="","",IF(DH7="-","【-】","【"&amp;SUBSTITUTE(TEXT(DH7,"#,##0.00"),"-","△")&amp;"】"))</f>
        <v>【81.82】</v>
      </c>
      <c r="DI6" s="20" t="e">
        <f>IF(DI7="",NA(),DI7)</f>
        <v>#N/A</v>
      </c>
      <c r="DJ6" s="20" t="e">
        <f t="shared" ref="DJ6:DR6" si="12">IF(DJ7="",NA(),DJ7)</f>
        <v>#N/A</v>
      </c>
      <c r="DK6" s="20" t="e">
        <f t="shared" si="12"/>
        <v>#N/A</v>
      </c>
      <c r="DL6" s="20" t="e">
        <f t="shared" si="12"/>
        <v>#N/A</v>
      </c>
      <c r="DM6" s="20" t="e">
        <f t="shared" si="12"/>
        <v>#N/A</v>
      </c>
      <c r="DN6" s="20" t="e">
        <f t="shared" si="12"/>
        <v>#N/A</v>
      </c>
      <c r="DO6" s="20" t="e">
        <f t="shared" si="12"/>
        <v>#N/A</v>
      </c>
      <c r="DP6" s="20" t="e">
        <f t="shared" si="12"/>
        <v>#N/A</v>
      </c>
      <c r="DQ6" s="20" t="e">
        <f t="shared" si="12"/>
        <v>#N/A</v>
      </c>
      <c r="DR6" s="20" t="e">
        <f t="shared" si="12"/>
        <v>#N/A</v>
      </c>
      <c r="DS6" s="20" t="str">
        <f>IF(DS7="","",IF(DS7="-","【-】","【"&amp;SUBSTITUTE(TEXT(DS7,"#,##0.00"),"-","△")&amp;"】"))</f>
        <v/>
      </c>
      <c r="DT6" s="20" t="e">
        <f>IF(DT7="",NA(),DT7)</f>
        <v>#N/A</v>
      </c>
      <c r="DU6" s="20" t="e">
        <f t="shared" ref="DU6:EC6" si="13">IF(DU7="",NA(),DU7)</f>
        <v>#N/A</v>
      </c>
      <c r="DV6" s="20" t="e">
        <f t="shared" si="13"/>
        <v>#N/A</v>
      </c>
      <c r="DW6" s="20" t="e">
        <f t="shared" si="13"/>
        <v>#N/A</v>
      </c>
      <c r="DX6" s="20" t="e">
        <f t="shared" si="13"/>
        <v>#N/A</v>
      </c>
      <c r="DY6" s="20" t="e">
        <f t="shared" si="13"/>
        <v>#N/A</v>
      </c>
      <c r="DZ6" s="20" t="e">
        <f t="shared" si="13"/>
        <v>#N/A</v>
      </c>
      <c r="EA6" s="20" t="e">
        <f t="shared" si="13"/>
        <v>#N/A</v>
      </c>
      <c r="EB6" s="20" t="e">
        <f t="shared" si="13"/>
        <v>#N/A</v>
      </c>
      <c r="EC6" s="20" t="e">
        <f t="shared" si="13"/>
        <v>#N/A</v>
      </c>
      <c r="ED6" s="20" t="str">
        <f>IF(ED7="","",IF(ED7="-","【-】","【"&amp;SUBSTITUTE(TEXT(ED7,"#,##0.00"),"-","△")&amp;"】"))</f>
        <v/>
      </c>
      <c r="EE6" s="21" t="str">
        <f>IF(EE7="",NA(),EE7)</f>
        <v>-</v>
      </c>
      <c r="EF6" s="21" t="str">
        <f t="shared" ref="EF6:EN6" si="14">IF(EF7="",NA(),EF7)</f>
        <v>-</v>
      </c>
      <c r="EG6" s="21" t="str">
        <f t="shared" si="14"/>
        <v>-</v>
      </c>
      <c r="EH6" s="21" t="str">
        <f t="shared" si="14"/>
        <v>-</v>
      </c>
      <c r="EI6" s="21" t="str">
        <f t="shared" si="14"/>
        <v>-</v>
      </c>
      <c r="EJ6" s="21" t="str">
        <f t="shared" si="14"/>
        <v>-</v>
      </c>
      <c r="EK6" s="21" t="str">
        <f t="shared" si="14"/>
        <v>-</v>
      </c>
      <c r="EL6" s="21" t="str">
        <f t="shared" si="14"/>
        <v>-</v>
      </c>
      <c r="EM6" s="21" t="str">
        <f t="shared" si="14"/>
        <v>-</v>
      </c>
      <c r="EN6" s="21" t="str">
        <f t="shared" si="14"/>
        <v>-</v>
      </c>
      <c r="EO6" s="20" t="str">
        <f>IF(EO7="","",IF(EO7="-","【-】","【"&amp;SUBSTITUTE(TEXT(EO7,"#,##0.00"),"-","△")&amp;"】"))</f>
        <v>【-】</v>
      </c>
    </row>
    <row r="7" spans="1:145" s="22" customFormat="1" x14ac:dyDescent="0.15">
      <c r="A7" s="14"/>
      <c r="B7" s="23">
        <v>2022</v>
      </c>
      <c r="C7" s="23">
        <v>343684</v>
      </c>
      <c r="D7" s="23">
        <v>47</v>
      </c>
      <c r="E7" s="23">
        <v>18</v>
      </c>
      <c r="F7" s="23">
        <v>1</v>
      </c>
      <c r="G7" s="23">
        <v>0</v>
      </c>
      <c r="H7" s="23" t="s">
        <v>98</v>
      </c>
      <c r="I7" s="23" t="s">
        <v>99</v>
      </c>
      <c r="J7" s="23" t="s">
        <v>100</v>
      </c>
      <c r="K7" s="23" t="s">
        <v>101</v>
      </c>
      <c r="L7" s="23" t="s">
        <v>102</v>
      </c>
      <c r="M7" s="23" t="s">
        <v>103</v>
      </c>
      <c r="N7" s="24" t="s">
        <v>104</v>
      </c>
      <c r="O7" s="24" t="s">
        <v>105</v>
      </c>
      <c r="P7" s="24">
        <v>1.65</v>
      </c>
      <c r="Q7" s="24">
        <v>100</v>
      </c>
      <c r="R7" s="24">
        <v>3918</v>
      </c>
      <c r="S7" s="24">
        <v>5700</v>
      </c>
      <c r="T7" s="24">
        <v>341.89</v>
      </c>
      <c r="U7" s="24">
        <v>16.670000000000002</v>
      </c>
      <c r="V7" s="24">
        <v>93</v>
      </c>
      <c r="W7" s="24">
        <v>0.03</v>
      </c>
      <c r="X7" s="24">
        <v>3100</v>
      </c>
      <c r="Y7" s="24">
        <v>64.94</v>
      </c>
      <c r="Z7" s="24">
        <v>65.61</v>
      </c>
      <c r="AA7" s="24">
        <v>63.84</v>
      </c>
      <c r="AB7" s="24">
        <v>64.02</v>
      </c>
      <c r="AC7" s="24">
        <v>62.05</v>
      </c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>
        <v>2863.09</v>
      </c>
      <c r="BG7" s="24">
        <v>2589.36</v>
      </c>
      <c r="BH7" s="24">
        <v>2308.36</v>
      </c>
      <c r="BI7" s="24">
        <v>2019.06</v>
      </c>
      <c r="BJ7" s="24">
        <v>1830.78</v>
      </c>
      <c r="BK7" s="24">
        <v>855.65</v>
      </c>
      <c r="BL7" s="24">
        <v>862.99</v>
      </c>
      <c r="BM7" s="24">
        <v>782.91</v>
      </c>
      <c r="BN7" s="24">
        <v>783.21</v>
      </c>
      <c r="BO7" s="24">
        <v>902.04</v>
      </c>
      <c r="BP7" s="24">
        <v>881.57</v>
      </c>
      <c r="BQ7" s="24">
        <v>28.61</v>
      </c>
      <c r="BR7" s="24">
        <v>27.35</v>
      </c>
      <c r="BS7" s="24">
        <v>29.7</v>
      </c>
      <c r="BT7" s="24">
        <v>29.51</v>
      </c>
      <c r="BU7" s="24">
        <v>30.94</v>
      </c>
      <c r="BV7" s="24">
        <v>52.23</v>
      </c>
      <c r="BW7" s="24">
        <v>50.06</v>
      </c>
      <c r="BX7" s="24">
        <v>49.38</v>
      </c>
      <c r="BY7" s="24">
        <v>48.53</v>
      </c>
      <c r="BZ7" s="24">
        <v>46.11</v>
      </c>
      <c r="CA7" s="24">
        <v>46.46</v>
      </c>
      <c r="CB7" s="24">
        <v>859.23</v>
      </c>
      <c r="CC7" s="24">
        <v>924.49</v>
      </c>
      <c r="CD7" s="24">
        <v>818.83</v>
      </c>
      <c r="CE7" s="24">
        <v>826.45</v>
      </c>
      <c r="CF7" s="24">
        <v>774.28</v>
      </c>
      <c r="CG7" s="24">
        <v>294.05</v>
      </c>
      <c r="CH7" s="24">
        <v>309.22000000000003</v>
      </c>
      <c r="CI7" s="24">
        <v>316.97000000000003</v>
      </c>
      <c r="CJ7" s="24">
        <v>326.17</v>
      </c>
      <c r="CK7" s="24">
        <v>336.93</v>
      </c>
      <c r="CL7" s="24">
        <v>339.86</v>
      </c>
      <c r="CM7" s="24" t="s">
        <v>104</v>
      </c>
      <c r="CN7" s="24" t="s">
        <v>104</v>
      </c>
      <c r="CO7" s="24" t="s">
        <v>104</v>
      </c>
      <c r="CP7" s="24" t="s">
        <v>104</v>
      </c>
      <c r="CQ7" s="24" t="s">
        <v>104</v>
      </c>
      <c r="CR7" s="24">
        <v>50.56</v>
      </c>
      <c r="CS7" s="24">
        <v>47.35</v>
      </c>
      <c r="CT7" s="24">
        <v>46.36</v>
      </c>
      <c r="CU7" s="24">
        <v>46.45</v>
      </c>
      <c r="CV7" s="24">
        <v>45.36</v>
      </c>
      <c r="CW7" s="24">
        <v>45.78</v>
      </c>
      <c r="CX7" s="24">
        <v>92.93</v>
      </c>
      <c r="CY7" s="24">
        <v>92.93</v>
      </c>
      <c r="CZ7" s="24">
        <v>92.71</v>
      </c>
      <c r="DA7" s="24">
        <v>92.78</v>
      </c>
      <c r="DB7" s="24">
        <v>92.47</v>
      </c>
      <c r="DC7" s="24">
        <v>83.85</v>
      </c>
      <c r="DD7" s="24">
        <v>81.209999999999994</v>
      </c>
      <c r="DE7" s="24">
        <v>83.08</v>
      </c>
      <c r="DF7" s="24">
        <v>82.61</v>
      </c>
      <c r="DG7" s="24">
        <v>82.21</v>
      </c>
      <c r="DH7" s="24">
        <v>81.819999999999993</v>
      </c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 t="s">
        <v>104</v>
      </c>
      <c r="EF7" s="24" t="s">
        <v>104</v>
      </c>
      <c r="EG7" s="24" t="s">
        <v>104</v>
      </c>
      <c r="EH7" s="24" t="s">
        <v>104</v>
      </c>
      <c r="EI7" s="24" t="s">
        <v>104</v>
      </c>
      <c r="EJ7" s="24" t="s">
        <v>104</v>
      </c>
      <c r="EK7" s="24" t="s">
        <v>104</v>
      </c>
      <c r="EL7" s="24" t="s">
        <v>104</v>
      </c>
      <c r="EM7" s="24" t="s">
        <v>104</v>
      </c>
      <c r="EN7" s="24" t="s">
        <v>104</v>
      </c>
      <c r="EO7" s="24" t="s">
        <v>104</v>
      </c>
    </row>
    <row r="8" spans="1:145" x14ac:dyDescent="0.15"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</row>
    <row r="9" spans="1:145" x14ac:dyDescent="0.15">
      <c r="A9" s="26"/>
      <c r="B9" s="26" t="s">
        <v>106</v>
      </c>
      <c r="C9" s="26" t="s">
        <v>107</v>
      </c>
      <c r="D9" s="26" t="s">
        <v>108</v>
      </c>
      <c r="E9" s="26" t="s">
        <v>109</v>
      </c>
      <c r="F9" s="26" t="s">
        <v>110</v>
      </c>
      <c r="R9" s="25"/>
      <c r="Y9" s="25"/>
      <c r="Z9" s="25"/>
      <c r="AA9" s="25"/>
      <c r="AB9" s="25"/>
      <c r="AC9" s="25"/>
      <c r="AD9" s="25"/>
      <c r="AE9" s="25"/>
      <c r="AF9" s="25"/>
      <c r="AG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D9" s="25"/>
      <c r="EE9" s="25"/>
      <c r="EF9" s="25"/>
      <c r="EG9" s="25"/>
      <c r="EH9" s="25"/>
      <c r="EI9" s="25"/>
      <c r="EJ9" s="25"/>
      <c r="EK9" s="25"/>
      <c r="EL9" s="25"/>
      <c r="EM9" s="25"/>
    </row>
    <row r="10" spans="1:145" x14ac:dyDescent="0.15">
      <c r="A10" s="26" t="s">
        <v>48</v>
      </c>
      <c r="B10" s="27">
        <f t="shared" ref="B10:C10" si="15">DATEVALUE($B7+12-B11&amp;"/1/"&amp;B12)</f>
        <v>47484</v>
      </c>
      <c r="C10" s="28">
        <f t="shared" si="15"/>
        <v>47849</v>
      </c>
      <c r="D10" s="28">
        <f>DATEVALUE($B7+12-D11&amp;"/1/"&amp;D12)</f>
        <v>48215</v>
      </c>
      <c r="E10" s="28">
        <f>DATEVALUE($B7+12-E11&amp;"/1/"&amp;E12)</f>
        <v>48582</v>
      </c>
      <c r="F10" s="28">
        <f>DATEVALUE($B7+12-F11&amp;"/1/"&amp;F12)</f>
        <v>48948</v>
      </c>
    </row>
    <row r="11" spans="1:145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111</v>
      </c>
    </row>
    <row r="12" spans="1:145" x14ac:dyDescent="0.15">
      <c r="B12">
        <v>1</v>
      </c>
      <c r="C12">
        <v>1</v>
      </c>
      <c r="D12">
        <v>2</v>
      </c>
      <c r="E12">
        <v>3</v>
      </c>
      <c r="F12">
        <v>4</v>
      </c>
      <c r="G12" t="s">
        <v>112</v>
      </c>
    </row>
    <row r="13" spans="1:145" x14ac:dyDescent="0.15">
      <c r="B13" t="s">
        <v>113</v>
      </c>
      <c r="C13" t="s">
        <v>114</v>
      </c>
      <c r="D13" t="s">
        <v>115</v>
      </c>
      <c r="E13" t="s">
        <v>114</v>
      </c>
      <c r="F13" t="s">
        <v>116</v>
      </c>
      <c r="G13" t="s">
        <v>117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池野 優子</cp:lastModifiedBy>
  <dcterms:created xsi:type="dcterms:W3CDTF">2023-12-12T03:02:20Z</dcterms:created>
  <dcterms:modified xsi:type="dcterms:W3CDTF">2024-02-08T02:20:09Z</dcterms:modified>
  <cp:category/>
</cp:coreProperties>
</file>