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庄原市本庁舎\広島県水道企業団_業務係\99各種回答・報告\02庄原市\02財政課\経営比較分析表\R5（R4年度決算）\回答\"/>
    </mc:Choice>
  </mc:AlternateContent>
  <xr:revisionPtr revIDLastSave="0" documentId="13_ncr:1_{1FC7F72D-2F1D-4B37-B241-73FE1D0BA965}" xr6:coauthVersionLast="36" xr6:coauthVersionMax="36" xr10:uidLastSave="{00000000-0000-0000-0000-000000000000}"/>
  <workbookProtection workbookAlgorithmName="SHA-512" workbookHashValue="T5VoaG7bZKzucVSFZpxet88GnEjaSEBpTAQrWZHuzLiJUiVZbgiFWQraXjVzTA38Bkf9a3aQAI4BkaSplbypjw==" workbookSaltValue="MHy+v3NeD1hQq/rk7qNoQA==" workbookSpinCount="100000" lockStructure="1"/>
  <bookViews>
    <workbookView xWindow="0" yWindow="0" windowWidth="1536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I10" i="4" s="1"/>
  <c r="N6" i="5"/>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G85" i="4"/>
  <c r="E85" i="4"/>
  <c r="AT10" i="4"/>
  <c r="W10" i="4"/>
  <c r="P10" i="4"/>
  <c r="B10" i="4"/>
  <c r="BB8" i="4"/>
  <c r="AT8" i="4"/>
  <c r="AL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<sst xmlns="http://schemas.openxmlformats.org/spreadsheetml/2006/main" count="228" uniqueCount="113">
  <si>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</si>
  <si>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</si>
  <si>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</si>
  <si>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</si>
  <si>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</si>
  <si>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</si>
  <si>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</si>
  <si>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</si>
  <si>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</si>
  <si>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</si>
  <si>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</si>
  <si>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</si>
  <si>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</si>
  <si>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</si>
  <si>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</si>
  <si>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</si>
  <si>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</si>
  <si>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</si>
  <si>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</si>
  <si>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</si>
  <si>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</si>
  <si>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</si>
  <si>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</si>
  <si>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</si>
  <si>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</si>
  <si>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</si>
  <si>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</si>
  <si>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</si>
  <si>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</si>
  <si>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</si>
  <si>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</si>
  <si>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</si>
  <si>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</si>
  <si>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</si>
  <si>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</si>
  <si>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</si>
  <si>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</si>
  <si>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</si>
  <si>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</si>
  <si>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</si>
  <si>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</si>
  <si>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</si>
  <si>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</si>
  <si>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</si>
  <si>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</si>
  <si>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</si>
  <si>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</si>
  <si>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</si>
  <si>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</si>
  <si>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</si>
  <si>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</si>
  <si>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</si>
  <si>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</si>
  <si>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</si>
  <si>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</si>
  <si>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</si>
  <si>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</si>
  <si>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</si>
  <si>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</si>
  <si>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</si>
  <si>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</si>
  <si>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</si>
  <si>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</si>
  <si>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</si>
  <si>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</si>
  <si>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</si>
  <si>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</si>
  <si>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</si>
  <si>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</si>
  <si>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</si>
  <si>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</si>
  <si>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</si>
  <si>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</si>
  <si>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</si>
  <si>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</si>
  <si>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</si>
  <si>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</si>
  <si>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</si>
  <si>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</si>
  <si>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</si>
  <si>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</si>
  <si>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</si>
  <si>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</si>
  <si>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</si>
  <si>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</si>
  <si>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</si>
  <si>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</si>
  <si>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</si>
  <si>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</si>
  <si>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</si>
  <si>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</si>
  <si>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</si>
  <si>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</si>
  <si>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</si>
  <si>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</si>
  <si>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</si>
  <si>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</si>
  <si>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</si>
  <si>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</si>
  <si>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</si>
  <si>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</si>
  <si>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</si>
  <si>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</si>
  <si>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</si>
  <si>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</si>
  <si>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</si>
  <si>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</si>
  <si>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</si>
  <si>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</si>
  <si>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</si>
  <si>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動力費等の営業費用が増加したことにより、経常収支比率は前年度から大きく悪化した。今後は人口減少に伴う給水収益の減少が見込まれるため、経費を削減し事業の効率的な運営に努めていくとともに、水道料金改定も検討していく必要がある。
③流動比率は類似団体平均値並を維持しており、短期的な債務返済能力は十分にある。今後は現金支出増により流動資産が減少していくことが見込まれ、流動比率は逓減していくと予想される。
④企業債残高対給水収益比率は、類似団体平均を超えており、投資規模に見合った給水収益を得ることができていない。令和5年度以降は、広域化事業の交付金制度を最大限に活用し、企業債の新規借入を押さえる方針であり、改善していく見込みである。
⑤料金回収率は100％を下回っており、給水収益だけでは給水に係る費用を賄えておらず、一般会計からの繰入金等によって収入不足を補填している。
⑦施設利用率は、類似団体平均を下回っているため、ダウンサイジングも含めた施設利用の効率化を進めている。また広域化事業の交付金制度を活用した施設再編に取り組む計画としている。
⑧有収率は類似団体平均を上回っているが、施設や管路の老朽化が進んできており、今後有収率の低下が懸念される。</t>
    <rPh sb="1" eb="3">
      <t>ドウリョク</t>
    </rPh>
    <rPh sb="3" eb="4">
      <t>ヒ</t>
    </rPh>
    <rPh sb="4" eb="5">
      <t>トウ</t>
    </rPh>
    <rPh sb="6" eb="8">
      <t>エイギョウ</t>
    </rPh>
    <rPh sb="8" eb="10">
      <t>ヒヨウ</t>
    </rPh>
    <rPh sb="11" eb="13">
      <t>ゾウカ</t>
    </rPh>
    <rPh sb="21" eb="23">
      <t>ケイジョウ</t>
    </rPh>
    <rPh sb="23" eb="25">
      <t>シュウシ</t>
    </rPh>
    <rPh sb="25" eb="27">
      <t>ヒリツ</t>
    </rPh>
    <rPh sb="28" eb="31">
      <t>ゼンネンド</t>
    </rPh>
    <rPh sb="33" eb="34">
      <t>オオ</t>
    </rPh>
    <rPh sb="36" eb="38">
      <t>アッカ</t>
    </rPh>
    <rPh sb="41" eb="43">
      <t>コンゴ</t>
    </rPh>
    <rPh sb="44" eb="46">
      <t>ジンコウ</t>
    </rPh>
    <rPh sb="46" eb="48">
      <t>ゲンショウ</t>
    </rPh>
    <rPh sb="49" eb="50">
      <t>トモナ</t>
    </rPh>
    <rPh sb="51" eb="53">
      <t>キュウスイ</t>
    </rPh>
    <rPh sb="53" eb="55">
      <t>シュウエキ</t>
    </rPh>
    <rPh sb="56" eb="58">
      <t>ゲンショウ</t>
    </rPh>
    <rPh sb="59" eb="61">
      <t>ミコ</t>
    </rPh>
    <rPh sb="67" eb="69">
      <t>ケイヒ</t>
    </rPh>
    <rPh sb="70" eb="72">
      <t>サクゲン</t>
    </rPh>
    <rPh sb="73" eb="75">
      <t>ジギョウ</t>
    </rPh>
    <rPh sb="76" eb="79">
      <t>コウリツテキ</t>
    </rPh>
    <rPh sb="80" eb="82">
      <t>ウンエイ</t>
    </rPh>
    <rPh sb="83" eb="84">
      <t>ツト</t>
    </rPh>
    <rPh sb="93" eb="95">
      <t>スイドウ</t>
    </rPh>
    <rPh sb="95" eb="97">
      <t>リョウキン</t>
    </rPh>
    <rPh sb="97" eb="99">
      <t>カイテイ</t>
    </rPh>
    <rPh sb="100" eb="102">
      <t>ケントウ</t>
    </rPh>
    <rPh sb="106" eb="108">
      <t>ヒツヨウ</t>
    </rPh>
    <rPh sb="115" eb="117">
      <t>リュウドウ</t>
    </rPh>
    <rPh sb="117" eb="119">
      <t>ヒリツ</t>
    </rPh>
    <rPh sb="120" eb="122">
      <t>ルイジ</t>
    </rPh>
    <rPh sb="122" eb="124">
      <t>ダンタイ</t>
    </rPh>
    <rPh sb="124" eb="127">
      <t>ヘイキンチ</t>
    </rPh>
    <rPh sb="127" eb="128">
      <t>ナミ</t>
    </rPh>
    <rPh sb="129" eb="131">
      <t>イジ</t>
    </rPh>
    <rPh sb="136" eb="139">
      <t>タンキテキ</t>
    </rPh>
    <rPh sb="140" eb="142">
      <t>サイム</t>
    </rPh>
    <rPh sb="142" eb="144">
      <t>ヘンサイ</t>
    </rPh>
    <rPh sb="144" eb="146">
      <t>ノウリョク</t>
    </rPh>
    <rPh sb="147" eb="149">
      <t>ジュウブン</t>
    </rPh>
    <rPh sb="153" eb="155">
      <t>コンゴ</t>
    </rPh>
    <rPh sb="156" eb="158">
      <t>ゲンキン</t>
    </rPh>
    <rPh sb="158" eb="160">
      <t>シシュツ</t>
    </rPh>
    <rPh sb="160" eb="161">
      <t>ゾウ</t>
    </rPh>
    <rPh sb="164" eb="166">
      <t>リュウドウ</t>
    </rPh>
    <rPh sb="166" eb="168">
      <t>シサン</t>
    </rPh>
    <rPh sb="169" eb="171">
      <t>ゲンショウ</t>
    </rPh>
    <rPh sb="178" eb="180">
      <t>ミコ</t>
    </rPh>
    <rPh sb="183" eb="185">
      <t>リュウドウ</t>
    </rPh>
    <rPh sb="185" eb="187">
      <t>ヒリツ</t>
    </rPh>
    <rPh sb="188" eb="190">
      <t>テイゲン</t>
    </rPh>
    <rPh sb="195" eb="197">
      <t>ヨソウ</t>
    </rPh>
    <rPh sb="204" eb="206">
      <t>キギョウ</t>
    </rPh>
    <rPh sb="206" eb="207">
      <t>サイ</t>
    </rPh>
    <rPh sb="207" eb="209">
      <t>ザンダカ</t>
    </rPh>
    <rPh sb="209" eb="210">
      <t>タイ</t>
    </rPh>
    <rPh sb="210" eb="212">
      <t>キュウスイ</t>
    </rPh>
    <rPh sb="212" eb="214">
      <t>シュウエキ</t>
    </rPh>
    <rPh sb="214" eb="216">
      <t>ヒリツ</t>
    </rPh>
    <rPh sb="218" eb="220">
      <t>ルイジ</t>
    </rPh>
    <rPh sb="220" eb="222">
      <t>ダンタイ</t>
    </rPh>
    <rPh sb="222" eb="224">
      <t>ヘイキン</t>
    </rPh>
    <rPh sb="225" eb="226">
      <t>コ</t>
    </rPh>
    <rPh sb="231" eb="233">
      <t>トウシ</t>
    </rPh>
    <rPh sb="233" eb="235">
      <t>キボ</t>
    </rPh>
    <rPh sb="236" eb="238">
      <t>ミア</t>
    </rPh>
    <rPh sb="240" eb="242">
      <t>キュウスイ</t>
    </rPh>
    <rPh sb="242" eb="244">
      <t>シュウエキ</t>
    </rPh>
    <rPh sb="245" eb="246">
      <t>エ</t>
    </rPh>
    <rPh sb="257" eb="259">
      <t>レイワ</t>
    </rPh>
    <rPh sb="260" eb="262">
      <t>ネンド</t>
    </rPh>
    <rPh sb="262" eb="264">
      <t>イコウ</t>
    </rPh>
    <rPh sb="266" eb="269">
      <t>コウイキカ</t>
    </rPh>
    <rPh sb="269" eb="271">
      <t>ジギョウ</t>
    </rPh>
    <rPh sb="272" eb="275">
      <t>コウフキン</t>
    </rPh>
    <rPh sb="275" eb="277">
      <t>セイド</t>
    </rPh>
    <rPh sb="278" eb="281">
      <t>サイダイゲン</t>
    </rPh>
    <rPh sb="282" eb="284">
      <t>カツヨウ</t>
    </rPh>
    <rPh sb="286" eb="288">
      <t>キギョウ</t>
    </rPh>
    <rPh sb="288" eb="289">
      <t>サイ</t>
    </rPh>
    <rPh sb="290" eb="292">
      <t>シンキ</t>
    </rPh>
    <rPh sb="292" eb="294">
      <t>カリイレ</t>
    </rPh>
    <rPh sb="295" eb="296">
      <t>オ</t>
    </rPh>
    <rPh sb="299" eb="301">
      <t>ホウシン</t>
    </rPh>
    <rPh sb="305" eb="307">
      <t>カイゼン</t>
    </rPh>
    <rPh sb="311" eb="313">
      <t>ミコ</t>
    </rPh>
    <rPh sb="321" eb="323">
      <t>リョウキン</t>
    </rPh>
    <rPh sb="323" eb="325">
      <t>カイシュウ</t>
    </rPh>
    <rPh sb="325" eb="326">
      <t>リツ</t>
    </rPh>
    <rPh sb="332" eb="334">
      <t>シタマワ</t>
    </rPh>
    <rPh sb="339" eb="341">
      <t>キュウスイ</t>
    </rPh>
    <rPh sb="341" eb="343">
      <t>シュウエキ</t>
    </rPh>
    <rPh sb="347" eb="349">
      <t>キュウスイ</t>
    </rPh>
    <rPh sb="350" eb="351">
      <t>カカ</t>
    </rPh>
    <rPh sb="352" eb="354">
      <t>ヒヨウ</t>
    </rPh>
    <rPh sb="355" eb="356">
      <t>マカナ</t>
    </rPh>
    <rPh sb="362" eb="364">
      <t>イッパン</t>
    </rPh>
    <rPh sb="364" eb="366">
      <t>カイケイ</t>
    </rPh>
    <rPh sb="369" eb="371">
      <t>クリイレ</t>
    </rPh>
    <rPh sb="371" eb="372">
      <t>キン</t>
    </rPh>
    <rPh sb="372" eb="373">
      <t>トウ</t>
    </rPh>
    <rPh sb="377" eb="379">
      <t>シュウニュウ</t>
    </rPh>
    <rPh sb="379" eb="381">
      <t>フソク</t>
    </rPh>
    <rPh sb="382" eb="384">
      <t>ホテン</t>
    </rPh>
    <rPh sb="392" eb="394">
      <t>シセツ</t>
    </rPh>
    <rPh sb="394" eb="396">
      <t>リヨウ</t>
    </rPh>
    <rPh sb="396" eb="397">
      <t>リツ</t>
    </rPh>
    <rPh sb="399" eb="401">
      <t>ルイジ</t>
    </rPh>
    <rPh sb="401" eb="403">
      <t>ダンタイ</t>
    </rPh>
    <rPh sb="403" eb="405">
      <t>ヘイキン</t>
    </rPh>
    <rPh sb="406" eb="408">
      <t>シタマワ</t>
    </rPh>
    <rPh sb="424" eb="425">
      <t>フク</t>
    </rPh>
    <rPh sb="427" eb="429">
      <t>シセツ</t>
    </rPh>
    <rPh sb="429" eb="431">
      <t>リヨウ</t>
    </rPh>
    <rPh sb="432" eb="435">
      <t>コウリツカ</t>
    </rPh>
    <rPh sb="436" eb="437">
      <t>スス</t>
    </rPh>
    <rPh sb="444" eb="447">
      <t>コウイキカ</t>
    </rPh>
    <rPh sb="447" eb="449">
      <t>ジギョウ</t>
    </rPh>
    <rPh sb="450" eb="453">
      <t>コウフキン</t>
    </rPh>
    <rPh sb="453" eb="455">
      <t>セイド</t>
    </rPh>
    <rPh sb="456" eb="458">
      <t>カツヨウ</t>
    </rPh>
    <rPh sb="460" eb="462">
      <t>シセツ</t>
    </rPh>
    <rPh sb="462" eb="464">
      <t>サイヘン</t>
    </rPh>
    <rPh sb="465" eb="466">
      <t>ト</t>
    </rPh>
    <rPh sb="467" eb="468">
      <t>ク</t>
    </rPh>
    <rPh sb="469" eb="471">
      <t>ケイカク</t>
    </rPh>
    <rPh sb="480" eb="483">
      <t>ユウシュウリツ</t>
    </rPh>
    <rPh sb="484" eb="486">
      <t>ルイジ</t>
    </rPh>
    <rPh sb="486" eb="488">
      <t>ダンタイ</t>
    </rPh>
    <rPh sb="488" eb="490">
      <t>ヘイキン</t>
    </rPh>
    <rPh sb="491" eb="493">
      <t>ウワマワ</t>
    </rPh>
    <rPh sb="499" eb="501">
      <t>シセツ</t>
    </rPh>
    <rPh sb="502" eb="504">
      <t>カンロ</t>
    </rPh>
    <rPh sb="505" eb="508">
      <t>ロウキュウカ</t>
    </rPh>
    <rPh sb="509" eb="510">
      <t>スス</t>
    </rPh>
    <rPh sb="517" eb="519">
      <t>コンゴ</t>
    </rPh>
    <rPh sb="519" eb="522">
      <t>ユウシュウリツ</t>
    </rPh>
    <rPh sb="523" eb="525">
      <t>テイカ</t>
    </rPh>
    <rPh sb="526" eb="528">
      <t>ケネン</t>
    </rPh>
    <phoneticPr fontId="4"/>
  </si>
  <si>
    <t>　本市水道事業は黒字経営を継続しているものの、一般会計からの繰入金によって経費の一部を賄っている状況にある。翌年度以降、給水人口減による給水収益の減少が続き、物価高騰等により維持管理費用が増大していく見込から、経常収支の悪化は避けられず、内部留保金の取崩しが加速していくことが予想される。
　また、市内多くの水道施設・管路において更新時期を迎えるため、更新ペースを上げるとともに、ダウンサイジングやアセットマネジメントなど、現状に即した効率的な施設運用、整備を実施していく必要があると認識している。
　広島県水道広域連合企業団への移行による広域化事業交付金などの統合のメリットを大いに活かし、経営改善に取り組みつつ、適切かつ効率的に施設整備、管路更新を進めていく。</t>
    <rPh sb="54" eb="55">
      <t>ヨク</t>
    </rPh>
    <rPh sb="76" eb="77">
      <t>ツヅ</t>
    </rPh>
    <rPh sb="79" eb="81">
      <t>ブッカ</t>
    </rPh>
    <rPh sb="81" eb="83">
      <t>コウトウ</t>
    </rPh>
    <rPh sb="83" eb="84">
      <t>トウ</t>
    </rPh>
    <rPh sb="100" eb="102">
      <t>ミコミ</t>
    </rPh>
    <rPh sb="182" eb="183">
      <t>ア</t>
    </rPh>
    <rPh sb="262" eb="263">
      <t>ダン</t>
    </rPh>
    <rPh sb="265" eb="267">
      <t>イコウ</t>
    </rPh>
    <rPh sb="270" eb="273">
      <t>コウイキカ</t>
    </rPh>
    <rPh sb="273" eb="275">
      <t>ジギョウ</t>
    </rPh>
    <rPh sb="275" eb="277">
      <t>コウフ</t>
    </rPh>
    <rPh sb="277" eb="278">
      <t>キン</t>
    </rPh>
    <rPh sb="281" eb="283">
      <t>トウゴウ</t>
    </rPh>
    <rPh sb="292" eb="293">
      <t>イ</t>
    </rPh>
    <phoneticPr fontId="4"/>
  </si>
  <si>
    <t>①有形固定資産減価償却率は、類似団体平均より低い水準にあるが、逓増している状況であり、更新ペースを上げていく必要がある。今後は交付金を活用し、耐震化やダウンサイジングを含めた施設更新を進めていく予定であり、平均以下は維持できる見込みである。
②管路経年化率は、類似団体平均よりも低いものの、本市水道事業は30～40年前に水道を整備した地域が多いことから、今後数年間で耐用年数を迎える管路が多く、管路経年化率は上昇していくことが予想される。
③本市水道事業は、法定耐用年数の1.5倍を経過する前に更新することを施設更新方針として更新を進めている。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2" eb="23">
      <t>ヒク</t>
    </rPh>
    <rPh sb="24" eb="26">
      <t>スイジュン</t>
    </rPh>
    <rPh sb="31" eb="33">
      <t>テイゾウ</t>
    </rPh>
    <rPh sb="37" eb="39">
      <t>ジョウキョウ</t>
    </rPh>
    <rPh sb="43" eb="45">
      <t>コウシン</t>
    </rPh>
    <rPh sb="49" eb="50">
      <t>ア</t>
    </rPh>
    <rPh sb="54" eb="56">
      <t>ヒツヨウ</t>
    </rPh>
    <rPh sb="60" eb="62">
      <t>コンゴ</t>
    </rPh>
    <rPh sb="63" eb="66">
      <t>コウフキン</t>
    </rPh>
    <rPh sb="67" eb="69">
      <t>カツヨウ</t>
    </rPh>
    <rPh sb="71" eb="74">
      <t>タイシンカ</t>
    </rPh>
    <rPh sb="84" eb="85">
      <t>フク</t>
    </rPh>
    <rPh sb="87" eb="89">
      <t>シセツ</t>
    </rPh>
    <rPh sb="89" eb="91">
      <t>コウシン</t>
    </rPh>
    <rPh sb="92" eb="93">
      <t>スス</t>
    </rPh>
    <rPh sb="97" eb="99">
      <t>ヨテイ</t>
    </rPh>
    <rPh sb="103" eb="105">
      <t>ヘイキン</t>
    </rPh>
    <rPh sb="105" eb="107">
      <t>イカ</t>
    </rPh>
    <rPh sb="108" eb="110">
      <t>イジ</t>
    </rPh>
    <rPh sb="113" eb="115">
      <t>ミコ</t>
    </rPh>
    <rPh sb="123" eb="125">
      <t>カンロ</t>
    </rPh>
    <rPh sb="125" eb="128">
      <t>ケイネンカ</t>
    </rPh>
    <rPh sb="128" eb="129">
      <t>リツ</t>
    </rPh>
    <rPh sb="131" eb="133">
      <t>ルイジ</t>
    </rPh>
    <rPh sb="133" eb="135">
      <t>ダンタイ</t>
    </rPh>
    <rPh sb="135" eb="137">
      <t>ヘイキン</t>
    </rPh>
    <rPh sb="140" eb="141">
      <t>ヒク</t>
    </rPh>
    <rPh sb="146" eb="148">
      <t>ホンシ</t>
    </rPh>
    <rPh sb="148" eb="150">
      <t>スイドウ</t>
    </rPh>
    <rPh sb="150" eb="152">
      <t>ジギョウ</t>
    </rPh>
    <rPh sb="158" eb="159">
      <t>ネン</t>
    </rPh>
    <rPh sb="159" eb="160">
      <t>マエ</t>
    </rPh>
    <rPh sb="161" eb="163">
      <t>スイドウ</t>
    </rPh>
    <rPh sb="164" eb="166">
      <t>セイビ</t>
    </rPh>
    <rPh sb="168" eb="170">
      <t>チイキ</t>
    </rPh>
    <rPh sb="171" eb="172">
      <t>オオ</t>
    </rPh>
    <rPh sb="178" eb="180">
      <t>コンゴ</t>
    </rPh>
    <rPh sb="180" eb="183">
      <t>スウネンカン</t>
    </rPh>
    <rPh sb="184" eb="186">
      <t>タイヨウ</t>
    </rPh>
    <rPh sb="186" eb="188">
      <t>ネンスウ</t>
    </rPh>
    <rPh sb="189" eb="190">
      <t>ムカ</t>
    </rPh>
    <rPh sb="192" eb="194">
      <t>カンロ</t>
    </rPh>
    <rPh sb="195" eb="196">
      <t>オオ</t>
    </rPh>
    <rPh sb="198" eb="200">
      <t>カンロ</t>
    </rPh>
    <rPh sb="200" eb="203">
      <t>ケイネンカ</t>
    </rPh>
    <rPh sb="203" eb="204">
      <t>リツ</t>
    </rPh>
    <rPh sb="205" eb="207">
      <t>ジョウショウ</t>
    </rPh>
    <rPh sb="214" eb="216">
      <t>ヨソウ</t>
    </rPh>
    <rPh sb="223" eb="225">
      <t>ホンシ</t>
    </rPh>
    <rPh sb="225" eb="227">
      <t>スイドウ</t>
    </rPh>
    <rPh sb="227" eb="229">
      <t>ジギョウ</t>
    </rPh>
    <rPh sb="231" eb="233">
      <t>ホウテイ</t>
    </rPh>
    <rPh sb="233" eb="235">
      <t>タイヨウ</t>
    </rPh>
    <rPh sb="235" eb="237">
      <t>ネンスウ</t>
    </rPh>
    <rPh sb="241" eb="242">
      <t>バイ</t>
    </rPh>
    <rPh sb="243" eb="245">
      <t>ケイカ</t>
    </rPh>
    <rPh sb="247" eb="248">
      <t>マエ</t>
    </rPh>
    <rPh sb="249" eb="251">
      <t>コウシン</t>
    </rPh>
    <rPh sb="256" eb="258">
      <t>シセツ</t>
    </rPh>
    <rPh sb="258" eb="260">
      <t>コウシン</t>
    </rPh>
    <rPh sb="260" eb="262">
      <t>ホウシン</t>
    </rPh>
    <rPh sb="265" eb="267">
      <t>コウシン</t>
    </rPh>
    <rPh sb="268" eb="26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</si>
</sst>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0.28999999999999998</c:v>
                </c:pt>
                <c:pt idx="2">
                  <c:v>1.17</c:v>
                </c:pt>
                <c:pt idx="3">
                  <c:v>0.77</c:v>
                </c:pt>
                <c:pt idx="4">
                  <c:v>0.8</c:v>
                </c:pt>
              </c:numCache>
            </c:numRef>
          </c:val>
          <c:extLst>
            <c:ext xmlns:c16="http://schemas.microsoft.com/office/drawing/2014/chart" uri="{C3380CC4-5D6E-409C-BE32-E72D297353CC}">
              <c16:uniqueId val="{00000000-DA2A-47FB-95B5-0C232AD936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DA2A-47FB-95B5-0C232AD936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47.13</c:v>
                </c:pt>
                <c:pt idx="1">
                  <c:v>45.4</c:v>
                </c:pt>
                <c:pt idx="2">
                  <c:v>45.07</c:v>
                </c:pt>
                <c:pt idx="3">
                  <c:v>43.21</c:v>
                </c:pt>
                <c:pt idx="4">
                  <c:v>44.52</c:v>
                </c:pt>
              </c:numCache>
            </c:numRef>
          </c:val>
          <c:extLst>
            <c:ext xmlns:c16="http://schemas.microsoft.com/office/drawing/2014/chart" uri="{C3380CC4-5D6E-409C-BE32-E72D297353CC}">
              <c16:uniqueId val="{00000000-08D0-4425-B1C6-3329B7F312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8D0-4425-B1C6-3329B7F312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87.7</c:v>
                </c:pt>
                <c:pt idx="1">
                  <c:v>87.15</c:v>
                </c:pt>
                <c:pt idx="2">
                  <c:v>86.16</c:v>
                </c:pt>
                <c:pt idx="3">
                  <c:v>87.42</c:v>
                </c:pt>
                <c:pt idx="4">
                  <c:v>84.62</c:v>
                </c:pt>
              </c:numCache>
            </c:numRef>
          </c:val>
          <c:extLst>
            <c:ext xmlns:c16="http://schemas.microsoft.com/office/drawing/2014/chart" uri="{C3380CC4-5D6E-409C-BE32-E72D297353CC}">
              <c16:uniqueId val="{00000000-D7E7-4EE5-B42E-B758F7DCB2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D7E7-4EE5-B42E-B758F7DCB2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111.95</c:v>
                </c:pt>
                <c:pt idx="1">
                  <c:v>107.25</c:v>
                </c:pt>
                <c:pt idx="2">
                  <c:v>108.73</c:v>
                </c:pt>
                <c:pt idx="3">
                  <c:v>105.91</c:v>
                </c:pt>
                <c:pt idx="4">
                  <c:v>103.23</c:v>
                </c:pt>
              </c:numCache>
            </c:numRef>
          </c:val>
          <c:extLst>
            <c:ext xmlns:c16="http://schemas.microsoft.com/office/drawing/2014/chart" uri="{C3380CC4-5D6E-409C-BE32-E72D297353CC}">
              <c16:uniqueId val="{00000000-3C28-477C-93EF-A77ADC2478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3C28-477C-93EF-A77ADC2478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41.57</c:v>
                </c:pt>
                <c:pt idx="1">
                  <c:v>43.1</c:v>
                </c:pt>
                <c:pt idx="2">
                  <c:v>44.84</c:v>
                </c:pt>
                <c:pt idx="3">
                  <c:v>45.98</c:v>
                </c:pt>
                <c:pt idx="4">
                  <c:v>46.78</c:v>
                </c:pt>
              </c:numCache>
            </c:numRef>
          </c:val>
          <c:extLst>
            <c:ext xmlns:c16="http://schemas.microsoft.com/office/drawing/2014/chart" uri="{C3380CC4-5D6E-409C-BE32-E72D297353CC}">
              <c16:uniqueId val="{00000000-D45D-41DC-A32E-0F479A34B0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D45D-41DC-A32E-0F479A34B0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1.24</c:v>
                </c:pt>
                <c:pt idx="2">
                  <c:v>1.35</c:v>
                </c:pt>
                <c:pt idx="3">
                  <c:v>1.85</c:v>
                </c:pt>
                <c:pt idx="4">
                  <c:v>1.34</c:v>
                </c:pt>
              </c:numCache>
            </c:numRef>
          </c:val>
          <c:extLst>
            <c:ext xmlns:c16="http://schemas.microsoft.com/office/drawing/2014/chart" uri="{C3380CC4-5D6E-409C-BE32-E72D297353CC}">
              <c16:uniqueId val="{00000000-C7A8-4311-A11F-1D404D9BB22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C7A8-4311-A11F-1D404D9BB22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BE-4632-B403-C0BA2BD3A7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BBE-4632-B403-C0BA2BD3A7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403.79</c:v>
                </c:pt>
                <c:pt idx="1">
                  <c:v>322.5</c:v>
                </c:pt>
                <c:pt idx="2">
                  <c:v>342.54</c:v>
                </c:pt>
                <c:pt idx="3">
                  <c:v>371.22</c:v>
                </c:pt>
                <c:pt idx="4">
                  <c:v>359.88</c:v>
                </c:pt>
              </c:numCache>
            </c:numRef>
          </c:val>
          <c:extLst>
            <c:ext xmlns:c16="http://schemas.microsoft.com/office/drawing/2014/chart" uri="{C3380CC4-5D6E-409C-BE32-E72D297353CC}">
              <c16:uniqueId val="{00000000-29F2-4E75-9EE8-89F564D4C1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9F2-4E75-9EE8-89F564D4C1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572.97</c:v>
                </c:pt>
                <c:pt idx="1">
                  <c:v>565.65</c:v>
                </c:pt>
                <c:pt idx="2">
                  <c:v>575.44000000000005</c:v>
                </c:pt>
                <c:pt idx="3">
                  <c:v>580.63</c:v>
                </c:pt>
                <c:pt idx="4">
                  <c:v>566.37</c:v>
                </c:pt>
              </c:numCache>
            </c:numRef>
          </c:val>
          <c:extLst>
            <c:ext xmlns:c16="http://schemas.microsoft.com/office/drawing/2014/chart" uri="{C3380CC4-5D6E-409C-BE32-E72D297353CC}">
              <c16:uniqueId val="{00000000-8910-4293-831E-2153D27217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910-4293-831E-2153D27217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89.84</c:v>
                </c:pt>
                <c:pt idx="1">
                  <c:v>82.63</c:v>
                </c:pt>
                <c:pt idx="2">
                  <c:v>84.69</c:v>
                </c:pt>
                <c:pt idx="3">
                  <c:v>82.33</c:v>
                </c:pt>
                <c:pt idx="4">
                  <c:v>81.28</c:v>
                </c:pt>
              </c:numCache>
            </c:numRef>
          </c:val>
          <c:extLst>
            <c:ext xmlns:c16="http://schemas.microsoft.com/office/drawing/2014/chart" uri="{C3380CC4-5D6E-409C-BE32-E72D297353CC}">
              <c16:uniqueId val="{00000000-1A40-435C-8043-7ADA8C6592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1A40-435C-8043-7ADA8C6592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258.74</c:v>
                </c:pt>
                <c:pt idx="1">
                  <c:v>281.33999999999997</c:v>
                </c:pt>
                <c:pt idx="2">
                  <c:v>270.25</c:v>
                </c:pt>
                <c:pt idx="3">
                  <c:v>278.99</c:v>
                </c:pt>
                <c:pt idx="4">
                  <c:v>283.45</c:v>
                </c:pt>
              </c:numCache>
            </c:numRef>
          </c:val>
          <c:extLst>
            <c:ext xmlns:c16="http://schemas.microsoft.com/office/drawing/2014/chart" uri="{C3380CC4-5D6E-409C-BE32-E72D297353CC}">
              <c16:uniqueId val="{00000000-AF50-4833-9238-4A6F634D3E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AF50-4833-9238-4A6F634D3E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6" zoomScaleNormal="100" workbookViewId="0">
      <selection activeCell="CD49" sqref="CD4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庄原市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自治体職員</v>
      </c>
      <c r="AE8" s="44"/>
      <c r="AF8" s="44"/>
      <c r="AG8" s="44"/>
      <c r="AH8" s="44"/>
      <c r="AI8" s="44"/>
      <c r="AJ8" s="44"/>
      <c r="AK8" s="2"/>
      <c r="AL8" s="45">
        <f>データ!$R$6</f>
        <v>32629</v>
      </c>
      <c r="AM8" s="45"/>
      <c r="AN8" s="45"/>
      <c r="AO8" s="45"/>
      <c r="AP8" s="45"/>
      <c r="AQ8" s="45"/>
      <c r="AR8" s="45"/>
      <c r="AS8" s="45"/>
      <c r="AT8" s="46">
        <f>データ!$S$6</f>
        <v>1246.49</v>
      </c>
      <c r="AU8" s="47"/>
      <c r="AV8" s="47"/>
      <c r="AW8" s="47"/>
      <c r="AX8" s="47"/>
      <c r="AY8" s="47"/>
      <c r="AZ8" s="47"/>
      <c r="BA8" s="47"/>
      <c r="BB8" s="48">
        <f>データ!$T$6</f>
        <v>26.18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75.94</v>
      </c>
      <c r="J10" s="47"/>
      <c r="K10" s="47"/>
      <c r="L10" s="47"/>
      <c r="M10" s="47"/>
      <c r="N10" s="47"/>
      <c r="O10" s="81"/>
      <c r="P10" s="48">
        <f>データ!$P$6</f>
        <v>77.27</v>
      </c>
      <c r="Q10" s="48"/>
      <c r="R10" s="48"/>
      <c r="S10" s="48"/>
      <c r="T10" s="48"/>
      <c r="U10" s="48"/>
      <c r="V10" s="48"/>
      <c r="W10" s="45">
        <f>データ!$Q$6</f>
        <v>3790</v>
      </c>
      <c r="X10" s="45"/>
      <c r="Y10" s="45"/>
      <c r="Z10" s="45"/>
      <c r="AA10" s="45"/>
      <c r="AB10" s="45"/>
      <c r="AC10" s="45"/>
      <c r="AD10" s="2"/>
      <c r="AE10" s="2"/>
      <c r="AF10" s="2"/>
      <c r="AG10" s="2"/>
      <c r="AH10" s="2"/>
      <c r="AI10" s="2"/>
      <c r="AJ10" s="2"/>
      <c r="AK10" s="2"/>
      <c r="AL10" s="45">
        <f>データ!$U$6</f>
        <v>24993</v>
      </c>
      <c r="AM10" s="45"/>
      <c r="AN10" s="45"/>
      <c r="AO10" s="45"/>
      <c r="AP10" s="45"/>
      <c r="AQ10" s="45"/>
      <c r="AR10" s="45"/>
      <c r="AS10" s="45"/>
      <c r="AT10" s="46">
        <f>データ!$V$6</f>
        <v>118.37</v>
      </c>
      <c r="AU10" s="47"/>
      <c r="AV10" s="47"/>
      <c r="AW10" s="47"/>
      <c r="AX10" s="47"/>
      <c r="AY10" s="47"/>
      <c r="AZ10" s="47"/>
      <c r="BA10" s="47"/>
      <c r="BB10" s="48">
        <f>データ!$W$6</f>
        <v>211.14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FMOfWd6hu/BBPOk1iJLukkIpvw6zpba0OWFUs9s/G1ADF5BaNMhGVRwyuJhelhPcYiR9ZCXufKr6MCu/UwaNg==" saltValue="UrGueyzdWPCy3KJimBI01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342106</v>
      </c>
      <c r="D6" s="20">
        <f t="shared" si="3"/>
        <v>46</v>
      </c>
      <c r="E6" s="20">
        <f t="shared" si="3"/>
        <v>1</v>
      </c>
      <c r="F6" s="20">
        <f t="shared" si="3"/>
        <v>0</v>
      </c>
      <c r="G6" s="20">
        <f t="shared" si="3"/>
        <v>1</v>
      </c>
      <c r="H6" s="20" t="str">
        <f t="shared" si="3"/>
        <v>広島県　庄原市</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75.94</v>
      </c>
      <c r="P6" s="21">
        <f t="shared" si="3"/>
        <v>77.27</v>
      </c>
      <c r="Q6" s="21">
        <f t="shared" si="3"/>
        <v>3790</v>
      </c>
      <c r="R6" s="21">
        <f t="shared" si="3"/>
        <v>32629</v>
      </c>
      <c r="S6" s="21">
        <f t="shared" si="3"/>
        <v>1246.49</v>
      </c>
      <c r="T6" s="21">
        <f t="shared" si="3"/>
        <v>26.18</v>
      </c>
      <c r="U6" s="21">
        <f t="shared" si="3"/>
        <v>24993</v>
      </c>
      <c r="V6" s="21">
        <f t="shared" si="3"/>
        <v>118.37</v>
      </c>
      <c r="W6" s="21">
        <f t="shared" si="3"/>
        <v>211.14</v>
      </c>
      <c r="X6" s="22">
        <f>IF(X7="",NA(),X7)</f>
        <v>111.95</v>
      </c>
      <c r="Y6" s="22">
        <f t="shared" ref="Y6:AG6" si="4">IF(Y7="",NA(),Y7)</f>
        <v>107.25</v>
      </c>
      <c r="Z6" s="22">
        <f t="shared" si="4"/>
        <v>108.73</v>
      </c>
      <c r="AA6" s="22">
        <f t="shared" si="4"/>
        <v>105.91</v>
      </c>
      <c r="AB6" s="22">
        <f t="shared" si="4"/>
        <v>103.23</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403.79</v>
      </c>
      <c r="AU6" s="22">
        <f t="shared" ref="AU6:BC6" si="6">IF(AU7="",NA(),AU7)</f>
        <v>322.5</v>
      </c>
      <c r="AV6" s="22">
        <f t="shared" si="6"/>
        <v>342.54</v>
      </c>
      <c r="AW6" s="22">
        <f t="shared" si="6"/>
        <v>371.22</v>
      </c>
      <c r="AX6" s="22">
        <f t="shared" si="6"/>
        <v>359.88</v>
      </c>
      <c r="AY6" s="22">
        <f t="shared" si="6"/>
        <v>369.69</v>
      </c>
      <c r="AZ6" s="22">
        <f t="shared" si="6"/>
        <v>379.08</v>
      </c>
      <c r="BA6" s="22">
        <f t="shared" si="6"/>
        <v>367.55</v>
      </c>
      <c r="BB6" s="22">
        <f t="shared" si="6"/>
        <v>378.56</v>
      </c>
      <c r="BC6" s="22">
        <f t="shared" si="6"/>
        <v>364.46</v>
      </c>
      <c r="BD6" s="21" t="str">
        <f>IF(BD7="","",IF(BD7="-","【-】","【"&amp;SUBSTITUTE(TEXT(BD7,"#,##0.00"),"-","△")&amp;"】"))</f>
        <v>【252.29】</v>
      </c>
      <c r="BE6" s="22">
        <f>IF(BE7="",NA(),BE7)</f>
        <v>572.97</v>
      </c>
      <c r="BF6" s="22">
        <f t="shared" ref="BF6:BN6" si="7">IF(BF7="",NA(),BF7)</f>
        <v>565.65</v>
      </c>
      <c r="BG6" s="22">
        <f t="shared" si="7"/>
        <v>575.44000000000005</v>
      </c>
      <c r="BH6" s="22">
        <f t="shared" si="7"/>
        <v>580.63</v>
      </c>
      <c r="BI6" s="22">
        <f t="shared" si="7"/>
        <v>566.37</v>
      </c>
      <c r="BJ6" s="22">
        <f t="shared" si="7"/>
        <v>402.99</v>
      </c>
      <c r="BK6" s="22">
        <f t="shared" si="7"/>
        <v>398.98</v>
      </c>
      <c r="BL6" s="22">
        <f t="shared" si="7"/>
        <v>418.68</v>
      </c>
      <c r="BM6" s="22">
        <f t="shared" si="7"/>
        <v>395.68</v>
      </c>
      <c r="BN6" s="22">
        <f t="shared" si="7"/>
        <v>403.72</v>
      </c>
      <c r="BO6" s="21" t="str">
        <f>IF(BO7="","",IF(BO7="-","【-】","【"&amp;SUBSTITUTE(TEXT(BO7,"#,##0.00"),"-","△")&amp;"】"))</f>
        <v>【268.07】</v>
      </c>
      <c r="BP6" s="22">
        <f>IF(BP7="",NA(),BP7)</f>
        <v>89.84</v>
      </c>
      <c r="BQ6" s="22">
        <f t="shared" ref="BQ6:BY6" si="8">IF(BQ7="",NA(),BQ7)</f>
        <v>82.63</v>
      </c>
      <c r="BR6" s="22">
        <f t="shared" si="8"/>
        <v>84.69</v>
      </c>
      <c r="BS6" s="22">
        <f t="shared" si="8"/>
        <v>82.33</v>
      </c>
      <c r="BT6" s="22">
        <f t="shared" si="8"/>
        <v>81.28</v>
      </c>
      <c r="BU6" s="22">
        <f t="shared" si="8"/>
        <v>98.66</v>
      </c>
      <c r="BV6" s="22">
        <f t="shared" si="8"/>
        <v>98.64</v>
      </c>
      <c r="BW6" s="22">
        <f t="shared" si="8"/>
        <v>94.78</v>
      </c>
      <c r="BX6" s="22">
        <f t="shared" si="8"/>
        <v>97.59</v>
      </c>
      <c r="BY6" s="22">
        <f t="shared" si="8"/>
        <v>92.17</v>
      </c>
      <c r="BZ6" s="21" t="str">
        <f>IF(BZ7="","",IF(BZ7="-","【-】","【"&amp;SUBSTITUTE(TEXT(BZ7,"#,##0.00"),"-","△")&amp;"】"))</f>
        <v>【97.47】</v>
      </c>
      <c r="CA6" s="22">
        <f>IF(CA7="",NA(),CA7)</f>
        <v>258.74</v>
      </c>
      <c r="CB6" s="22">
        <f t="shared" ref="CB6:CJ6" si="9">IF(CB7="",NA(),CB7)</f>
        <v>281.33999999999997</v>
      </c>
      <c r="CC6" s="22">
        <f t="shared" si="9"/>
        <v>270.25</v>
      </c>
      <c r="CD6" s="22">
        <f t="shared" si="9"/>
        <v>278.99</v>
      </c>
      <c r="CE6" s="22">
        <f t="shared" si="9"/>
        <v>283.45</v>
      </c>
      <c r="CF6" s="22">
        <f t="shared" si="9"/>
        <v>178.59</v>
      </c>
      <c r="CG6" s="22">
        <f t="shared" si="9"/>
        <v>178.92</v>
      </c>
      <c r="CH6" s="22">
        <f t="shared" si="9"/>
        <v>181.3</v>
      </c>
      <c r="CI6" s="22">
        <f t="shared" si="9"/>
        <v>181.71</v>
      </c>
      <c r="CJ6" s="22">
        <f t="shared" si="9"/>
        <v>188.51</v>
      </c>
      <c r="CK6" s="21" t="str">
        <f>IF(CK7="","",IF(CK7="-","【-】","【"&amp;SUBSTITUTE(TEXT(CK7,"#,##0.00"),"-","△")&amp;"】"))</f>
        <v>【174.75】</v>
      </c>
      <c r="CL6" s="22">
        <f>IF(CL7="",NA(),CL7)</f>
        <v>47.13</v>
      </c>
      <c r="CM6" s="22">
        <f t="shared" ref="CM6:CU6" si="10">IF(CM7="",NA(),CM7)</f>
        <v>45.4</v>
      </c>
      <c r="CN6" s="22">
        <f t="shared" si="10"/>
        <v>45.07</v>
      </c>
      <c r="CO6" s="22">
        <f t="shared" si="10"/>
        <v>43.21</v>
      </c>
      <c r="CP6" s="22">
        <f t="shared" si="10"/>
        <v>44.52</v>
      </c>
      <c r="CQ6" s="22">
        <f t="shared" si="10"/>
        <v>55.03</v>
      </c>
      <c r="CR6" s="22">
        <f t="shared" si="10"/>
        <v>55.14</v>
      </c>
      <c r="CS6" s="22">
        <f t="shared" si="10"/>
        <v>55.89</v>
      </c>
      <c r="CT6" s="22">
        <f t="shared" si="10"/>
        <v>55.72</v>
      </c>
      <c r="CU6" s="22">
        <f t="shared" si="10"/>
        <v>55.31</v>
      </c>
      <c r="CV6" s="21" t="str">
        <f>IF(CV7="","",IF(CV7="-","【-】","【"&amp;SUBSTITUTE(TEXT(CV7,"#,##0.00"),"-","△")&amp;"】"))</f>
        <v>【59.97】</v>
      </c>
      <c r="CW6" s="22">
        <f>IF(CW7="",NA(),CW7)</f>
        <v>87.7</v>
      </c>
      <c r="CX6" s="22">
        <f t="shared" ref="CX6:DF6" si="11">IF(CX7="",NA(),CX7)</f>
        <v>87.15</v>
      </c>
      <c r="CY6" s="22">
        <f t="shared" si="11"/>
        <v>86.16</v>
      </c>
      <c r="CZ6" s="22">
        <f t="shared" si="11"/>
        <v>87.42</v>
      </c>
      <c r="DA6" s="22">
        <f t="shared" si="11"/>
        <v>84.62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41.57</v>
      </c>
      <c r="DI6" s="22">
        <f t="shared" ref="DI6:DQ6" si="12">IF(DI7="",NA(),DI7)</f>
        <v>43.1</v>
      </c>
      <c r="DJ6" s="22">
        <f t="shared" si="12"/>
        <v>44.84</v>
      </c>
      <c r="DK6" s="22">
        <f t="shared" si="12"/>
        <v>45.98</v>
      </c>
      <c r="DL6" s="22">
        <f t="shared" si="12"/>
        <v>46.78</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2">
        <f t="shared" ref="DT6:EB6" si="13">IF(DT7="",NA(),DT7)</f>
        <v>1.24</v>
      </c>
      <c r="DU6" s="22">
        <f t="shared" si="13"/>
        <v>1.35</v>
      </c>
      <c r="DV6" s="22">
        <f t="shared" si="13"/>
        <v>1.85</v>
      </c>
      <c r="DW6" s="22">
        <f t="shared" si="13"/>
        <v>1.34</v>
      </c>
      <c r="DX6" s="22">
        <f t="shared" si="13"/>
        <v>14.85</v>
      </c>
      <c r="DY6" s="22">
        <f t="shared" si="13"/>
        <v>16.88</v>
      </c>
      <c r="DZ6" s="22">
        <f t="shared" si="13"/>
        <v>18.28</v>
      </c>
      <c r="EA6" s="22">
        <f t="shared" si="13"/>
        <v>19.61</v>
      </c>
      <c r="EB6" s="22">
        <f t="shared" si="13"/>
        <v>20.73</v>
      </c>
      <c r="EC6" s="21" t="str">
        <f>IF(EC7="","",IF(EC7="-","【-】","【"&amp;SUBSTITUTE(TEXT(EC7,"#,##0.00"),"-","△")&amp;"】"))</f>
        <v>【23.75】</v>
      </c>
      <c r="ED6" s="22">
        <f>IF(ED7="",NA(),ED7)</f>
        <v>0.47</v>
      </c>
      <c r="EE6" s="22">
        <f t="shared" ref="EE6:EM6" si="14">IF(EE7="",NA(),EE7)</f>
        <v>0.28999999999999998</v>
      </c>
      <c r="EF6" s="22">
        <f t="shared" si="14"/>
        <v>1.17</v>
      </c>
      <c r="EG6" s="22">
        <f t="shared" si="14"/>
        <v>0.77</v>
      </c>
      <c r="EH6" s="22">
        <f t="shared" si="14"/>
        <v>0.8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342106</v>
      </c>
      <c r="D7" s="24">
        <v>46</v>
      </c>
      <c r="E7" s="24">
        <v>1</v>
      </c>
      <c r="F7" s="24">
        <v>0</v>
      </c>
      <c r="G7" s="24">
        <v>1</v>
      </c>
      <c r="H7" s="24" t="s">
        <v>93</v>
      </c>
      <c r="I7" s="24" t="s">
        <v>94</v>
      </c>
      <c r="J7" s="24" t="s">
        <v>95</v>
      </c>
      <c r="K7" s="24" t="s">
        <v>96</v>
      </c>
      <c r="L7" s="24" t="s">
        <v>97</v>
      </c>
      <c r="M7" s="24" t="s">
        <v>98</v>
      </c>
      <c r="N7" s="25" t="s">
        <v>99</v>
      </c>
      <c r="O7" s="25">
        <v>75.94</v>
      </c>
      <c r="P7" s="25">
        <v>77.27</v>
      </c>
      <c r="Q7" s="25">
        <v>3790</v>
      </c>
      <c r="R7" s="25">
        <v>32629</v>
      </c>
      <c r="S7" s="25">
        <v>1246.49</v>
      </c>
      <c r="T7" s="25">
        <v>26.18</v>
      </c>
      <c r="U7" s="25">
        <v>24993</v>
      </c>
      <c r="V7" s="25">
        <v>118.37</v>
      </c>
      <c r="W7" s="25">
        <v>211.14</v>
      </c>
      <c r="X7" s="25">
        <v>111.95</v>
      </c>
      <c r="Y7" s="25">
        <v>107.25</v>
      </c>
      <c r="Z7" s="25">
        <v>108.73</v>
      </c>
      <c r="AA7" s="25">
        <v>105.91</v>
      </c>
      <c r="AB7" s="25">
        <v>103.23</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403.79</v>
      </c>
      <c r="AU7" s="25">
        <v>322.5</v>
      </c>
      <c r="AV7" s="25">
        <v>342.54</v>
      </c>
      <c r="AW7" s="25">
        <v>371.22</v>
      </c>
      <c r="AX7" s="25">
        <v>359.88</v>
      </c>
      <c r="AY7" s="25">
        <v>369.69</v>
      </c>
      <c r="AZ7" s="25">
        <v>379.08</v>
      </c>
      <c r="BA7" s="25">
        <v>367.55</v>
      </c>
      <c r="BB7" s="25">
        <v>378.56</v>
      </c>
      <c r="BC7" s="25">
        <v>364.46</v>
      </c>
      <c r="BD7" s="25">
        <v>252.29</v>
      </c>
      <c r="BE7" s="25">
        <v>572.97</v>
      </c>
      <c r="BF7" s="25">
        <v>565.65</v>
      </c>
      <c r="BG7" s="25">
        <v>575.44000000000005</v>
      </c>
      <c r="BH7" s="25">
        <v>580.63</v>
      </c>
      <c r="BI7" s="25">
        <v>566.37</v>
      </c>
      <c r="BJ7" s="25">
        <v>402.99</v>
      </c>
      <c r="BK7" s="25">
        <v>398.98</v>
      </c>
      <c r="BL7" s="25">
        <v>418.68</v>
      </c>
      <c r="BM7" s="25">
        <v>395.68</v>
      </c>
      <c r="BN7" s="25">
        <v>403.72</v>
      </c>
      <c r="BO7" s="25">
        <v>268.07</v>
      </c>
      <c r="BP7" s="25">
        <v>89.84</v>
      </c>
      <c r="BQ7" s="25">
        <v>82.63</v>
      </c>
      <c r="BR7" s="25">
        <v>84.69</v>
      </c>
      <c r="BS7" s="25">
        <v>82.33</v>
      </c>
      <c r="BT7" s="25">
        <v>81.28</v>
      </c>
      <c r="BU7" s="25">
        <v>98.66</v>
      </c>
      <c r="BV7" s="25">
        <v>98.64</v>
      </c>
      <c r="BW7" s="25">
        <v>94.78</v>
      </c>
      <c r="BX7" s="25">
        <v>97.59</v>
      </c>
      <c r="BY7" s="25">
        <v>92.17</v>
      </c>
      <c r="BZ7" s="25">
        <v>97.47</v>
      </c>
      <c r="CA7" s="25">
        <v>258.74</v>
      </c>
      <c r="CB7" s="25">
        <v>281.33999999999997</v>
      </c>
      <c r="CC7" s="25">
        <v>270.25</v>
      </c>
      <c r="CD7" s="25">
        <v>278.99</v>
      </c>
      <c r="CE7" s="25">
        <v>283.45</v>
      </c>
      <c r="CF7" s="25">
        <v>178.59</v>
      </c>
      <c r="CG7" s="25">
        <v>178.92</v>
      </c>
      <c r="CH7" s="25">
        <v>181.3</v>
      </c>
      <c r="CI7" s="25">
        <v>181.71</v>
      </c>
      <c r="CJ7" s="25">
        <v>188.51</v>
      </c>
      <c r="CK7" s="25">
        <v>174.75</v>
      </c>
      <c r="CL7" s="25">
        <v>47.13</v>
      </c>
      <c r="CM7" s="25">
        <v>45.4</v>
      </c>
      <c r="CN7" s="25">
        <v>45.07</v>
      </c>
      <c r="CO7" s="25">
        <v>43.21</v>
      </c>
      <c r="CP7" s="25">
        <v>44.52</v>
      </c>
      <c r="CQ7" s="25">
        <v>55.03</v>
      </c>
      <c r="CR7" s="25">
        <v>55.14</v>
      </c>
      <c r="CS7" s="25">
        <v>55.89</v>
      </c>
      <c r="CT7" s="25">
        <v>55.72</v>
      </c>
      <c r="CU7" s="25">
        <v>55.31</v>
      </c>
      <c r="CV7" s="25">
        <v>59.97</v>
      </c>
      <c r="CW7" s="25">
        <v>87.7</v>
      </c>
      <c r="CX7" s="25">
        <v>87.15</v>
      </c>
      <c r="CY7" s="25">
        <v>86.16</v>
      </c>
      <c r="CZ7" s="25">
        <v>87.42</v>
      </c>
      <c r="DA7" s="25">
        <v>84.62</v>
      </c>
      <c r="DB7" s="25">
        <v>81.900000000000006</v>
      </c>
      <c r="DC7" s="25">
        <v>81.39</v>
      </c>
      <c r="DD7" s="25">
        <v>81.27</v>
      </c>
      <c r="DE7" s="25">
        <v>81.260000000000005</v>
      </c>
      <c r="DF7" s="25">
        <v>80.36</v>
      </c>
      <c r="DG7" s="25">
        <v>89.76</v>
      </c>
      <c r="DH7" s="25">
        <v>41.57</v>
      </c>
      <c r="DI7" s="25">
        <v>43.1</v>
      </c>
      <c r="DJ7" s="25">
        <v>44.84</v>
      </c>
      <c r="DK7" s="25">
        <v>45.98</v>
      </c>
      <c r="DL7" s="25">
        <v>46.78</v>
      </c>
      <c r="DM7" s="25">
        <v>48.87</v>
      </c>
      <c r="DN7" s="25">
        <v>49.92</v>
      </c>
      <c r="DO7" s="25">
        <v>50.63</v>
      </c>
      <c r="DP7" s="25">
        <v>51.29</v>
      </c>
      <c r="DQ7" s="25">
        <v>52.2</v>
      </c>
      <c r="DR7" s="25">
        <v>51.51</v>
      </c>
      <c r="DS7" s="25">
        <v>0</v>
      </c>
      <c r="DT7" s="25">
        <v>1.24</v>
      </c>
      <c r="DU7" s="25">
        <v>1.35</v>
      </c>
      <c r="DV7" s="25">
        <v>1.85</v>
      </c>
      <c r="DW7" s="25">
        <v>1.34</v>
      </c>
      <c r="DX7" s="25">
        <v>14.85</v>
      </c>
      <c r="DY7" s="25">
        <v>16.88</v>
      </c>
      <c r="DZ7" s="25">
        <v>18.28</v>
      </c>
      <c r="EA7" s="25">
        <v>19.61</v>
      </c>
      <c r="EB7" s="25">
        <v>20.73</v>
      </c>
      <c r="EC7" s="25">
        <v>23.75</v>
      </c>
      <c r="ED7" s="25">
        <v>0.47</v>
      </c>
      <c r="EE7" s="25">
        <v>0.28999999999999998</v>
      </c>
      <c r="EF7" s="25">
        <v>1.17</v>
      </c>
      <c r="EG7" s="25">
        <v>0.77</v>
      </c>
      <c r="EH7" s="25">
        <v>0.8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2024-01-24T02:08:03Z</cp:lastPrinted>
  <dcterms:created xsi:type="dcterms:W3CDTF">2023-12-05T00:59:23Z</dcterms:created>
  <dcterms:modified xsi:type="dcterms:W3CDTF">2024-01-24T04:19:26Z</dcterms:modified>
  <cp:category/>
</cp:coreProperties>
</file>