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evqxcYJ8+S7fHBkXYENX+NIBCo4n2a1NyD/AKP5RbM2+jRQt2IMbe8pMtJnsaoKaEGb+NUwBNk8kJLaswr4NgA==" workbookSaltValue="neg0a51wWkhP+6j6h+zNG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<sst xmlns="http://schemas.openxmlformats.org/spreadsheetml/2006/main" xmlns:r="http://schemas.openxmlformats.org/officeDocument/2006/relationships" count="115" uniqueCount="115">
  <si>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</si>
  <si>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</si>
  <si>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</si>
  <si>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</si>
  <si>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</si>
  <si>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</si>
  <si>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</si>
  <si>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</si>
  <si>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</si>
  <si>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</si>
  <si>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</si>
  <si>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</si>
  <si>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</si>
  <si>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</si>
  <si>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</si>
  <si>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</si>
  <si>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</si>
  <si>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</si>
  <si>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</si>
  <si>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</si>
  <si>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</si>
  <si>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</si>
  <si>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</si>
  <si>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</si>
  <si>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</si>
  <si>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</si>
  <si>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</si>
  <si>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</si>
  <si>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</si>
  <si>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</si>
  <si>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</si>
  <si>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</si>
  <si>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</si>
  <si>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</si>
  <si>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</si>
  <si>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</si>
  <si>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</si>
  <si>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</si>
  <si>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</si>
  <si>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</si>
  <si>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</si>
  <si>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</si>
  <si>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</si>
  <si>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</si>
  <si>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</si>
  <si>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</si>
  <si>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</si>
  <si>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</si>
  <si>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</si>
  <si>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</si>
  <si>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</si>
  <si>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</si>
  <si>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</si>
  <si>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</si>
  <si>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</si>
  <si>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</si>
  <si>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</si>
  <si>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</si>
  <si>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</si>
  <si>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</si>
  <si>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</si>
  <si>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</si>
  <si>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</si>
  <si>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</si>
  <si>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</si>
  <si>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</si>
  <si>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</si>
  <si>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</si>
  <si>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</si>
  <si>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</si>
  <si>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</si>
  <si>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</si>
  <si>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</si>
  <si>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</si>
  <si>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</si>
  <si>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</si>
  <si>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</si>
  <si>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</si>
  <si>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</si>
  <si>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</si>
  <si>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 xml:space="preserve">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令和5年度から下水道使用料を改定（現行比20％増，一部計算方法の見直し）しますが，収益的収支比率向上を図るため，水洗化率の向上を最重点として取り組んでまいります。
</t>
  </si>
  <si>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</si>
  <si>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</si>
  <si>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</si>
  <si>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</si>
  <si>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</si>
  <si>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</si>
  <si>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</si>
  <si>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</si>
  <si>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</si>
  <si>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</si>
  <si>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</si>
  <si>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</si>
  <si>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</si>
  <si>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</si>
  <si>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</si>
  <si>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三原市</t>
  </si>
  <si>
    <t>法適用</t>
  </si>
  <si>
    <t>下水道事業</t>
  </si>
  <si>
    <t>農業集落排水</t>
  </si>
  <si>
    <t>F1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</si>
  <si>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</si>
  <si>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</si>
  <si>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</si>
  <si>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</si>
  <si>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</si>
  <si>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</si>
  <si>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</si>
  <si>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</si>
  <si>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</si>
  <si>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</si>
  <si>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</si>
  <si>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</si>
  <si>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有形固定資産減価償却率は高いほど施設が老朽化していることを示しますが，類似団体と比較して高い傾向にあります。経年劣化により維持管理費の増大が見込まれるため，中長期的には官民連携（PPP）による民間活力の活用について検討を行っていきます。</t>
  </si>
  <si>
    <t>①単年度収支の状況を示しており，100％以上が黒字となります。令和4年度は施設の緊急修繕や動力費高騰の影響により赤字となりました。更なる経費節減に努めてまいります。
②類似団体より数値が低いため、良好な経営状況といえます。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④類似団体より低い状況です。経営戦略の収支計画を目標に，今後も健全経営に努めます。
⑤汚水処理に係る維持管理費を使用料でどの程度賄えているかを示します。類似団体よりも低い状況にあります。経営戦略の収支計画を目標にし，今後も経費節減に努めてまいります。
⑥有収水量１㎥あたり，どれだけ費用がかかっているかを示します。①のとおり汚水処理原価が上昇しています。更なる経費節減に努めてまいります。
⑦類似団体より低い傾向にあります。中長期的には官民連携（PPP）による民間活力の活用について検討を行っていきます。
⑧下水道を使用できる区域の人口に対して，実際にどれだけの人口が下水道に接続しているかを示します。類似団体より高い状況にあります。さらなる普及活動に努めます。</t>
    <rPh sb="31" eb="33">
      <t>レイワ</t>
    </rPh>
    <rPh sb="34" eb="36">
      <t>ネンド</t>
    </rPh>
    <rPh sb="37" eb="39">
      <t>シセツ</t>
    </rPh>
    <rPh sb="40" eb="42">
      <t>キンキュウ</t>
    </rPh>
    <rPh sb="42" eb="44">
      <t>シュウゼン</t>
    </rPh>
    <rPh sb="45" eb="48">
      <t>ドウリョクヒ</t>
    </rPh>
    <rPh sb="48" eb="50">
      <t>コウトウ</t>
    </rPh>
    <rPh sb="51" eb="53">
      <t>エイキョウ</t>
    </rPh>
    <rPh sb="56" eb="58">
      <t>アカジ</t>
    </rPh>
    <rPh sb="65" eb="66">
      <t>サラ</t>
    </rPh>
    <rPh sb="68" eb="70">
      <t>ケイヒ</t>
    </rPh>
    <rPh sb="70" eb="72">
      <t>セツゲン</t>
    </rPh>
    <rPh sb="73" eb="74">
      <t>ツト</t>
    </rPh>
    <rPh sb="84" eb="86">
      <t>ルイジ</t>
    </rPh>
    <rPh sb="86" eb="88">
      <t>ダンタイ</t>
    </rPh>
    <rPh sb="90" eb="92">
      <t>スウチ</t>
    </rPh>
    <rPh sb="93" eb="94">
      <t>ヒク</t>
    </rPh>
    <rPh sb="98" eb="100">
      <t>リョウコウ</t>
    </rPh>
    <rPh sb="101" eb="103">
      <t>ケイエイ</t>
    </rPh>
    <rPh sb="103" eb="105">
      <t>ジョウキョウ</t>
    </rPh>
    <rPh sb="384" eb="386">
      <t>オスイ</t>
    </rPh>
    <rPh sb="386" eb="388">
      <t>ショリ</t>
    </rPh>
    <rPh sb="388" eb="390">
      <t>ゲンカ</t>
    </rPh>
    <rPh sb="391" eb="393">
      <t>ジョウショウ</t>
    </rPh>
    <rPh sb="399" eb="400">
      <t>サラ</t>
    </rPh>
    <rPh sb="402" eb="404">
      <t>ケイヒ</t>
    </rPh>
    <rPh sb="404" eb="406">
      <t>セツゲン</t>
    </rPh>
    <rPh sb="407" eb="408">
      <t>ツト</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</si>
</sst>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2.e-002</c:v>
                </c:pt>
                <c:pt idx="3">
                  <c:v>1.e-002</c:v>
                </c:pt>
                <c:pt idx="4">
                  <c:v>1.e-002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44.14</c:v>
                </c:pt>
                <c:pt idx="3">
                  <c:v>42.94</c:v>
                </c:pt>
                <c:pt idx="4">
                  <c:v>36.47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55.26</c:v>
                </c:pt>
                <c:pt idx="3">
                  <c:v>54.54</c:v>
                </c:pt>
                <c:pt idx="4">
                  <c:v>52.9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93.12</c:v>
                </c:pt>
                <c:pt idx="3">
                  <c:v>93.31</c:v>
                </c:pt>
                <c:pt idx="4">
                  <c:v>94.62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90.52</c:v>
                </c:pt>
                <c:pt idx="3">
                  <c:v>90.3</c:v>
                </c:pt>
                <c:pt idx="4">
                  <c:v>90.3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96.87</c:v>
                </c:pt>
                <c:pt idx="3">
                  <c:v>105.62</c:v>
                </c:pt>
                <c:pt idx="4">
                  <c:v>99.37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103.09</c:v>
                </c:pt>
                <c:pt idx="3">
                  <c:v>102.11</c:v>
                </c:pt>
                <c:pt idx="4">
                  <c:v>101.91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54.51</c:v>
                </c:pt>
                <c:pt idx="3">
                  <c:v>55.9</c:v>
                </c:pt>
                <c:pt idx="4">
                  <c:v>57.27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24.8</c:v>
                </c:pt>
                <c:pt idx="3">
                  <c:v>28.12</c:v>
                </c:pt>
                <c:pt idx="4">
                  <c:v>28.79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23.49</c:v>
                </c:pt>
                <c:pt idx="3">
                  <c:v>1.23</c:v>
                </c:pt>
                <c:pt idx="4">
                  <c:v>3.91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101.24</c:v>
                </c:pt>
                <c:pt idx="3">
                  <c:v>124.9</c:v>
                </c:pt>
                <c:pt idx="4">
                  <c:v>124.8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11.07</c:v>
                </c:pt>
                <c:pt idx="3">
                  <c:v>11.53</c:v>
                </c:pt>
                <c:pt idx="4">
                  <c:v>14.41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37.24</c:v>
                </c:pt>
                <c:pt idx="3">
                  <c:v>33.58</c:v>
                </c:pt>
                <c:pt idx="4">
                  <c:v>35.42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c:v>194.78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783.8</c:v>
                </c:pt>
                <c:pt idx="3">
                  <c:v>778.81</c:v>
                </c:pt>
                <c:pt idx="4">
                  <c:v>718.49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64.33</c:v>
                </c:pt>
                <c:pt idx="3">
                  <c:v>66.31</c:v>
                </c:pt>
                <c:pt idx="4">
                  <c:v>55.21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68.11</c:v>
                </c:pt>
                <c:pt idx="3">
                  <c:v>67.23</c:v>
                </c:pt>
                <c:pt idx="4">
                  <c:v>61.82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221.71</c:v>
                </c:pt>
                <c:pt idx="3">
                  <c:v>219.9</c:v>
                </c:pt>
                <c:pt idx="4">
                  <c:v>305.19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222.41</c:v>
                </c:pt>
                <c:pt idx="3">
                  <c:v>228.21</c:v>
                </c:pt>
                <c:pt idx="4">
                  <c:v>246.9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3688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29450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5213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0975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3688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29450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5213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0975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36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5803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23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6105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【103.61】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1868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【133.62】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07630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【36.94】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493393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【809.19】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493393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07630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【52.55】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1868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【273.68】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6105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389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【27.11】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50400"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676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E1" workbookViewId="0">
      <pane xSplit="19260" ySplit="3804" topLeftCell="BK13" activePane="bottomRight"/>
      <selection pane="topRight" activeCell="BK1" sqref="BK1"/>
      <selection pane="bottomLeft" activeCell="AE13" sqref="AE13"/>
      <selection pane="bottomRight" activeCell="CG39" sqref="CG39"/>
    </sheetView>
  </sheetViews>
  <sheetFormatPr defaultColWidth="2.625" defaultRowHeight="13.2"/>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三原市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13</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15</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F1</v>
      </c>
      <c r="X8" s="6"/>
      <c r="Y8" s="6"/>
      <c r="Z8" s="6"/>
      <c r="AA8" s="6"/>
      <c r="AB8" s="6"/>
      <c r="AC8" s="6"/>
      <c r="AD8" s="20" t="str">
        <f>データ!$M$6</f>
        <v>非設置</v>
      </c>
      <c r="AE8" s="20"/>
      <c r="AF8" s="20"/>
      <c r="AG8" s="20"/>
      <c r="AH8" s="20"/>
      <c r="AI8" s="20"/>
      <c r="AJ8" s="20"/>
      <c r="AK8" s="3"/>
      <c r="AL8" s="21">
        <f>データ!S6</f>
        <v>89154</v>
      </c>
      <c r="AM8" s="21"/>
      <c r="AN8" s="21"/>
      <c r="AO8" s="21"/>
      <c r="AP8" s="21"/>
      <c r="AQ8" s="21"/>
      <c r="AR8" s="21"/>
      <c r="AS8" s="21"/>
      <c r="AT8" s="7">
        <f>データ!T6</f>
        <v>471.51</v>
      </c>
      <c r="AU8" s="7"/>
      <c r="AV8" s="7"/>
      <c r="AW8" s="7"/>
      <c r="AX8" s="7"/>
      <c r="AY8" s="7"/>
      <c r="AZ8" s="7"/>
      <c r="BA8" s="7"/>
      <c r="BB8" s="7">
        <f>データ!U6</f>
        <v>189.08</v>
      </c>
      <c r="BC8" s="7"/>
      <c r="BD8" s="7"/>
      <c r="BE8" s="7"/>
      <c r="BF8" s="7"/>
      <c r="BG8" s="7"/>
      <c r="BH8" s="7"/>
      <c r="BI8" s="7"/>
      <c r="BJ8" s="3"/>
      <c r="BK8" s="3"/>
      <c r="BL8" s="27" t="s">
        <v>12</v>
      </c>
      <c r="BM8" s="37"/>
      <c r="BN8" s="44" t="s">
        <v>19</v>
      </c>
      <c r="BO8" s="44"/>
      <c r="BP8" s="44"/>
      <c r="BQ8" s="44"/>
      <c r="BR8" s="44"/>
      <c r="BS8" s="44"/>
      <c r="BT8" s="44"/>
      <c r="BU8" s="44"/>
      <c r="BV8" s="44"/>
      <c r="BW8" s="44"/>
      <c r="BX8" s="44"/>
      <c r="BY8" s="48"/>
    </row>
    <row r="9" spans="1:78" ht="18.75" customHeight="1">
      <c r="A9" s="2"/>
      <c r="B9" s="5" t="s">
        <v>20</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21</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8" t="s">
        <v>33</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84.15</v>
      </c>
      <c r="J10" s="7"/>
      <c r="K10" s="7"/>
      <c r="L10" s="7"/>
      <c r="M10" s="7"/>
      <c r="N10" s="7"/>
      <c r="O10" s="7"/>
      <c r="P10" s="7">
        <f>データ!P6</f>
        <v>1.2</v>
      </c>
      <c r="Q10" s="7"/>
      <c r="R10" s="7"/>
      <c r="S10" s="7"/>
      <c r="T10" s="7"/>
      <c r="U10" s="7"/>
      <c r="V10" s="7"/>
      <c r="W10" s="7">
        <f>データ!Q6</f>
        <v>90</v>
      </c>
      <c r="X10" s="7"/>
      <c r="Y10" s="7"/>
      <c r="Z10" s="7"/>
      <c r="AA10" s="7"/>
      <c r="AB10" s="7"/>
      <c r="AC10" s="7"/>
      <c r="AD10" s="21">
        <f>データ!R6</f>
        <v>4290</v>
      </c>
      <c r="AE10" s="21"/>
      <c r="AF10" s="21"/>
      <c r="AG10" s="21"/>
      <c r="AH10" s="21"/>
      <c r="AI10" s="21"/>
      <c r="AJ10" s="21"/>
      <c r="AK10" s="2"/>
      <c r="AL10" s="21">
        <f>データ!V6</f>
        <v>1060</v>
      </c>
      <c r="AM10" s="21"/>
      <c r="AN10" s="21"/>
      <c r="AO10" s="21"/>
      <c r="AP10" s="21"/>
      <c r="AQ10" s="21"/>
      <c r="AR10" s="21"/>
      <c r="AS10" s="21"/>
      <c r="AT10" s="7">
        <f>データ!W6</f>
        <v>0.73</v>
      </c>
      <c r="AU10" s="7"/>
      <c r="AV10" s="7"/>
      <c r="AW10" s="7"/>
      <c r="AX10" s="7"/>
      <c r="AY10" s="7"/>
      <c r="AZ10" s="7"/>
      <c r="BA10" s="7"/>
      <c r="BB10" s="7">
        <f>データ!X6</f>
        <v>1452.05</v>
      </c>
      <c r="BC10" s="7"/>
      <c r="BD10" s="7"/>
      <c r="BE10" s="7"/>
      <c r="BF10" s="7"/>
      <c r="BG10" s="7"/>
      <c r="BH10" s="7"/>
      <c r="BI10" s="7"/>
      <c r="BJ10" s="2"/>
      <c r="BK10" s="2"/>
      <c r="BL10" s="29" t="s">
        <v>36</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114</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39</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9</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80</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43</v>
      </c>
      <c r="F84" s="12" t="s">
        <v>45</v>
      </c>
      <c r="G84" s="12" t="s">
        <v>46</v>
      </c>
      <c r="H84" s="12" t="s">
        <v>40</v>
      </c>
      <c r="I84" s="12" t="s">
        <v>10</v>
      </c>
      <c r="J84" s="12" t="s">
        <v>47</v>
      </c>
      <c r="K84" s="12" t="s">
        <v>48</v>
      </c>
      <c r="L84" s="12" t="s">
        <v>31</v>
      </c>
      <c r="M84" s="12" t="s">
        <v>35</v>
      </c>
      <c r="N84" s="12" t="s">
        <v>49</v>
      </c>
      <c r="O84" s="12" t="s">
        <v>51</v>
      </c>
    </row>
    <row r="85" spans="1:78" hidden="1">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gtsWCZVwk2ZclDGT3uQlWyiEZXZp+oHUWhLJRureLt+IniXs24d/sC0/1AC8RkO+bJLb++0kB3SmtMKQ/CMoBw==" saltValue="35zwO5Yk14EDv29Yr1vLN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32</v>
      </c>
      <c r="C3" s="58" t="s">
        <v>56</v>
      </c>
      <c r="D3" s="58" t="s">
        <v>57</v>
      </c>
      <c r="E3" s="58" t="s">
        <v>5</v>
      </c>
      <c r="F3" s="58" t="s">
        <v>4</v>
      </c>
      <c r="G3" s="58" t="s">
        <v>24</v>
      </c>
      <c r="H3" s="65" t="s">
        <v>58</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44</v>
      </c>
      <c r="AK4" s="77"/>
      <c r="AL4" s="77"/>
      <c r="AM4" s="77"/>
      <c r="AN4" s="77"/>
      <c r="AO4" s="77"/>
      <c r="AP4" s="77"/>
      <c r="AQ4" s="77"/>
      <c r="AR4" s="77"/>
      <c r="AS4" s="77"/>
      <c r="AT4" s="77"/>
      <c r="AU4" s="77" t="s">
        <v>27</v>
      </c>
      <c r="AV4" s="77"/>
      <c r="AW4" s="77"/>
      <c r="AX4" s="77"/>
      <c r="AY4" s="77"/>
      <c r="AZ4" s="77"/>
      <c r="BA4" s="77"/>
      <c r="BB4" s="77"/>
      <c r="BC4" s="77"/>
      <c r="BD4" s="77"/>
      <c r="BE4" s="77"/>
      <c r="BF4" s="77" t="s">
        <v>60</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6</v>
      </c>
      <c r="N5" s="67" t="s">
        <v>73</v>
      </c>
      <c r="O5" s="67" t="s">
        <v>74</v>
      </c>
      <c r="P5" s="67" t="s">
        <v>75</v>
      </c>
      <c r="Q5" s="67" t="s">
        <v>76</v>
      </c>
      <c r="R5" s="67" t="s">
        <v>77</v>
      </c>
      <c r="S5" s="67" t="s">
        <v>78</v>
      </c>
      <c r="T5" s="67" t="s">
        <v>79</v>
      </c>
      <c r="U5" s="67" t="s">
        <v>62</v>
      </c>
      <c r="V5" s="67" t="s">
        <v>81</v>
      </c>
      <c r="W5" s="67" t="s">
        <v>82</v>
      </c>
      <c r="X5" s="67" t="s">
        <v>83</v>
      </c>
      <c r="Y5" s="67" t="s">
        <v>84</v>
      </c>
      <c r="Z5" s="67" t="s">
        <v>85</v>
      </c>
      <c r="AA5" s="67" t="s">
        <v>86</v>
      </c>
      <c r="AB5" s="67" t="s">
        <v>87</v>
      </c>
      <c r="AC5" s="67" t="s">
        <v>88</v>
      </c>
      <c r="AD5" s="67" t="s">
        <v>89</v>
      </c>
      <c r="AE5" s="67" t="s">
        <v>91</v>
      </c>
      <c r="AF5" s="67" t="s">
        <v>92</v>
      </c>
      <c r="AG5" s="67" t="s">
        <v>93</v>
      </c>
      <c r="AH5" s="67" t="s">
        <v>94</v>
      </c>
      <c r="AI5" s="67" t="s">
        <v>42</v>
      </c>
      <c r="AJ5" s="67" t="s">
        <v>84</v>
      </c>
      <c r="AK5" s="67" t="s">
        <v>85</v>
      </c>
      <c r="AL5" s="67" t="s">
        <v>86</v>
      </c>
      <c r="AM5" s="67" t="s">
        <v>87</v>
      </c>
      <c r="AN5" s="67" t="s">
        <v>88</v>
      </c>
      <c r="AO5" s="67" t="s">
        <v>89</v>
      </c>
      <c r="AP5" s="67" t="s">
        <v>91</v>
      </c>
      <c r="AQ5" s="67" t="s">
        <v>92</v>
      </c>
      <c r="AR5" s="67" t="s">
        <v>93</v>
      </c>
      <c r="AS5" s="67" t="s">
        <v>94</v>
      </c>
      <c r="AT5" s="67" t="s">
        <v>90</v>
      </c>
      <c r="AU5" s="67" t="s">
        <v>84</v>
      </c>
      <c r="AV5" s="67" t="s">
        <v>85</v>
      </c>
      <c r="AW5" s="67" t="s">
        <v>86</v>
      </c>
      <c r="AX5" s="67" t="s">
        <v>87</v>
      </c>
      <c r="AY5" s="67" t="s">
        <v>88</v>
      </c>
      <c r="AZ5" s="67" t="s">
        <v>89</v>
      </c>
      <c r="BA5" s="67" t="s">
        <v>91</v>
      </c>
      <c r="BB5" s="67" t="s">
        <v>92</v>
      </c>
      <c r="BC5" s="67" t="s">
        <v>93</v>
      </c>
      <c r="BD5" s="67" t="s">
        <v>94</v>
      </c>
      <c r="BE5" s="67" t="s">
        <v>90</v>
      </c>
      <c r="BF5" s="67" t="s">
        <v>84</v>
      </c>
      <c r="BG5" s="67" t="s">
        <v>85</v>
      </c>
      <c r="BH5" s="67" t="s">
        <v>86</v>
      </c>
      <c r="BI5" s="67" t="s">
        <v>87</v>
      </c>
      <c r="BJ5" s="67" t="s">
        <v>88</v>
      </c>
      <c r="BK5" s="67" t="s">
        <v>89</v>
      </c>
      <c r="BL5" s="67" t="s">
        <v>91</v>
      </c>
      <c r="BM5" s="67" t="s">
        <v>92</v>
      </c>
      <c r="BN5" s="67" t="s">
        <v>93</v>
      </c>
      <c r="BO5" s="67" t="s">
        <v>94</v>
      </c>
      <c r="BP5" s="67" t="s">
        <v>90</v>
      </c>
      <c r="BQ5" s="67" t="s">
        <v>84</v>
      </c>
      <c r="BR5" s="67" t="s">
        <v>85</v>
      </c>
      <c r="BS5" s="67" t="s">
        <v>86</v>
      </c>
      <c r="BT5" s="67" t="s">
        <v>87</v>
      </c>
      <c r="BU5" s="67" t="s">
        <v>88</v>
      </c>
      <c r="BV5" s="67" t="s">
        <v>89</v>
      </c>
      <c r="BW5" s="67" t="s">
        <v>91</v>
      </c>
      <c r="BX5" s="67" t="s">
        <v>92</v>
      </c>
      <c r="BY5" s="67" t="s">
        <v>93</v>
      </c>
      <c r="BZ5" s="67" t="s">
        <v>94</v>
      </c>
      <c r="CA5" s="67" t="s">
        <v>90</v>
      </c>
      <c r="CB5" s="67" t="s">
        <v>84</v>
      </c>
      <c r="CC5" s="67" t="s">
        <v>85</v>
      </c>
      <c r="CD5" s="67" t="s">
        <v>86</v>
      </c>
      <c r="CE5" s="67" t="s">
        <v>87</v>
      </c>
      <c r="CF5" s="67" t="s">
        <v>88</v>
      </c>
      <c r="CG5" s="67" t="s">
        <v>89</v>
      </c>
      <c r="CH5" s="67" t="s">
        <v>91</v>
      </c>
      <c r="CI5" s="67" t="s">
        <v>92</v>
      </c>
      <c r="CJ5" s="67" t="s">
        <v>93</v>
      </c>
      <c r="CK5" s="67" t="s">
        <v>94</v>
      </c>
      <c r="CL5" s="67" t="s">
        <v>90</v>
      </c>
      <c r="CM5" s="67" t="s">
        <v>84</v>
      </c>
      <c r="CN5" s="67" t="s">
        <v>85</v>
      </c>
      <c r="CO5" s="67" t="s">
        <v>86</v>
      </c>
      <c r="CP5" s="67" t="s">
        <v>87</v>
      </c>
      <c r="CQ5" s="67" t="s">
        <v>88</v>
      </c>
      <c r="CR5" s="67" t="s">
        <v>89</v>
      </c>
      <c r="CS5" s="67" t="s">
        <v>91</v>
      </c>
      <c r="CT5" s="67" t="s">
        <v>92</v>
      </c>
      <c r="CU5" s="67" t="s">
        <v>93</v>
      </c>
      <c r="CV5" s="67" t="s">
        <v>94</v>
      </c>
      <c r="CW5" s="67" t="s">
        <v>90</v>
      </c>
      <c r="CX5" s="67" t="s">
        <v>84</v>
      </c>
      <c r="CY5" s="67" t="s">
        <v>85</v>
      </c>
      <c r="CZ5" s="67" t="s">
        <v>86</v>
      </c>
      <c r="DA5" s="67" t="s">
        <v>87</v>
      </c>
      <c r="DB5" s="67" t="s">
        <v>88</v>
      </c>
      <c r="DC5" s="67" t="s">
        <v>89</v>
      </c>
      <c r="DD5" s="67" t="s">
        <v>91</v>
      </c>
      <c r="DE5" s="67" t="s">
        <v>92</v>
      </c>
      <c r="DF5" s="67" t="s">
        <v>93</v>
      </c>
      <c r="DG5" s="67" t="s">
        <v>94</v>
      </c>
      <c r="DH5" s="67" t="s">
        <v>90</v>
      </c>
      <c r="DI5" s="67" t="s">
        <v>84</v>
      </c>
      <c r="DJ5" s="67" t="s">
        <v>85</v>
      </c>
      <c r="DK5" s="67" t="s">
        <v>86</v>
      </c>
      <c r="DL5" s="67" t="s">
        <v>87</v>
      </c>
      <c r="DM5" s="67" t="s">
        <v>88</v>
      </c>
      <c r="DN5" s="67" t="s">
        <v>89</v>
      </c>
      <c r="DO5" s="67" t="s">
        <v>91</v>
      </c>
      <c r="DP5" s="67" t="s">
        <v>92</v>
      </c>
      <c r="DQ5" s="67" t="s">
        <v>93</v>
      </c>
      <c r="DR5" s="67" t="s">
        <v>94</v>
      </c>
      <c r="DS5" s="67" t="s">
        <v>90</v>
      </c>
      <c r="DT5" s="67" t="s">
        <v>84</v>
      </c>
      <c r="DU5" s="67" t="s">
        <v>85</v>
      </c>
      <c r="DV5" s="67" t="s">
        <v>86</v>
      </c>
      <c r="DW5" s="67" t="s">
        <v>87</v>
      </c>
      <c r="DX5" s="67" t="s">
        <v>88</v>
      </c>
      <c r="DY5" s="67" t="s">
        <v>89</v>
      </c>
      <c r="DZ5" s="67" t="s">
        <v>91</v>
      </c>
      <c r="EA5" s="67" t="s">
        <v>92</v>
      </c>
      <c r="EB5" s="67" t="s">
        <v>93</v>
      </c>
      <c r="EC5" s="67" t="s">
        <v>94</v>
      </c>
      <c r="ED5" s="67" t="s">
        <v>90</v>
      </c>
      <c r="EE5" s="67" t="s">
        <v>84</v>
      </c>
      <c r="EF5" s="67" t="s">
        <v>85</v>
      </c>
      <c r="EG5" s="67" t="s">
        <v>86</v>
      </c>
      <c r="EH5" s="67" t="s">
        <v>87</v>
      </c>
      <c r="EI5" s="67" t="s">
        <v>88</v>
      </c>
      <c r="EJ5" s="67" t="s">
        <v>89</v>
      </c>
      <c r="EK5" s="67" t="s">
        <v>91</v>
      </c>
      <c r="EL5" s="67" t="s">
        <v>92</v>
      </c>
      <c r="EM5" s="67" t="s">
        <v>93</v>
      </c>
      <c r="EN5" s="67" t="s">
        <v>94</v>
      </c>
      <c r="EO5" s="67" t="s">
        <v>90</v>
      </c>
    </row>
    <row r="6" spans="1:148" s="55" customFormat="1">
      <c r="A6" s="56" t="s">
        <v>95</v>
      </c>
      <c r="B6" s="61">
        <f t="shared" ref="B6:X6" si="1">B7</f>
        <v>2022</v>
      </c>
      <c r="C6" s="61">
        <f t="shared" si="1"/>
        <v>342041</v>
      </c>
      <c r="D6" s="61">
        <f t="shared" si="1"/>
        <v>46</v>
      </c>
      <c r="E6" s="61">
        <f t="shared" si="1"/>
        <v>17</v>
      </c>
      <c r="F6" s="61">
        <f t="shared" si="1"/>
        <v>5</v>
      </c>
      <c r="G6" s="61">
        <f t="shared" si="1"/>
        <v>0</v>
      </c>
      <c r="H6" s="61" t="str">
        <f t="shared" si="1"/>
        <v>広島県　三原市</v>
      </c>
      <c r="I6" s="61" t="str">
        <f t="shared" si="1"/>
        <v>法適用</v>
      </c>
      <c r="J6" s="61" t="str">
        <f t="shared" si="1"/>
        <v>下水道事業</v>
      </c>
      <c r="K6" s="61" t="str">
        <f t="shared" si="1"/>
        <v>農業集落排水</v>
      </c>
      <c r="L6" s="61" t="str">
        <f t="shared" si="1"/>
        <v>F1</v>
      </c>
      <c r="M6" s="61" t="str">
        <f t="shared" si="1"/>
        <v>非設置</v>
      </c>
      <c r="N6" s="70" t="str">
        <f t="shared" si="1"/>
        <v>-</v>
      </c>
      <c r="O6" s="70">
        <f t="shared" si="1"/>
        <v>84.15</v>
      </c>
      <c r="P6" s="70">
        <f t="shared" si="1"/>
        <v>1.2</v>
      </c>
      <c r="Q6" s="70">
        <f t="shared" si="1"/>
        <v>90</v>
      </c>
      <c r="R6" s="70">
        <f t="shared" si="1"/>
        <v>4290</v>
      </c>
      <c r="S6" s="70">
        <f t="shared" si="1"/>
        <v>89154</v>
      </c>
      <c r="T6" s="70">
        <f t="shared" si="1"/>
        <v>471.51</v>
      </c>
      <c r="U6" s="70">
        <f t="shared" si="1"/>
        <v>189.08</v>
      </c>
      <c r="V6" s="70">
        <f t="shared" si="1"/>
        <v>1060</v>
      </c>
      <c r="W6" s="70">
        <f t="shared" si="1"/>
        <v>0.73</v>
      </c>
      <c r="X6" s="70">
        <f t="shared" si="1"/>
        <v>1452.05</v>
      </c>
      <c r="Y6" s="78" t="str">
        <f t="shared" ref="Y6:AH6" si="2">IF(Y7="",NA(),Y7)</f>
        <v>-</v>
      </c>
      <c r="Z6" s="78" t="str">
        <f t="shared" si="2"/>
        <v>-</v>
      </c>
      <c r="AA6" s="78">
        <f t="shared" si="2"/>
        <v>96.87</v>
      </c>
      <c r="AB6" s="78">
        <f t="shared" si="2"/>
        <v>105.62</v>
      </c>
      <c r="AC6" s="78">
        <f t="shared" si="2"/>
        <v>99.37</v>
      </c>
      <c r="AD6" s="78" t="str">
        <f t="shared" si="2"/>
        <v>-</v>
      </c>
      <c r="AE6" s="78" t="str">
        <f t="shared" si="2"/>
        <v>-</v>
      </c>
      <c r="AF6" s="78">
        <f t="shared" si="2"/>
        <v>103.09</v>
      </c>
      <c r="AG6" s="78">
        <f t="shared" si="2"/>
        <v>102.11</v>
      </c>
      <c r="AH6" s="78">
        <f t="shared" si="2"/>
        <v>101.91</v>
      </c>
      <c r="AI6" s="70" t="str">
        <f>IF(AI7="","",IF(AI7="-","【-】","【"&amp;SUBSTITUTE(TEXT(AI7,"#,##0.00"),"-","△")&amp;"】"))</f>
        <v>【103.61】</v>
      </c>
      <c r="AJ6" s="78" t="str">
        <f t="shared" ref="AJ6:AS6" si="3">IF(AJ7="",NA(),AJ7)</f>
        <v>-</v>
      </c>
      <c r="AK6" s="78" t="str">
        <f t="shared" si="3"/>
        <v>-</v>
      </c>
      <c r="AL6" s="78">
        <f t="shared" si="3"/>
        <v>23.49</v>
      </c>
      <c r="AM6" s="78">
        <f t="shared" si="3"/>
        <v>1.23</v>
      </c>
      <c r="AN6" s="78">
        <f t="shared" si="3"/>
        <v>3.91</v>
      </c>
      <c r="AO6" s="78" t="str">
        <f t="shared" si="3"/>
        <v>-</v>
      </c>
      <c r="AP6" s="78" t="str">
        <f t="shared" si="3"/>
        <v>-</v>
      </c>
      <c r="AQ6" s="78">
        <f t="shared" si="3"/>
        <v>101.24</v>
      </c>
      <c r="AR6" s="78">
        <f t="shared" si="3"/>
        <v>124.9</v>
      </c>
      <c r="AS6" s="78">
        <f t="shared" si="3"/>
        <v>124.8</v>
      </c>
      <c r="AT6" s="70" t="str">
        <f>IF(AT7="","",IF(AT7="-","【-】","【"&amp;SUBSTITUTE(TEXT(AT7,"#,##0.00"),"-","△")&amp;"】"))</f>
        <v>【133.62】</v>
      </c>
      <c r="AU6" s="78" t="str">
        <f t="shared" ref="AU6:BD6" si="4">IF(AU7="",NA(),AU7)</f>
        <v>-</v>
      </c>
      <c r="AV6" s="78" t="str">
        <f t="shared" si="4"/>
        <v>-</v>
      </c>
      <c r="AW6" s="78">
        <f t="shared" si="4"/>
        <v>11.07</v>
      </c>
      <c r="AX6" s="78">
        <f t="shared" si="4"/>
        <v>11.53</v>
      </c>
      <c r="AY6" s="78">
        <f t="shared" si="4"/>
        <v>14.41</v>
      </c>
      <c r="AZ6" s="78" t="str">
        <f t="shared" si="4"/>
        <v>-</v>
      </c>
      <c r="BA6" s="78" t="str">
        <f t="shared" si="4"/>
        <v>-</v>
      </c>
      <c r="BB6" s="78">
        <f t="shared" si="4"/>
        <v>37.24</v>
      </c>
      <c r="BC6" s="78">
        <f t="shared" si="4"/>
        <v>33.58</v>
      </c>
      <c r="BD6" s="78">
        <f t="shared" si="4"/>
        <v>35.42</v>
      </c>
      <c r="BE6" s="70" t="str">
        <f>IF(BE7="","",IF(BE7="-","【-】","【"&amp;SUBSTITUTE(TEXT(BE7,"#,##0.00"),"-","△")&amp;"】"))</f>
        <v>【36.94】</v>
      </c>
      <c r="BF6" s="78" t="str">
        <f t="shared" ref="BF6:BO6" si="5">IF(BF7="",NA(),BF7)</f>
        <v>-</v>
      </c>
      <c r="BG6" s="78" t="str">
        <f t="shared" si="5"/>
        <v>-</v>
      </c>
      <c r="BH6" s="70">
        <f t="shared" si="5"/>
        <v>0</v>
      </c>
      <c r="BI6" s="70">
        <f t="shared" si="5"/>
        <v>0</v>
      </c>
      <c r="BJ6" s="78">
        <f t="shared" si="5"/>
        <v>194.78</v>
      </c>
      <c r="BK6" s="78" t="str">
        <f t="shared" si="5"/>
        <v>-</v>
      </c>
      <c r="BL6" s="78" t="str">
        <f t="shared" si="5"/>
        <v>-</v>
      </c>
      <c r="BM6" s="78">
        <f t="shared" si="5"/>
        <v>783.8</v>
      </c>
      <c r="BN6" s="78">
        <f t="shared" si="5"/>
        <v>778.81</v>
      </c>
      <c r="BO6" s="78">
        <f t="shared" si="5"/>
        <v>718.49</v>
      </c>
      <c r="BP6" s="70" t="str">
        <f>IF(BP7="","",IF(BP7="-","【-】","【"&amp;SUBSTITUTE(TEXT(BP7,"#,##0.00"),"-","△")&amp;"】"))</f>
        <v>【809.19】</v>
      </c>
      <c r="BQ6" s="78" t="str">
        <f t="shared" ref="BQ6:BZ6" si="6">IF(BQ7="",NA(),BQ7)</f>
        <v>-</v>
      </c>
      <c r="BR6" s="78" t="str">
        <f t="shared" si="6"/>
        <v>-</v>
      </c>
      <c r="BS6" s="78">
        <f t="shared" si="6"/>
        <v>64.33</v>
      </c>
      <c r="BT6" s="78">
        <f t="shared" si="6"/>
        <v>66.31</v>
      </c>
      <c r="BU6" s="78">
        <f t="shared" si="6"/>
        <v>55.21</v>
      </c>
      <c r="BV6" s="78" t="str">
        <f t="shared" si="6"/>
        <v>-</v>
      </c>
      <c r="BW6" s="78" t="str">
        <f t="shared" si="6"/>
        <v>-</v>
      </c>
      <c r="BX6" s="78">
        <f t="shared" si="6"/>
        <v>68.11</v>
      </c>
      <c r="BY6" s="78">
        <f t="shared" si="6"/>
        <v>67.23</v>
      </c>
      <c r="BZ6" s="78">
        <f t="shared" si="6"/>
        <v>61.82</v>
      </c>
      <c r="CA6" s="70" t="str">
        <f>IF(CA7="","",IF(CA7="-","【-】","【"&amp;SUBSTITUTE(TEXT(CA7,"#,##0.00"),"-","△")&amp;"】"))</f>
        <v>【57.02】</v>
      </c>
      <c r="CB6" s="78" t="str">
        <f t="shared" ref="CB6:CK6" si="7">IF(CB7="",NA(),CB7)</f>
        <v>-</v>
      </c>
      <c r="CC6" s="78" t="str">
        <f t="shared" si="7"/>
        <v>-</v>
      </c>
      <c r="CD6" s="78">
        <f t="shared" si="7"/>
        <v>221.71</v>
      </c>
      <c r="CE6" s="78">
        <f t="shared" si="7"/>
        <v>219.9</v>
      </c>
      <c r="CF6" s="78">
        <f t="shared" si="7"/>
        <v>305.19</v>
      </c>
      <c r="CG6" s="78" t="str">
        <f t="shared" si="7"/>
        <v>-</v>
      </c>
      <c r="CH6" s="78" t="str">
        <f t="shared" si="7"/>
        <v>-</v>
      </c>
      <c r="CI6" s="78">
        <f t="shared" si="7"/>
        <v>222.41</v>
      </c>
      <c r="CJ6" s="78">
        <f t="shared" si="7"/>
        <v>228.21</v>
      </c>
      <c r="CK6" s="78">
        <f t="shared" si="7"/>
        <v>246.9</v>
      </c>
      <c r="CL6" s="70" t="str">
        <f>IF(CL7="","",IF(CL7="-","【-】","【"&amp;SUBSTITUTE(TEXT(CL7,"#,##0.00"),"-","△")&amp;"】"))</f>
        <v>【273.68】</v>
      </c>
      <c r="CM6" s="78" t="str">
        <f t="shared" ref="CM6:CV6" si="8">IF(CM7="",NA(),CM7)</f>
        <v>-</v>
      </c>
      <c r="CN6" s="78" t="str">
        <f t="shared" si="8"/>
        <v>-</v>
      </c>
      <c r="CO6" s="78">
        <f t="shared" si="8"/>
        <v>44.14</v>
      </c>
      <c r="CP6" s="78">
        <f t="shared" si="8"/>
        <v>42.94</v>
      </c>
      <c r="CQ6" s="78">
        <f t="shared" si="8"/>
        <v>36.47</v>
      </c>
      <c r="CR6" s="78" t="str">
        <f t="shared" si="8"/>
        <v>-</v>
      </c>
      <c r="CS6" s="78" t="str">
        <f t="shared" si="8"/>
        <v>-</v>
      </c>
      <c r="CT6" s="78">
        <f t="shared" si="8"/>
        <v>55.26</v>
      </c>
      <c r="CU6" s="78">
        <f t="shared" si="8"/>
        <v>54.54</v>
      </c>
      <c r="CV6" s="78">
        <f t="shared" si="8"/>
        <v>52.9</v>
      </c>
      <c r="CW6" s="70" t="str">
        <f>IF(CW7="","",IF(CW7="-","【-】","【"&amp;SUBSTITUTE(TEXT(CW7,"#,##0.00"),"-","△")&amp;"】"))</f>
        <v>【52.55】</v>
      </c>
      <c r="CX6" s="78" t="str">
        <f t="shared" ref="CX6:DG6" si="9">IF(CX7="",NA(),CX7)</f>
        <v>-</v>
      </c>
      <c r="CY6" s="78" t="str">
        <f t="shared" si="9"/>
        <v>-</v>
      </c>
      <c r="CZ6" s="78">
        <f t="shared" si="9"/>
        <v>93.12</v>
      </c>
      <c r="DA6" s="78">
        <f t="shared" si="9"/>
        <v>93.31</v>
      </c>
      <c r="DB6" s="78">
        <f t="shared" si="9"/>
        <v>94.62</v>
      </c>
      <c r="DC6" s="78" t="str">
        <f t="shared" si="9"/>
        <v>-</v>
      </c>
      <c r="DD6" s="78" t="str">
        <f t="shared" si="9"/>
        <v>-</v>
      </c>
      <c r="DE6" s="78">
        <f t="shared" si="9"/>
        <v>90.52</v>
      </c>
      <c r="DF6" s="78">
        <f t="shared" si="9"/>
        <v>90.3</v>
      </c>
      <c r="DG6" s="78">
        <f t="shared" si="9"/>
        <v>90.3</v>
      </c>
      <c r="DH6" s="70" t="str">
        <f>IF(DH7="","",IF(DH7="-","【-】","【"&amp;SUBSTITUTE(TEXT(DH7,"#,##0.00"),"-","△")&amp;"】"))</f>
        <v>【87.30】</v>
      </c>
      <c r="DI6" s="78" t="str">
        <f t="shared" ref="DI6:DR6" si="10">IF(DI7="",NA(),DI7)</f>
        <v>-</v>
      </c>
      <c r="DJ6" s="78" t="str">
        <f t="shared" si="10"/>
        <v>-</v>
      </c>
      <c r="DK6" s="78">
        <f t="shared" si="10"/>
        <v>54.51</v>
      </c>
      <c r="DL6" s="78">
        <f t="shared" si="10"/>
        <v>55.9</v>
      </c>
      <c r="DM6" s="78">
        <f t="shared" si="10"/>
        <v>57.27</v>
      </c>
      <c r="DN6" s="78" t="str">
        <f t="shared" si="10"/>
        <v>-</v>
      </c>
      <c r="DO6" s="78" t="str">
        <f t="shared" si="10"/>
        <v>-</v>
      </c>
      <c r="DP6" s="78">
        <f t="shared" si="10"/>
        <v>24.8</v>
      </c>
      <c r="DQ6" s="78">
        <f t="shared" si="10"/>
        <v>28.12</v>
      </c>
      <c r="DR6" s="78">
        <f t="shared" si="10"/>
        <v>28.79</v>
      </c>
      <c r="DS6" s="70" t="str">
        <f>IF(DS7="","",IF(DS7="-","【-】","【"&amp;SUBSTITUTE(TEXT(DS7,"#,##0.00"),"-","△")&amp;"】"))</f>
        <v>【27.11】</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【0.00】</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2.e-002</v>
      </c>
      <c r="EM6" s="78">
        <f t="shared" si="12"/>
        <v>1.e-002</v>
      </c>
      <c r="EN6" s="78">
        <f t="shared" si="12"/>
        <v>1.e-002</v>
      </c>
      <c r="EO6" s="70" t="str">
        <f>IF(EO7="","",IF(EO7="-","【-】","【"&amp;SUBSTITUTE(TEXT(EO7,"#,##0.00"),"-","△")&amp;"】"))</f>
        <v>【0.02】</v>
      </c>
    </row>
    <row r="7" spans="1:148" s="55" customFormat="1">
      <c r="A7" s="56"/>
      <c r="B7" s="62">
        <v>2022</v>
      </c>
      <c r="C7" s="62">
        <v>342041</v>
      </c>
      <c r="D7" s="62">
        <v>46</v>
      </c>
      <c r="E7" s="62">
        <v>17</v>
      </c>
      <c r="F7" s="62">
        <v>5</v>
      </c>
      <c r="G7" s="62">
        <v>0</v>
      </c>
      <c r="H7" s="62" t="s">
        <v>96</v>
      </c>
      <c r="I7" s="62" t="s">
        <v>97</v>
      </c>
      <c r="J7" s="62" t="s">
        <v>98</v>
      </c>
      <c r="K7" s="62" t="s">
        <v>99</v>
      </c>
      <c r="L7" s="62" t="s">
        <v>100</v>
      </c>
      <c r="M7" s="62" t="s">
        <v>101</v>
      </c>
      <c r="N7" s="71" t="s">
        <v>102</v>
      </c>
      <c r="O7" s="71">
        <v>84.15</v>
      </c>
      <c r="P7" s="71">
        <v>1.2</v>
      </c>
      <c r="Q7" s="71">
        <v>90</v>
      </c>
      <c r="R7" s="71">
        <v>4290</v>
      </c>
      <c r="S7" s="71">
        <v>89154</v>
      </c>
      <c r="T7" s="71">
        <v>471.51</v>
      </c>
      <c r="U7" s="71">
        <v>189.08</v>
      </c>
      <c r="V7" s="71">
        <v>1060</v>
      </c>
      <c r="W7" s="71">
        <v>0.73</v>
      </c>
      <c r="X7" s="71">
        <v>1452.05</v>
      </c>
      <c r="Y7" s="71" t="s">
        <v>102</v>
      </c>
      <c r="Z7" s="71" t="s">
        <v>102</v>
      </c>
      <c r="AA7" s="71">
        <v>96.87</v>
      </c>
      <c r="AB7" s="71">
        <v>105.62</v>
      </c>
      <c r="AC7" s="71">
        <v>99.37</v>
      </c>
      <c r="AD7" s="71" t="s">
        <v>102</v>
      </c>
      <c r="AE7" s="71" t="s">
        <v>102</v>
      </c>
      <c r="AF7" s="71">
        <v>103.09</v>
      </c>
      <c r="AG7" s="71">
        <v>102.11</v>
      </c>
      <c r="AH7" s="71">
        <v>101.91</v>
      </c>
      <c r="AI7" s="71">
        <v>103.61</v>
      </c>
      <c r="AJ7" s="71" t="s">
        <v>102</v>
      </c>
      <c r="AK7" s="71" t="s">
        <v>102</v>
      </c>
      <c r="AL7" s="71">
        <v>23.49</v>
      </c>
      <c r="AM7" s="71">
        <v>1.23</v>
      </c>
      <c r="AN7" s="71">
        <v>3.91</v>
      </c>
      <c r="AO7" s="71" t="s">
        <v>102</v>
      </c>
      <c r="AP7" s="71" t="s">
        <v>102</v>
      </c>
      <c r="AQ7" s="71">
        <v>101.24</v>
      </c>
      <c r="AR7" s="71">
        <v>124.9</v>
      </c>
      <c r="AS7" s="71">
        <v>124.8</v>
      </c>
      <c r="AT7" s="71">
        <v>133.62</v>
      </c>
      <c r="AU7" s="71" t="s">
        <v>102</v>
      </c>
      <c r="AV7" s="71" t="s">
        <v>102</v>
      </c>
      <c r="AW7" s="71">
        <v>11.07</v>
      </c>
      <c r="AX7" s="71">
        <v>11.53</v>
      </c>
      <c r="AY7" s="71">
        <v>14.41</v>
      </c>
      <c r="AZ7" s="71" t="s">
        <v>102</v>
      </c>
      <c r="BA7" s="71" t="s">
        <v>102</v>
      </c>
      <c r="BB7" s="71">
        <v>37.24</v>
      </c>
      <c r="BC7" s="71">
        <v>33.58</v>
      </c>
      <c r="BD7" s="71">
        <v>35.42</v>
      </c>
      <c r="BE7" s="71">
        <v>36.94</v>
      </c>
      <c r="BF7" s="71" t="s">
        <v>102</v>
      </c>
      <c r="BG7" s="71" t="s">
        <v>102</v>
      </c>
      <c r="BH7" s="71">
        <v>0</v>
      </c>
      <c r="BI7" s="71">
        <v>0</v>
      </c>
      <c r="BJ7" s="71">
        <v>194.78</v>
      </c>
      <c r="BK7" s="71" t="s">
        <v>102</v>
      </c>
      <c r="BL7" s="71" t="s">
        <v>102</v>
      </c>
      <c r="BM7" s="71">
        <v>783.8</v>
      </c>
      <c r="BN7" s="71">
        <v>778.81</v>
      </c>
      <c r="BO7" s="71">
        <v>718.49</v>
      </c>
      <c r="BP7" s="71">
        <v>809.19</v>
      </c>
      <c r="BQ7" s="71" t="s">
        <v>102</v>
      </c>
      <c r="BR7" s="71" t="s">
        <v>102</v>
      </c>
      <c r="BS7" s="71">
        <v>64.33</v>
      </c>
      <c r="BT7" s="71">
        <v>66.31</v>
      </c>
      <c r="BU7" s="71">
        <v>55.21</v>
      </c>
      <c r="BV7" s="71" t="s">
        <v>102</v>
      </c>
      <c r="BW7" s="71" t="s">
        <v>102</v>
      </c>
      <c r="BX7" s="71">
        <v>68.11</v>
      </c>
      <c r="BY7" s="71">
        <v>67.23</v>
      </c>
      <c r="BZ7" s="71">
        <v>61.82</v>
      </c>
      <c r="CA7" s="71">
        <v>57.02</v>
      </c>
      <c r="CB7" s="71" t="s">
        <v>102</v>
      </c>
      <c r="CC7" s="71" t="s">
        <v>102</v>
      </c>
      <c r="CD7" s="71">
        <v>221.71</v>
      </c>
      <c r="CE7" s="71">
        <v>219.9</v>
      </c>
      <c r="CF7" s="71">
        <v>305.19</v>
      </c>
      <c r="CG7" s="71" t="s">
        <v>102</v>
      </c>
      <c r="CH7" s="71" t="s">
        <v>102</v>
      </c>
      <c r="CI7" s="71">
        <v>222.41</v>
      </c>
      <c r="CJ7" s="71">
        <v>228.21</v>
      </c>
      <c r="CK7" s="71">
        <v>246.9</v>
      </c>
      <c r="CL7" s="71">
        <v>273.68</v>
      </c>
      <c r="CM7" s="71" t="s">
        <v>102</v>
      </c>
      <c r="CN7" s="71" t="s">
        <v>102</v>
      </c>
      <c r="CO7" s="71">
        <v>44.14</v>
      </c>
      <c r="CP7" s="71">
        <v>42.94</v>
      </c>
      <c r="CQ7" s="71">
        <v>36.47</v>
      </c>
      <c r="CR7" s="71" t="s">
        <v>102</v>
      </c>
      <c r="CS7" s="71" t="s">
        <v>102</v>
      </c>
      <c r="CT7" s="71">
        <v>55.26</v>
      </c>
      <c r="CU7" s="71">
        <v>54.54</v>
      </c>
      <c r="CV7" s="71">
        <v>52.9</v>
      </c>
      <c r="CW7" s="71">
        <v>52.55</v>
      </c>
      <c r="CX7" s="71" t="s">
        <v>102</v>
      </c>
      <c r="CY7" s="71" t="s">
        <v>102</v>
      </c>
      <c r="CZ7" s="71">
        <v>93.12</v>
      </c>
      <c r="DA7" s="71">
        <v>93.31</v>
      </c>
      <c r="DB7" s="71">
        <v>94.62</v>
      </c>
      <c r="DC7" s="71" t="s">
        <v>102</v>
      </c>
      <c r="DD7" s="71" t="s">
        <v>102</v>
      </c>
      <c r="DE7" s="71">
        <v>90.52</v>
      </c>
      <c r="DF7" s="71">
        <v>90.3</v>
      </c>
      <c r="DG7" s="71">
        <v>90.3</v>
      </c>
      <c r="DH7" s="71">
        <v>87.3</v>
      </c>
      <c r="DI7" s="71" t="s">
        <v>102</v>
      </c>
      <c r="DJ7" s="71" t="s">
        <v>102</v>
      </c>
      <c r="DK7" s="71">
        <v>54.51</v>
      </c>
      <c r="DL7" s="71">
        <v>55.9</v>
      </c>
      <c r="DM7" s="71">
        <v>57.27</v>
      </c>
      <c r="DN7" s="71" t="s">
        <v>102</v>
      </c>
      <c r="DO7" s="71" t="s">
        <v>102</v>
      </c>
      <c r="DP7" s="71">
        <v>24.8</v>
      </c>
      <c r="DQ7" s="71">
        <v>28.12</v>
      </c>
      <c r="DR7" s="71">
        <v>28.79</v>
      </c>
      <c r="DS7" s="71">
        <v>27.11</v>
      </c>
      <c r="DT7" s="71" t="s">
        <v>102</v>
      </c>
      <c r="DU7" s="71" t="s">
        <v>102</v>
      </c>
      <c r="DV7" s="71">
        <v>0</v>
      </c>
      <c r="DW7" s="71">
        <v>0</v>
      </c>
      <c r="DX7" s="71">
        <v>0</v>
      </c>
      <c r="DY7" s="71" t="s">
        <v>102</v>
      </c>
      <c r="DZ7" s="71" t="s">
        <v>102</v>
      </c>
      <c r="EA7" s="71">
        <v>0</v>
      </c>
      <c r="EB7" s="71">
        <v>0</v>
      </c>
      <c r="EC7" s="71">
        <v>0</v>
      </c>
      <c r="ED7" s="71">
        <v>0</v>
      </c>
      <c r="EE7" s="71" t="s">
        <v>102</v>
      </c>
      <c r="EF7" s="71" t="s">
        <v>102</v>
      </c>
      <c r="EG7" s="71">
        <v>0</v>
      </c>
      <c r="EH7" s="71">
        <v>0</v>
      </c>
      <c r="EI7" s="71">
        <v>0</v>
      </c>
      <c r="EJ7" s="71" t="s">
        <v>102</v>
      </c>
      <c r="EK7" s="71" t="s">
        <v>102</v>
      </c>
      <c r="EL7" s="71">
        <v>2.e-002</v>
      </c>
      <c r="EM7" s="71">
        <v>1.e-002</v>
      </c>
      <c r="EN7" s="71">
        <v>1.e-002</v>
      </c>
      <c r="EO7" s="71">
        <v>2.e-002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32</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108</v>
      </c>
    </row>
    <row r="12" spans="1:148">
      <c r="B12">
        <v>1</v>
      </c>
      <c r="C12">
        <v>1</v>
      </c>
      <c r="D12">
        <v>2</v>
      </c>
      <c r="E12">
        <v>3</v>
      </c>
      <c r="F12">
        <v>4</v>
      </c>
      <c r="G12" t="s">
        <v>109</v>
      </c>
    </row>
    <row r="13" spans="1:148">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熊野 庸一</cp:lastModifiedBy>
  <dcterms:created xsi:type="dcterms:W3CDTF">2023-12-12T01:03:55Z</dcterms:created>
  <dcterms:modified xsi:type="dcterms:W3CDTF">2024-01-22T05:35:53Z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2024-01-22T05:35:53Z</vt:filetime>
  </property>
</Properties>
</file>