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230 下水道課［共有］\02 下水\60 庶務係\回答調査一件\R5回答調査一件\20240118Fw：【広島県市町行財政課】公営企業に係る経営比較分析表（令和４年度決算）の分析等について\回答\"/>
    </mc:Choice>
  </mc:AlternateContent>
  <workbookProtection workbookAlgorithmName="SHA-512" workbookHashValue="Wn239HmARkIWoPTbmI3XveFCm7/iA+qqcSqg2UT8UOJvUUGRcBouxSqCvzDwoYAxo81jEvJui5QVhuPOlG+08w==" workbookSaltValue="ovNekRrSQoS2SBa3k/RnyA=="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P10" i="4"/>
  <c r="I10" i="4"/>
  <c r="AT8" i="4"/>
  <c r="AL8" i="4"/>
  <c r="W8" i="4"/>
  <c r="P8" i="4"/>
  <c r="I8" i="4"/>
  <c r="B6" i="4"/>
</calcChain>
</file>

<file path=xl/sharedStrings.xml><?xml version="1.0" encoding="utf-8"?>
<sst xmlns="http://schemas.openxmlformats.org/spreadsheetml/2006/main" count="278" uniqueCount="117">
  <si>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</si>
  <si>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</si>
  <si>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</si>
  <si>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</si>
  <si>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</si>
  <si>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</si>
  <si>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</si>
  <si>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</si>
  <si>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</si>
  <si>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</si>
  <si>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</si>
  <si>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</si>
  <si>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</si>
  <si>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</si>
  <si>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</si>
  <si>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</si>
  <si>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</si>
  <si>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</si>
  <si>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</si>
  <si>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</si>
  <si>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</si>
  <si>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</si>
  <si>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</si>
  <si>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</si>
  <si>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</si>
  <si>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</si>
  <si>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</si>
  <si>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</si>
  <si>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</si>
  <si>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</si>
  <si>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</si>
  <si>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</si>
  <si>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</si>
  <si>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</si>
  <si>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</si>
  <si>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</si>
  <si>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</si>
  <si>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</si>
  <si>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</si>
  <si>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</si>
  <si>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</si>
  <si>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</si>
  <si>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</si>
  <si>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</si>
  <si>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</si>
  <si>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</si>
  <si>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</si>
  <si>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</si>
  <si>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</si>
  <si>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</si>
  <si>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</si>
  <si>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</si>
  <si>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</si>
  <si>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</si>
  <si>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</si>
  <si>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</si>
  <si>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</si>
  <si>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</si>
  <si>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</si>
  <si>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</si>
  <si>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</si>
  <si>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</si>
  <si>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</si>
  <si>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</si>
  <si>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</si>
  <si>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</si>
  <si>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</si>
  <si>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</si>
  <si>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</si>
  <si>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</si>
  <si>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</si>
  <si>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</si>
  <si>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</si>
  <si>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</si>
  <si>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</si>
  <si>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</si>
  <si>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</si>
  <si>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</si>
  <si>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</si>
  <si>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</si>
  <si>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</si>
  <si>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</si>
  <si>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</si>
  <si>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</si>
  <si>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</si>
  <si>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</si>
  <si>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</si>
  <si>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</si>
  <si>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</si>
  <si>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</si>
  <si>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</si>
  <si>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</si>
  <si>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</si>
  <si>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</si>
  <si>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</si>
  <si>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</si>
  <si>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竹原市</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</si>
  <si>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</si>
  <si>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</si>
  <si>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</si>
  <si>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</si>
  <si>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</si>
  <si>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</si>
  <si>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</si>
  <si>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</si>
  <si>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</si>
  <si>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</si>
  <si>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</si>
  <si>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</si>
  <si>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</si>
  <si>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</si>
  <si>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</si>
  <si>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</si>
  <si>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</si>
  <si>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法適用に伴い、令和２年度から資産の減価償却を開始したため、経理上の減価償却累計額が少なく、有形固定資産減価償却率は類似団体、全国平均と比較して低くなっている。
　本市は平成25年度に事業着手し、平成26年度から供用開始を行っている。そのため管渠老朽化率及び管渠改善率は0％となっており、現在は管渠・施設などにおいて耐用年数を経過した資産が無い状況ではあるが、今後においても適切な修繕による施設・設備の長寿命化に取り組むとともに、計画的かつ効率的な維持修繕・改築更新に努める。
</t>
    <rPh sb="180" eb="182">
      <t>コンゴ</t>
    </rPh>
    <phoneticPr fontId="4"/>
  </si>
  <si>
    <t xml:space="preserve">　平成26年度から供用開始し、区域内の水洗化率の向上を図っている。接続率の向上による有収水量の増加と、使用料収入の確保、維持管理費用の縮減に取り組む必要がある。
　さらに、企業債残高対事業規模比率が類似団体平均を上回っているが、供用開始から間もないことや、地理的要因等による建設費の増加により企業債残高が多くなっているため、償還に要する現金の確保に取り組む必要がある。
　また、下水道事業の整備計画を見直したことから、事業進捗の適正化を図るとともに、令和2年度からの法適用開始により経営状況が今まで以上に明確になったことも踏まえ、より一層の経費削減や使用料の適正化など経営の健全化に努める。
</t>
    <rPh sb="15" eb="18">
      <t>クイキナイ</t>
    </rPh>
    <rPh sb="19" eb="23">
      <t>スイセンカリツ</t>
    </rPh>
    <rPh sb="24" eb="26">
      <t>コウジョウ</t>
    </rPh>
    <rPh sb="33" eb="36">
      <t>セツゾクリツ</t>
    </rPh>
    <rPh sb="152" eb="153">
      <t>オオ</t>
    </rPh>
    <rPh sb="162" eb="164">
      <t>ショウカン</t>
    </rPh>
    <rPh sb="165" eb="166">
      <t>ヨウ</t>
    </rPh>
    <rPh sb="168" eb="170">
      <t>ゲンキン</t>
    </rPh>
    <rPh sb="171" eb="173">
      <t>カクホ</t>
    </rPh>
    <rPh sb="174" eb="175">
      <t>ト</t>
    </rPh>
    <rPh sb="176" eb="177">
      <t>ク</t>
    </rPh>
    <rPh sb="178" eb="180">
      <t>ヒツヨウ</t>
    </rPh>
    <phoneticPr fontId="4"/>
  </si>
  <si>
    <t xml:space="preserve">　本市下水道事業は、令和2年度から公営企業会計に移行したため、各項目の数値については令和2年度分からの記載となる。
　経常収支比率は100％を上回っており、整備予定区域の整備は概ね完了しているが、今後においても引き続き水洗化率の向上など、使用料収入の増加に取り組む必要がある。
　累積欠損金比率は類似団体平均を上回っており、営業収益の向上による数値の低下を図らなければならない。
　流動比率は、事業開始から間がなく、元金の償還が据え置かれている企業債があるため高い数値となっているが、今後償還額の増加により比率の低下が見込まれるため、支払い能力を高める必要がある。
　企業債残高対事業規模比率は類似団体平均を上回っている。これは供用開始が平成２６年度であり、企業債の償還を据え置いたことが要因となり高い数値となっている。こちらの数値は企業債の償還に伴い低下する見込みとなる。
　経費回収率は、類似団体平均を下回っており、汚水処理原価は平均を上回っている。改善のためには使用料収入の適正化が必要である。
　本市の特定環境保全公共下水道は公共下水道の終末処理場に接続するため施設利用率は記載していない。
　水洗化率は、類似団体平均を上回っている。持続可能な事業運営のためにも、さらなる有収水量の向上に努める必要がある。
</t>
    <rPh sb="51" eb="53">
      <t>キサイ</t>
    </rPh>
    <rPh sb="59" eb="65">
      <t>ケイジョウシュウシヒリツ</t>
    </rPh>
    <rPh sb="71" eb="73">
      <t>ウワマワ</t>
    </rPh>
    <rPh sb="78" eb="84">
      <t>セイビヨテイクイキ</t>
    </rPh>
    <rPh sb="85" eb="87">
      <t>セイビ</t>
    </rPh>
    <rPh sb="88" eb="89">
      <t>オオム</t>
    </rPh>
    <rPh sb="90" eb="92">
      <t>カンリョウ</t>
    </rPh>
    <rPh sb="98" eb="100">
      <t>コンゴ</t>
    </rPh>
    <rPh sb="105" eb="106">
      <t>ヒ</t>
    </rPh>
    <rPh sb="107" eb="108">
      <t>ツヅ</t>
    </rPh>
    <rPh sb="109" eb="113">
      <t>スイセンカリツ</t>
    </rPh>
    <rPh sb="114" eb="116">
      <t>コウジョウ</t>
    </rPh>
    <rPh sb="119" eb="124">
      <t>シヨウリョウシュウニュウ</t>
    </rPh>
    <rPh sb="125" eb="127">
      <t>ゾウカ</t>
    </rPh>
    <rPh sb="128" eb="129">
      <t>ト</t>
    </rPh>
    <rPh sb="130" eb="131">
      <t>ク</t>
    </rPh>
    <rPh sb="132" eb="134">
      <t>ヒツヨウ</t>
    </rPh>
    <rPh sb="162" eb="166">
      <t>エイギョウシュウエキ</t>
    </rPh>
    <rPh sb="167" eb="169">
      <t>コウジョウ</t>
    </rPh>
    <rPh sb="172" eb="174">
      <t>スウチ</t>
    </rPh>
    <rPh sb="175" eb="177">
      <t>テイカ</t>
    </rPh>
    <rPh sb="178" eb="179">
      <t>ハカ</t>
    </rPh>
    <rPh sb="230" eb="231">
      <t>タカ</t>
    </rPh>
    <rPh sb="232" eb="234">
      <t>スウチ</t>
    </rPh>
    <rPh sb="314" eb="316">
      <t>キョウヨウ</t>
    </rPh>
    <rPh sb="316" eb="318">
      <t>カイシ</t>
    </rPh>
    <rPh sb="319" eb="321">
      <t>ヘイセイ</t>
    </rPh>
    <rPh sb="323" eb="324">
      <t>ネン</t>
    </rPh>
    <rPh sb="324" eb="325">
      <t>ド</t>
    </rPh>
    <rPh sb="329" eb="332">
      <t>キギョウサイ</t>
    </rPh>
    <rPh sb="333" eb="335">
      <t>ショウカン</t>
    </rPh>
    <rPh sb="336" eb="337">
      <t>ス</t>
    </rPh>
    <rPh sb="338" eb="339">
      <t>オ</t>
    </rPh>
    <rPh sb="344" eb="346">
      <t>ヨウイン</t>
    </rPh>
    <rPh sb="349" eb="350">
      <t>タカ</t>
    </rPh>
    <rPh sb="351" eb="353">
      <t>スウチ</t>
    </rPh>
    <rPh sb="364" eb="366">
      <t>スウチ</t>
    </rPh>
    <rPh sb="367" eb="370">
      <t>キギョウサイ</t>
    </rPh>
    <rPh sb="371" eb="373">
      <t>ショウカン</t>
    </rPh>
    <rPh sb="374" eb="375">
      <t>トモナ</t>
    </rPh>
    <rPh sb="376" eb="378">
      <t>テイカ</t>
    </rPh>
    <rPh sb="380" eb="382">
      <t>ミコ</t>
    </rPh>
    <rPh sb="403" eb="405">
      <t>シタマワ</t>
    </rPh>
    <rPh sb="410" eb="416">
      <t>オスイショリゲンカ</t>
    </rPh>
    <rPh sb="417" eb="419">
      <t>ヘイキン</t>
    </rPh>
    <rPh sb="420" eb="422">
      <t>ウワマワ</t>
    </rPh>
    <rPh sb="427" eb="429">
      <t>カイゼン</t>
    </rPh>
    <rPh sb="434" eb="439">
      <t>シヨウリョウシュウニュウ</t>
    </rPh>
    <rPh sb="440" eb="443">
      <t>テキセイカ</t>
    </rPh>
    <rPh sb="444" eb="446">
      <t>ヒツヨウ</t>
    </rPh>
    <rPh sb="452" eb="454">
      <t>ホンシ</t>
    </rPh>
    <rPh sb="455" eb="466">
      <t>トクテイカンキョウホゼンコウキョウゲスイドウ</t>
    </rPh>
    <rPh sb="467" eb="472">
      <t>コウキョウゲスイドウ</t>
    </rPh>
    <rPh sb="473" eb="478">
      <t>シュウマツショリジョウ</t>
    </rPh>
    <rPh sb="479" eb="481">
      <t>セツゾク</t>
    </rPh>
    <rPh sb="491" eb="493">
      <t>キサイ</t>
    </rPh>
    <rPh sb="514" eb="516">
      <t>ウワマワ</t>
    </rPh>
    <rPh sb="521" eb="525">
      <t>ジゾクカノウ</t>
    </rPh>
    <rPh sb="526" eb="530">
      <t>ジギョウウンエイ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</si>
</sst>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05B-446C-8184-C7D8D93C336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formatCode="#,##0.00;&quot;△&quot;#,##0.00">
                  <c:v>0</c:v>
                </c:pt>
                <c:pt idx="4" formatCode="#,##0.00;&quot;△&quot;#,##0.00">
                  <c:v>0</c:v>
                </c:pt>
              </c:numCache>
            </c:numRef>
          </c:val>
          <c:smooth val="0"/>
          <c:extLst>
            <c:ext xmlns:c16="http://schemas.microsoft.com/office/drawing/2014/chart" uri="{C3380CC4-5D6E-409C-BE32-E72D297353CC}">
              <c16:uniqueId val="{00000001-D05B-446C-8184-C7D8D93C336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FC8-42E5-BD9F-61E1A2EC45C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36.71</c:v>
                </c:pt>
                <c:pt idx="3">
                  <c:v>33.799999999999997</c:v>
                </c:pt>
                <c:pt idx="4">
                  <c:v>32.380000000000003</c:v>
                </c:pt>
              </c:numCache>
            </c:numRef>
          </c:val>
          <c:smooth val="0"/>
          <c:extLst>
            <c:ext xmlns:c16="http://schemas.microsoft.com/office/drawing/2014/chart" uri="{C3380CC4-5D6E-409C-BE32-E72D297353CC}">
              <c16:uniqueId val="{00000001-1FC8-42E5-BD9F-61E1A2EC45C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83.75</c:v>
                </c:pt>
                <c:pt idx="3">
                  <c:v>87.31</c:v>
                </c:pt>
                <c:pt idx="4">
                  <c:v>86.24</c:v>
                </c:pt>
              </c:numCache>
            </c:numRef>
          </c:val>
          <c:extLst>
            <c:ext xmlns:c16="http://schemas.microsoft.com/office/drawing/2014/chart" uri="{C3380CC4-5D6E-409C-BE32-E72D297353CC}">
              <c16:uniqueId val="{00000000-1086-4B0C-A638-7EEC4F3043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70.05</c:v>
                </c:pt>
                <c:pt idx="3">
                  <c:v>67.09</c:v>
                </c:pt>
                <c:pt idx="4">
                  <c:v>67.31</c:v>
                </c:pt>
              </c:numCache>
            </c:numRef>
          </c:val>
          <c:smooth val="0"/>
          <c:extLst>
            <c:ext xmlns:c16="http://schemas.microsoft.com/office/drawing/2014/chart" uri="{C3380CC4-5D6E-409C-BE32-E72D297353CC}">
              <c16:uniqueId val="{00000001-1086-4B0C-A638-7EEC4F3043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114.59</c:v>
                </c:pt>
                <c:pt idx="3">
                  <c:v>100</c:v>
                </c:pt>
                <c:pt idx="4">
                  <c:v>100</c:v>
                </c:pt>
              </c:numCache>
            </c:numRef>
          </c:val>
          <c:extLst>
            <c:ext xmlns:c16="http://schemas.microsoft.com/office/drawing/2014/chart" uri="{C3380CC4-5D6E-409C-BE32-E72D297353CC}">
              <c16:uniqueId val="{00000000-DB6D-467A-BA2E-CF2890C46D9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100.3</c:v>
                </c:pt>
                <c:pt idx="3">
                  <c:v>99.59</c:v>
                </c:pt>
                <c:pt idx="4">
                  <c:v>95.51</c:v>
                </c:pt>
              </c:numCache>
            </c:numRef>
          </c:val>
          <c:smooth val="0"/>
          <c:extLst>
            <c:ext xmlns:c16="http://schemas.microsoft.com/office/drawing/2014/chart" uri="{C3380CC4-5D6E-409C-BE32-E72D297353CC}">
              <c16:uniqueId val="{00000001-DB6D-467A-BA2E-CF2890C46D9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1.81</c:v>
                </c:pt>
                <c:pt idx="3">
                  <c:v>3.38</c:v>
                </c:pt>
                <c:pt idx="4">
                  <c:v>5.2</c:v>
                </c:pt>
              </c:numCache>
            </c:numRef>
          </c:val>
          <c:extLst>
            <c:ext xmlns:c16="http://schemas.microsoft.com/office/drawing/2014/chart" uri="{C3380CC4-5D6E-409C-BE32-E72D297353CC}">
              <c16:uniqueId val="{00000000-8BB2-4614-9B35-8305E7EF60A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15.82</c:v>
                </c:pt>
                <c:pt idx="3">
                  <c:v>18.97</c:v>
                </c:pt>
                <c:pt idx="4">
                  <c:v>21.72</c:v>
                </c:pt>
              </c:numCache>
            </c:numRef>
          </c:val>
          <c:smooth val="0"/>
          <c:extLst>
            <c:ext xmlns:c16="http://schemas.microsoft.com/office/drawing/2014/chart" uri="{C3380CC4-5D6E-409C-BE32-E72D297353CC}">
              <c16:uniqueId val="{00000001-8BB2-4614-9B35-8305E7EF60A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3B2F-4DB0-8305-D6F784748FD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3B2F-4DB0-8305-D6F784748FD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1407.33</c:v>
                </c:pt>
                <c:pt idx="3">
                  <c:v>1414.97</c:v>
                </c:pt>
                <c:pt idx="4">
                  <c:v>1426.1</c:v>
                </c:pt>
              </c:numCache>
            </c:numRef>
          </c:val>
          <c:extLst>
            <c:ext xmlns:c16="http://schemas.microsoft.com/office/drawing/2014/chart" uri="{C3380CC4-5D6E-409C-BE32-E72D297353CC}">
              <c16:uniqueId val="{00000000-000C-4BFA-9BCE-1BE0C6684F6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254.91</c:v>
                </c:pt>
                <c:pt idx="3">
                  <c:v>366.52</c:v>
                </c:pt>
                <c:pt idx="4">
                  <c:v>393.98</c:v>
                </c:pt>
              </c:numCache>
            </c:numRef>
          </c:val>
          <c:smooth val="0"/>
          <c:extLst>
            <c:ext xmlns:c16="http://schemas.microsoft.com/office/drawing/2014/chart" uri="{C3380CC4-5D6E-409C-BE32-E72D297353CC}">
              <c16:uniqueId val="{00000001-000C-4BFA-9BCE-1BE0C6684F6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96.43</c:v>
                </c:pt>
                <c:pt idx="3">
                  <c:v>73.61</c:v>
                </c:pt>
                <c:pt idx="4">
                  <c:v>107.91</c:v>
                </c:pt>
              </c:numCache>
            </c:numRef>
          </c:val>
          <c:extLst>
            <c:ext xmlns:c16="http://schemas.microsoft.com/office/drawing/2014/chart" uri="{C3380CC4-5D6E-409C-BE32-E72D297353CC}">
              <c16:uniqueId val="{00000000-8212-49CC-99F3-CC795BC8F07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64.17</c:v>
                </c:pt>
                <c:pt idx="3">
                  <c:v>89.11</c:v>
                </c:pt>
                <c:pt idx="4">
                  <c:v>82.97</c:v>
                </c:pt>
              </c:numCache>
            </c:numRef>
          </c:val>
          <c:smooth val="0"/>
          <c:extLst>
            <c:ext xmlns:c16="http://schemas.microsoft.com/office/drawing/2014/chart" uri="{C3380CC4-5D6E-409C-BE32-E72D297353CC}">
              <c16:uniqueId val="{00000001-8212-49CC-99F3-CC795BC8F07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8071.3</c:v>
                </c:pt>
                <c:pt idx="3">
                  <c:v>9186.7999999999993</c:v>
                </c:pt>
                <c:pt idx="4">
                  <c:v>9418.3700000000008</c:v>
                </c:pt>
              </c:numCache>
            </c:numRef>
          </c:val>
          <c:extLst>
            <c:ext xmlns:c16="http://schemas.microsoft.com/office/drawing/2014/chart" uri="{C3380CC4-5D6E-409C-BE32-E72D297353CC}">
              <c16:uniqueId val="{00000000-C216-40F0-BD66-4A10A0595CF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1209.45</c:v>
                </c:pt>
                <c:pt idx="3">
                  <c:v>1042.6400000000001</c:v>
                </c:pt>
                <c:pt idx="4">
                  <c:v>1305.58</c:v>
                </c:pt>
              </c:numCache>
            </c:numRef>
          </c:val>
          <c:smooth val="0"/>
          <c:extLst>
            <c:ext xmlns:c16="http://schemas.microsoft.com/office/drawing/2014/chart" uri="{C3380CC4-5D6E-409C-BE32-E72D297353CC}">
              <c16:uniqueId val="{00000001-C216-40F0-BD66-4A10A0595CF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82.88</c:v>
                </c:pt>
                <c:pt idx="3">
                  <c:v>41.79</c:v>
                </c:pt>
                <c:pt idx="4">
                  <c:v>47.42</c:v>
                </c:pt>
              </c:numCache>
            </c:numRef>
          </c:val>
          <c:extLst>
            <c:ext xmlns:c16="http://schemas.microsoft.com/office/drawing/2014/chart" uri="{C3380CC4-5D6E-409C-BE32-E72D297353CC}">
              <c16:uniqueId val="{00000000-8BE4-45D2-ABCD-9A94B493284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55.93</c:v>
                </c:pt>
                <c:pt idx="3">
                  <c:v>55.76</c:v>
                </c:pt>
                <c:pt idx="4">
                  <c:v>51.73</c:v>
                </c:pt>
              </c:numCache>
            </c:numRef>
          </c:val>
          <c:smooth val="0"/>
          <c:extLst>
            <c:ext xmlns:c16="http://schemas.microsoft.com/office/drawing/2014/chart" uri="{C3380CC4-5D6E-409C-BE32-E72D297353CC}">
              <c16:uniqueId val="{00000001-8BE4-45D2-ABCD-9A94B493284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165.04</c:v>
                </c:pt>
                <c:pt idx="3">
                  <c:v>326.81</c:v>
                </c:pt>
                <c:pt idx="4">
                  <c:v>288.73</c:v>
                </c:pt>
              </c:numCache>
            </c:numRef>
          </c:val>
          <c:extLst>
            <c:ext xmlns:c16="http://schemas.microsoft.com/office/drawing/2014/chart" uri="{C3380CC4-5D6E-409C-BE32-E72D297353CC}">
              <c16:uniqueId val="{00000000-F27A-4CB2-82C8-37001D73B5F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289.60000000000002</c:v>
                </c:pt>
                <c:pt idx="3">
                  <c:v>296.14999999999998</c:v>
                </c:pt>
                <c:pt idx="4">
                  <c:v>290.54000000000002</c:v>
                </c:pt>
              </c:numCache>
            </c:numRef>
          </c:val>
          <c:smooth val="0"/>
          <c:extLst>
            <c:ext xmlns:c16="http://schemas.microsoft.com/office/drawing/2014/chart" uri="{C3380CC4-5D6E-409C-BE32-E72D297353CC}">
              <c16:uniqueId val="{00000001-F27A-4CB2-82C8-37001D73B5F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4" zoomScale="70" zoomScaleNormal="70" workbookViewId="0">
      <selection activeCell="BG35" sqref="BG35"/>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広島県　竹原市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D3</v>
      </c>
      <c r="X8" s="65"/>
      <c r="Y8" s="65"/>
      <c r="Z8" s="65"/>
      <c r="AA8" s="65"/>
      <c r="AB8" s="65"/>
      <c r="AC8" s="65"/>
      <c r="AD8" s="66" t="str">
        <f>データ!$M$6</f>
        <v>非設置</v>
      </c>
      <c r="AE8" s="66"/>
      <c r="AF8" s="66"/>
      <c r="AG8" s="66"/>
      <c r="AH8" s="66"/>
      <c r="AI8" s="66"/>
      <c r="AJ8" s="66"/>
      <c r="AK8" s="3"/>
      <c r="AL8" s="46">
        <f>データ!S6</f>
        <v>23586</v>
      </c>
      <c r="AM8" s="46"/>
      <c r="AN8" s="46"/>
      <c r="AO8" s="46"/>
      <c r="AP8" s="46"/>
      <c r="AQ8" s="46"/>
      <c r="AR8" s="46"/>
      <c r="AS8" s="46"/>
      <c r="AT8" s="45">
        <f>データ!T6</f>
        <v>118.23</v>
      </c>
      <c r="AU8" s="45"/>
      <c r="AV8" s="45"/>
      <c r="AW8" s="45"/>
      <c r="AX8" s="45"/>
      <c r="AY8" s="45"/>
      <c r="AZ8" s="45"/>
      <c r="BA8" s="45"/>
      <c r="BB8" s="45">
        <f>データ!U6</f>
        <v>199.49</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f>データ!O6</f>
        <v>38.75</v>
      </c>
      <c r="J10" s="45"/>
      <c r="K10" s="45"/>
      <c r="L10" s="45"/>
      <c r="M10" s="45"/>
      <c r="N10" s="45"/>
      <c r="O10" s="45"/>
      <c r="P10" s="45">
        <f>データ!P6</f>
        <v>1.4</v>
      </c>
      <c r="Q10" s="45"/>
      <c r="R10" s="45"/>
      <c r="S10" s="45"/>
      <c r="T10" s="45"/>
      <c r="U10" s="45"/>
      <c r="V10" s="45"/>
      <c r="W10" s="45">
        <f>データ!Q6</f>
        <v>95.8</v>
      </c>
      <c r="X10" s="45"/>
      <c r="Y10" s="45"/>
      <c r="Z10" s="45"/>
      <c r="AA10" s="45"/>
      <c r="AB10" s="45"/>
      <c r="AC10" s="45"/>
      <c r="AD10" s="46">
        <f>データ!R6</f>
        <v>2728</v>
      </c>
      <c r="AE10" s="46"/>
      <c r="AF10" s="46"/>
      <c r="AG10" s="46"/>
      <c r="AH10" s="46"/>
      <c r="AI10" s="46"/>
      <c r="AJ10" s="46"/>
      <c r="AK10" s="2"/>
      <c r="AL10" s="46">
        <f>データ!V6</f>
        <v>327</v>
      </c>
      <c r="AM10" s="46"/>
      <c r="AN10" s="46"/>
      <c r="AO10" s="46"/>
      <c r="AP10" s="46"/>
      <c r="AQ10" s="46"/>
      <c r="AR10" s="46"/>
      <c r="AS10" s="46"/>
      <c r="AT10" s="45">
        <f>データ!W6</f>
        <v>0.09</v>
      </c>
      <c r="AU10" s="45"/>
      <c r="AV10" s="45"/>
      <c r="AW10" s="45"/>
      <c r="AX10" s="45"/>
      <c r="AY10" s="45"/>
      <c r="AZ10" s="45"/>
      <c r="BA10" s="45"/>
      <c r="BB10" s="45">
        <f>データ!X6</f>
        <v>3633.33</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116</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zm6gWGknWMD8BlFGoBOAO6Pedk9Vy1QsTyblE2onoRSrwNh74BHXjN3D2CTDfZ5r4n9oQUYVpENfZ6/xNs33kA==" saltValue="+SWPTkZvhRix3Uuxh/daF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342033</v>
      </c>
      <c r="D6" s="19">
        <f t="shared" si="3"/>
        <v>46</v>
      </c>
      <c r="E6" s="19">
        <f t="shared" si="3"/>
        <v>17</v>
      </c>
      <c r="F6" s="19">
        <f t="shared" si="3"/>
        <v>4</v>
      </c>
      <c r="G6" s="19">
        <f t="shared" si="3"/>
        <v>0</v>
      </c>
      <c r="H6" s="19" t="str">
        <f t="shared" si="3"/>
        <v>広島県　竹原市</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38.75</v>
      </c>
      <c r="P6" s="20">
        <f t="shared" si="3"/>
        <v>1.4</v>
      </c>
      <c r="Q6" s="20">
        <f t="shared" si="3"/>
        <v>95.8</v>
      </c>
      <c r="R6" s="20">
        <f t="shared" si="3"/>
        <v>2728</v>
      </c>
      <c r="S6" s="20">
        <f t="shared" si="3"/>
        <v>23586</v>
      </c>
      <c r="T6" s="20">
        <f t="shared" si="3"/>
        <v>118.23</v>
      </c>
      <c r="U6" s="20">
        <f t="shared" si="3"/>
        <v>199.49</v>
      </c>
      <c r="V6" s="20">
        <f t="shared" si="3"/>
        <v>327</v>
      </c>
      <c r="W6" s="20">
        <f t="shared" si="3"/>
        <v>0.09</v>
      </c>
      <c r="X6" s="20">
        <f t="shared" si="3"/>
        <v>3633.33</v>
      </c>
      <c r="Y6" s="21" t="str">
        <f>IF(Y7="",NA(),Y7)</f>
        <v>-</v>
      </c>
      <c r="Z6" s="21" t="str">
        <f t="shared" ref="Z6:AH6" si="4">IF(Z7="",NA(),Z7)</f>
        <v>-</v>
      </c>
      <c r="AA6" s="21">
        <f t="shared" si="4"/>
        <v>114.59</v>
      </c>
      <c r="AB6" s="21">
        <f t="shared" si="4"/>
        <v>100</v>
      </c>
      <c r="AC6" s="21">
        <f t="shared" si="4"/>
        <v>100</v>
      </c>
      <c r="AD6" s="21" t="str">
        <f t="shared" si="4"/>
        <v>-</v>
      </c>
      <c r="AE6" s="21" t="str">
        <f t="shared" si="4"/>
        <v>-</v>
      </c>
      <c r="AF6" s="21">
        <f t="shared" si="4"/>
        <v>100.3</v>
      </c>
      <c r="AG6" s="21">
        <f t="shared" si="4"/>
        <v>99.59</v>
      </c>
      <c r="AH6" s="21">
        <f t="shared" si="4"/>
        <v>95.51</v>
      </c>
      <c r="AI6" s="20" t="str">
        <f>IF(AI7="","",IF(AI7="-","【-】","【"&amp;SUBSTITUTE(TEXT(AI7,"#,##0.00"),"-","△")&amp;"】"))</f>
        <v>【104.54】</v>
      </c>
      <c r="AJ6" s="21" t="str">
        <f>IF(AJ7="",NA(),AJ7)</f>
        <v>-</v>
      </c>
      <c r="AK6" s="21" t="str">
        <f t="shared" ref="AK6:AS6" si="5">IF(AK7="",NA(),AK7)</f>
        <v>-</v>
      </c>
      <c r="AL6" s="21">
        <f t="shared" si="5"/>
        <v>1407.33</v>
      </c>
      <c r="AM6" s="21">
        <f t="shared" si="5"/>
        <v>1414.97</v>
      </c>
      <c r="AN6" s="21">
        <f t="shared" si="5"/>
        <v>1426.1</v>
      </c>
      <c r="AO6" s="21" t="str">
        <f t="shared" si="5"/>
        <v>-</v>
      </c>
      <c r="AP6" s="21" t="str">
        <f t="shared" si="5"/>
        <v>-</v>
      </c>
      <c r="AQ6" s="21">
        <f t="shared" si="5"/>
        <v>254.91</v>
      </c>
      <c r="AR6" s="21">
        <f t="shared" si="5"/>
        <v>366.52</v>
      </c>
      <c r="AS6" s="21">
        <f t="shared" si="5"/>
        <v>393.98</v>
      </c>
      <c r="AT6" s="20" t="str">
        <f>IF(AT7="","",IF(AT7="-","【-】","【"&amp;SUBSTITUTE(TEXT(AT7,"#,##0.00"),"-","△")&amp;"】"))</f>
        <v>【65.93】</v>
      </c>
      <c r="AU6" s="21" t="str">
        <f>IF(AU7="",NA(),AU7)</f>
        <v>-</v>
      </c>
      <c r="AV6" s="21" t="str">
        <f t="shared" ref="AV6:BD6" si="6">IF(AV7="",NA(),AV7)</f>
        <v>-</v>
      </c>
      <c r="AW6" s="21">
        <f t="shared" si="6"/>
        <v>96.43</v>
      </c>
      <c r="AX6" s="21">
        <f t="shared" si="6"/>
        <v>73.61</v>
      </c>
      <c r="AY6" s="21">
        <f t="shared" si="6"/>
        <v>107.91</v>
      </c>
      <c r="AZ6" s="21" t="str">
        <f t="shared" si="6"/>
        <v>-</v>
      </c>
      <c r="BA6" s="21" t="str">
        <f t="shared" si="6"/>
        <v>-</v>
      </c>
      <c r="BB6" s="21">
        <f t="shared" si="6"/>
        <v>64.17</v>
      </c>
      <c r="BC6" s="21">
        <f t="shared" si="6"/>
        <v>89.11</v>
      </c>
      <c r="BD6" s="21">
        <f t="shared" si="6"/>
        <v>82.97</v>
      </c>
      <c r="BE6" s="20" t="str">
        <f>IF(BE7="","",IF(BE7="-","【-】","【"&amp;SUBSTITUTE(TEXT(BE7,"#,##0.00"),"-","△")&amp;"】"))</f>
        <v>【44.25】</v>
      </c>
      <c r="BF6" s="21" t="str">
        <f>IF(BF7="",NA(),BF7)</f>
        <v>-</v>
      </c>
      <c r="BG6" s="21" t="str">
        <f t="shared" ref="BG6:BO6" si="7">IF(BG7="",NA(),BG7)</f>
        <v>-</v>
      </c>
      <c r="BH6" s="21">
        <f t="shared" si="7"/>
        <v>8071.3</v>
      </c>
      <c r="BI6" s="21">
        <f t="shared" si="7"/>
        <v>9186.7999999999993</v>
      </c>
      <c r="BJ6" s="21">
        <f t="shared" si="7"/>
        <v>9418.3700000000008</v>
      </c>
      <c r="BK6" s="21" t="str">
        <f t="shared" si="7"/>
        <v>-</v>
      </c>
      <c r="BL6" s="21" t="str">
        <f t="shared" si="7"/>
        <v>-</v>
      </c>
      <c r="BM6" s="21">
        <f t="shared" si="7"/>
        <v>1209.45</v>
      </c>
      <c r="BN6" s="21">
        <f t="shared" si="7"/>
        <v>1042.6400000000001</v>
      </c>
      <c r="BO6" s="21">
        <f t="shared" si="7"/>
        <v>1305.58</v>
      </c>
      <c r="BP6" s="20" t="str">
        <f>IF(BP7="","",IF(BP7="-","【-】","【"&amp;SUBSTITUTE(TEXT(BP7,"#,##0.00"),"-","△")&amp;"】"))</f>
        <v>【1,182.11】</v>
      </c>
      <c r="BQ6" s="21" t="str">
        <f>IF(BQ7="",NA(),BQ7)</f>
        <v>-</v>
      </c>
      <c r="BR6" s="21" t="str">
        <f t="shared" ref="BR6:BZ6" si="8">IF(BR7="",NA(),BR7)</f>
        <v>-</v>
      </c>
      <c r="BS6" s="21">
        <f t="shared" si="8"/>
        <v>82.88</v>
      </c>
      <c r="BT6" s="21">
        <f t="shared" si="8"/>
        <v>41.79</v>
      </c>
      <c r="BU6" s="21">
        <f t="shared" si="8"/>
        <v>47.42</v>
      </c>
      <c r="BV6" s="21" t="str">
        <f t="shared" si="8"/>
        <v>-</v>
      </c>
      <c r="BW6" s="21" t="str">
        <f t="shared" si="8"/>
        <v>-</v>
      </c>
      <c r="BX6" s="21">
        <f t="shared" si="8"/>
        <v>55.93</v>
      </c>
      <c r="BY6" s="21">
        <f t="shared" si="8"/>
        <v>55.76</v>
      </c>
      <c r="BZ6" s="21">
        <f t="shared" si="8"/>
        <v>51.73</v>
      </c>
      <c r="CA6" s="20" t="str">
        <f>IF(CA7="","",IF(CA7="-","【-】","【"&amp;SUBSTITUTE(TEXT(CA7,"#,##0.00"),"-","△")&amp;"】"))</f>
        <v>【73.78】</v>
      </c>
      <c r="CB6" s="21" t="str">
        <f>IF(CB7="",NA(),CB7)</f>
        <v>-</v>
      </c>
      <c r="CC6" s="21" t="str">
        <f t="shared" ref="CC6:CK6" si="9">IF(CC7="",NA(),CC7)</f>
        <v>-</v>
      </c>
      <c r="CD6" s="21">
        <f t="shared" si="9"/>
        <v>165.04</v>
      </c>
      <c r="CE6" s="21">
        <f t="shared" si="9"/>
        <v>326.81</v>
      </c>
      <c r="CF6" s="21">
        <f t="shared" si="9"/>
        <v>288.73</v>
      </c>
      <c r="CG6" s="21" t="str">
        <f t="shared" si="9"/>
        <v>-</v>
      </c>
      <c r="CH6" s="21" t="str">
        <f t="shared" si="9"/>
        <v>-</v>
      </c>
      <c r="CI6" s="21">
        <f t="shared" si="9"/>
        <v>289.60000000000002</v>
      </c>
      <c r="CJ6" s="21">
        <f t="shared" si="9"/>
        <v>296.14999999999998</v>
      </c>
      <c r="CK6" s="21">
        <f t="shared" si="9"/>
        <v>290.54000000000002</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36.71</v>
      </c>
      <c r="CU6" s="21">
        <f t="shared" si="10"/>
        <v>33.799999999999997</v>
      </c>
      <c r="CV6" s="21">
        <f t="shared" si="10"/>
        <v>32.380000000000003</v>
      </c>
      <c r="CW6" s="20" t="str">
        <f>IF(CW7="","",IF(CW7="-","【-】","【"&amp;SUBSTITUTE(TEXT(CW7,"#,##0.00"),"-","△")&amp;"】"))</f>
        <v>【42.22】</v>
      </c>
      <c r="CX6" s="21" t="str">
        <f>IF(CX7="",NA(),CX7)</f>
        <v>-</v>
      </c>
      <c r="CY6" s="21" t="str">
        <f t="shared" ref="CY6:DG6" si="11">IF(CY7="",NA(),CY7)</f>
        <v>-</v>
      </c>
      <c r="CZ6" s="21">
        <f t="shared" si="11"/>
        <v>83.75</v>
      </c>
      <c r="DA6" s="21">
        <f t="shared" si="11"/>
        <v>87.31</v>
      </c>
      <c r="DB6" s="21">
        <f t="shared" si="11"/>
        <v>86.24</v>
      </c>
      <c r="DC6" s="21" t="str">
        <f t="shared" si="11"/>
        <v>-</v>
      </c>
      <c r="DD6" s="21" t="str">
        <f t="shared" si="11"/>
        <v>-</v>
      </c>
      <c r="DE6" s="21">
        <f t="shared" si="11"/>
        <v>70.05</v>
      </c>
      <c r="DF6" s="21">
        <f t="shared" si="11"/>
        <v>67.09</v>
      </c>
      <c r="DG6" s="21">
        <f t="shared" si="11"/>
        <v>67.31</v>
      </c>
      <c r="DH6" s="20" t="str">
        <f>IF(DH7="","",IF(DH7="-","【-】","【"&amp;SUBSTITUTE(TEXT(DH7,"#,##0.00"),"-","△")&amp;"】"))</f>
        <v>【85.67】</v>
      </c>
      <c r="DI6" s="21" t="str">
        <f>IF(DI7="",NA(),DI7)</f>
        <v>-</v>
      </c>
      <c r="DJ6" s="21" t="str">
        <f t="shared" ref="DJ6:DR6" si="12">IF(DJ7="",NA(),DJ7)</f>
        <v>-</v>
      </c>
      <c r="DK6" s="21">
        <f t="shared" si="12"/>
        <v>1.81</v>
      </c>
      <c r="DL6" s="21">
        <f t="shared" si="12"/>
        <v>3.38</v>
      </c>
      <c r="DM6" s="21">
        <f t="shared" si="12"/>
        <v>5.2</v>
      </c>
      <c r="DN6" s="21" t="str">
        <f t="shared" si="12"/>
        <v>-</v>
      </c>
      <c r="DO6" s="21" t="str">
        <f t="shared" si="12"/>
        <v>-</v>
      </c>
      <c r="DP6" s="21">
        <f t="shared" si="12"/>
        <v>15.82</v>
      </c>
      <c r="DQ6" s="21">
        <f t="shared" si="12"/>
        <v>18.97</v>
      </c>
      <c r="DR6" s="21">
        <f t="shared" si="12"/>
        <v>21.72</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0">
        <f t="shared" si="14"/>
        <v>0</v>
      </c>
      <c r="EN6" s="20">
        <f t="shared" si="14"/>
        <v>0</v>
      </c>
      <c r="EO6" s="20" t="str">
        <f>IF(EO7="","",IF(EO7="-","【-】","【"&amp;SUBSTITUTE(TEXT(EO7,"#,##0.00"),"-","△")&amp;"】"))</f>
        <v>【0.13】</v>
      </c>
    </row>
    <row r="7" spans="1:148" s="22" customFormat="1" x14ac:dyDescent="0.2">
      <c r="A7" s="14"/>
      <c r="B7" s="23">
        <v>2022</v>
      </c>
      <c r="C7" s="23">
        <v>342033</v>
      </c>
      <c r="D7" s="23">
        <v>46</v>
      </c>
      <c r="E7" s="23">
        <v>17</v>
      </c>
      <c r="F7" s="23">
        <v>4</v>
      </c>
      <c r="G7" s="23">
        <v>0</v>
      </c>
      <c r="H7" s="23" t="s">
        <v>96</v>
      </c>
      <c r="I7" s="23" t="s">
        <v>97</v>
      </c>
      <c r="J7" s="23" t="s">
        <v>98</v>
      </c>
      <c r="K7" s="23" t="s">
        <v>99</v>
      </c>
      <c r="L7" s="23" t="s">
        <v>100</v>
      </c>
      <c r="M7" s="23" t="s">
        <v>101</v>
      </c>
      <c r="N7" s="24" t="s">
        <v>102</v>
      </c>
      <c r="O7" s="24">
        <v>38.75</v>
      </c>
      <c r="P7" s="24">
        <v>1.4</v>
      </c>
      <c r="Q7" s="24">
        <v>95.8</v>
      </c>
      <c r="R7" s="24">
        <v>2728</v>
      </c>
      <c r="S7" s="24">
        <v>23586</v>
      </c>
      <c r="T7" s="24">
        <v>118.23</v>
      </c>
      <c r="U7" s="24">
        <v>199.49</v>
      </c>
      <c r="V7" s="24">
        <v>327</v>
      </c>
      <c r="W7" s="24">
        <v>0.09</v>
      </c>
      <c r="X7" s="24">
        <v>3633.33</v>
      </c>
      <c r="Y7" s="24" t="s">
        <v>102</v>
      </c>
      <c r="Z7" s="24" t="s">
        <v>102</v>
      </c>
      <c r="AA7" s="24">
        <v>114.59</v>
      </c>
      <c r="AB7" s="24">
        <v>100</v>
      </c>
      <c r="AC7" s="24">
        <v>100</v>
      </c>
      <c r="AD7" s="24" t="s">
        <v>102</v>
      </c>
      <c r="AE7" s="24" t="s">
        <v>102</v>
      </c>
      <c r="AF7" s="24">
        <v>100.3</v>
      </c>
      <c r="AG7" s="24">
        <v>99.59</v>
      </c>
      <c r="AH7" s="24">
        <v>95.51</v>
      </c>
      <c r="AI7" s="24">
        <v>104.54</v>
      </c>
      <c r="AJ7" s="24" t="s">
        <v>102</v>
      </c>
      <c r="AK7" s="24" t="s">
        <v>102</v>
      </c>
      <c r="AL7" s="24">
        <v>1407.33</v>
      </c>
      <c r="AM7" s="24">
        <v>1414.97</v>
      </c>
      <c r="AN7" s="24">
        <v>1426.1</v>
      </c>
      <c r="AO7" s="24" t="s">
        <v>102</v>
      </c>
      <c r="AP7" s="24" t="s">
        <v>102</v>
      </c>
      <c r="AQ7" s="24">
        <v>254.91</v>
      </c>
      <c r="AR7" s="24">
        <v>366.52</v>
      </c>
      <c r="AS7" s="24">
        <v>393.98</v>
      </c>
      <c r="AT7" s="24">
        <v>65.930000000000007</v>
      </c>
      <c r="AU7" s="24" t="s">
        <v>102</v>
      </c>
      <c r="AV7" s="24" t="s">
        <v>102</v>
      </c>
      <c r="AW7" s="24">
        <v>96.43</v>
      </c>
      <c r="AX7" s="24">
        <v>73.61</v>
      </c>
      <c r="AY7" s="24">
        <v>107.91</v>
      </c>
      <c r="AZ7" s="24" t="s">
        <v>102</v>
      </c>
      <c r="BA7" s="24" t="s">
        <v>102</v>
      </c>
      <c r="BB7" s="24">
        <v>64.17</v>
      </c>
      <c r="BC7" s="24">
        <v>89.11</v>
      </c>
      <c r="BD7" s="24">
        <v>82.97</v>
      </c>
      <c r="BE7" s="24">
        <v>44.25</v>
      </c>
      <c r="BF7" s="24" t="s">
        <v>102</v>
      </c>
      <c r="BG7" s="24" t="s">
        <v>102</v>
      </c>
      <c r="BH7" s="24">
        <v>8071.3</v>
      </c>
      <c r="BI7" s="24">
        <v>9186.7999999999993</v>
      </c>
      <c r="BJ7" s="24">
        <v>9418.3700000000008</v>
      </c>
      <c r="BK7" s="24" t="s">
        <v>102</v>
      </c>
      <c r="BL7" s="24" t="s">
        <v>102</v>
      </c>
      <c r="BM7" s="24">
        <v>1209.45</v>
      </c>
      <c r="BN7" s="24">
        <v>1042.6400000000001</v>
      </c>
      <c r="BO7" s="24">
        <v>1305.58</v>
      </c>
      <c r="BP7" s="24">
        <v>1182.1099999999999</v>
      </c>
      <c r="BQ7" s="24" t="s">
        <v>102</v>
      </c>
      <c r="BR7" s="24" t="s">
        <v>102</v>
      </c>
      <c r="BS7" s="24">
        <v>82.88</v>
      </c>
      <c r="BT7" s="24">
        <v>41.79</v>
      </c>
      <c r="BU7" s="24">
        <v>47.42</v>
      </c>
      <c r="BV7" s="24" t="s">
        <v>102</v>
      </c>
      <c r="BW7" s="24" t="s">
        <v>102</v>
      </c>
      <c r="BX7" s="24">
        <v>55.93</v>
      </c>
      <c r="BY7" s="24">
        <v>55.76</v>
      </c>
      <c r="BZ7" s="24">
        <v>51.73</v>
      </c>
      <c r="CA7" s="24">
        <v>73.78</v>
      </c>
      <c r="CB7" s="24" t="s">
        <v>102</v>
      </c>
      <c r="CC7" s="24" t="s">
        <v>102</v>
      </c>
      <c r="CD7" s="24">
        <v>165.04</v>
      </c>
      <c r="CE7" s="24">
        <v>326.81</v>
      </c>
      <c r="CF7" s="24">
        <v>288.73</v>
      </c>
      <c r="CG7" s="24" t="s">
        <v>102</v>
      </c>
      <c r="CH7" s="24" t="s">
        <v>102</v>
      </c>
      <c r="CI7" s="24">
        <v>289.60000000000002</v>
      </c>
      <c r="CJ7" s="24">
        <v>296.14999999999998</v>
      </c>
      <c r="CK7" s="24">
        <v>290.54000000000002</v>
      </c>
      <c r="CL7" s="24">
        <v>220.62</v>
      </c>
      <c r="CM7" s="24" t="s">
        <v>102</v>
      </c>
      <c r="CN7" s="24" t="s">
        <v>102</v>
      </c>
      <c r="CO7" s="24" t="s">
        <v>102</v>
      </c>
      <c r="CP7" s="24" t="s">
        <v>102</v>
      </c>
      <c r="CQ7" s="24" t="s">
        <v>102</v>
      </c>
      <c r="CR7" s="24" t="s">
        <v>102</v>
      </c>
      <c r="CS7" s="24" t="s">
        <v>102</v>
      </c>
      <c r="CT7" s="24">
        <v>36.71</v>
      </c>
      <c r="CU7" s="24">
        <v>33.799999999999997</v>
      </c>
      <c r="CV7" s="24">
        <v>32.380000000000003</v>
      </c>
      <c r="CW7" s="24">
        <v>42.22</v>
      </c>
      <c r="CX7" s="24" t="s">
        <v>102</v>
      </c>
      <c r="CY7" s="24" t="s">
        <v>102</v>
      </c>
      <c r="CZ7" s="24">
        <v>83.75</v>
      </c>
      <c r="DA7" s="24">
        <v>87.31</v>
      </c>
      <c r="DB7" s="24">
        <v>86.24</v>
      </c>
      <c r="DC7" s="24" t="s">
        <v>102</v>
      </c>
      <c r="DD7" s="24" t="s">
        <v>102</v>
      </c>
      <c r="DE7" s="24">
        <v>70.05</v>
      </c>
      <c r="DF7" s="24">
        <v>67.09</v>
      </c>
      <c r="DG7" s="24">
        <v>67.31</v>
      </c>
      <c r="DH7" s="24">
        <v>85.67</v>
      </c>
      <c r="DI7" s="24" t="s">
        <v>102</v>
      </c>
      <c r="DJ7" s="24" t="s">
        <v>102</v>
      </c>
      <c r="DK7" s="24">
        <v>1.81</v>
      </c>
      <c r="DL7" s="24">
        <v>3.38</v>
      </c>
      <c r="DM7" s="24">
        <v>5.2</v>
      </c>
      <c r="DN7" s="24" t="s">
        <v>102</v>
      </c>
      <c r="DO7" s="24" t="s">
        <v>102</v>
      </c>
      <c r="DP7" s="24">
        <v>15.82</v>
      </c>
      <c r="DQ7" s="24">
        <v>18.97</v>
      </c>
      <c r="DR7" s="24">
        <v>21.72</v>
      </c>
      <c r="DS7" s="24">
        <v>28</v>
      </c>
      <c r="DT7" s="24" t="s">
        <v>102</v>
      </c>
      <c r="DU7" s="24" t="s">
        <v>102</v>
      </c>
      <c r="DV7" s="24">
        <v>0</v>
      </c>
      <c r="DW7" s="24">
        <v>0</v>
      </c>
      <c r="DX7" s="24">
        <v>0</v>
      </c>
      <c r="DY7" s="24" t="s">
        <v>102</v>
      </c>
      <c r="DZ7" s="24" t="s">
        <v>102</v>
      </c>
      <c r="EA7" s="24">
        <v>0</v>
      </c>
      <c r="EB7" s="24">
        <v>0</v>
      </c>
      <c r="EC7" s="24">
        <v>0</v>
      </c>
      <c r="ED7" s="24">
        <v>0.03</v>
      </c>
      <c r="EE7" s="24" t="s">
        <v>102</v>
      </c>
      <c r="EF7" s="24" t="s">
        <v>102</v>
      </c>
      <c r="EG7" s="24">
        <v>0</v>
      </c>
      <c r="EH7" s="24">
        <v>0</v>
      </c>
      <c r="EI7" s="24">
        <v>0</v>
      </c>
      <c r="EJ7" s="24" t="s">
        <v>102</v>
      </c>
      <c r="EK7" s="24" t="s">
        <v>102</v>
      </c>
      <c r="EL7" s="24">
        <v>0.02</v>
      </c>
      <c r="EM7" s="24">
        <v>0</v>
      </c>
      <c r="EN7" s="24">
        <v>0</v>
      </c>
      <c r="EO7" s="24">
        <v>0.13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Hamaoka</cp:lastModifiedBy>
  <cp:lastPrinted>2024-01-26T02:51:08Z</cp:lastPrinted>
  <dcterms:created xsi:type="dcterms:W3CDTF">2023-12-12T00:58:12Z</dcterms:created>
  <dcterms:modified xsi:type="dcterms:W3CDTF">2024-01-26T02:56:43Z</dcterms:modified>
  <cp:category/>
</cp:coreProperties>
</file>