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60健康福祉局\050医療介護基盤課\★★★医療施設G★★★\★C10　県法規（条例，規則），各種ﾏﾆｭｱﾙ\☆04　医務課関係要領・ﾏﾆｭｱﾙ・手引き\医療法人の手引き\☆　R5\改正後\様式等\"/>
    </mc:Choice>
  </mc:AlternateContent>
  <workbookProtection workbookAlgorithmName="SHA-512" workbookHashValue="IyKhaI03qC8Om7gKtaPneQf9Fj98I7XwldcZu2ZSI4/Rwm0ubRwVx0uZYB8h17CcWzAYpRTIw28gabfOO1TcVQ==" workbookSaltValue="QSi9lb06m8RSNJ59vKqAgg==" workbookSpinCount="100000" lockStructure="1"/>
  <bookViews>
    <workbookView xWindow="0" yWindow="0" windowWidth="28800" windowHeight="12450" tabRatio="810"/>
  </bookViews>
  <sheets>
    <sheet name="様式２" sheetId="45" r:id="rId1"/>
    <sheet name="科目（診療所）" sheetId="35" r:id="rId2"/>
    <sheet name="科目（職種）" sheetId="36" r:id="rId3"/>
    <sheet name="経営情報等CSV" sheetId="54" state="hidden" r:id="rId4"/>
    <sheet name="様式２リスト" sheetId="60" state="hidden" r:id="rId5"/>
  </sheets>
  <definedNames>
    <definedName name="_xlnm._FilterDatabase" localSheetId="4" hidden="1">様式２リスト!$A$1:$E$1897</definedName>
    <definedName name="_xlnm.Print_Area" localSheetId="2">'科目（職種）'!$A$1:$F$35</definedName>
    <definedName name="_xlnm.Print_Area" localSheetId="1">'科目（診療所）'!$A$1:$E$51</definedName>
    <definedName name="_xlnm.Print_Area" localSheetId="0">様式２!$A$3:$P$77,様式２!$A$83:$P$150</definedName>
    <definedName name="_xlnm.Print_Area" localSheetId="4">様式２リスト!$A$1:$C$1897</definedName>
    <definedName name="_xlnm.Print_Titles" localSheetId="2">'科目（職種）'!$2:$2</definedName>
    <definedName name="_xlnm.Print_Titles" localSheetId="1">'科目（診療所）'!$2:$2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5" l="1"/>
  <c r="S19" i="45" l="1"/>
  <c r="S49" i="45"/>
  <c r="S33" i="45"/>
  <c r="S36" i="45"/>
  <c r="P110" i="45"/>
  <c r="O110" i="45"/>
  <c r="N110" i="45"/>
  <c r="M110" i="45"/>
  <c r="K110" i="45"/>
  <c r="J110" i="45"/>
  <c r="I110" i="45"/>
  <c r="H110" i="45"/>
  <c r="G110" i="45"/>
  <c r="F110" i="45"/>
  <c r="Q1" i="45"/>
  <c r="P129" i="45"/>
  <c r="O129" i="45"/>
  <c r="N129" i="45"/>
  <c r="M129" i="45"/>
  <c r="K129" i="45"/>
  <c r="J129" i="45"/>
  <c r="I129" i="45"/>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05" i="45"/>
  <c r="O105" i="45"/>
  <c r="N105" i="45"/>
  <c r="M105" i="45"/>
  <c r="K105" i="45"/>
  <c r="J105" i="45"/>
  <c r="I105" i="45"/>
  <c r="H105" i="45"/>
  <c r="G105" i="45"/>
  <c r="F105" i="45"/>
  <c r="P128" i="45"/>
  <c r="P122" i="45"/>
  <c r="P118" i="45"/>
  <c r="P116" i="45"/>
  <c r="P115" i="45"/>
  <c r="P113" i="45"/>
  <c r="P112" i="45"/>
  <c r="P111" i="45"/>
  <c r="P109" i="45"/>
  <c r="P108" i="45"/>
  <c r="P107" i="45"/>
  <c r="P104" i="45"/>
  <c r="P103" i="45"/>
  <c r="P102"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D2" i="54" l="1"/>
  <c r="S32" i="45"/>
  <c r="S18" i="45"/>
  <c r="OJ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L2" i="54" l="1"/>
  <c r="OK2" i="54"/>
  <c r="OI2" i="54"/>
  <c r="OH2" i="54"/>
  <c r="OG2" i="54"/>
  <c r="OF2" i="54"/>
  <c r="OB2" i="54"/>
  <c r="NZ2" i="54"/>
  <c r="LT2" i="54"/>
  <c r="LR2" i="54"/>
  <c r="LJ2" i="54"/>
  <c r="LI2" i="54"/>
  <c r="LH2" i="54"/>
  <c r="LG2" i="54"/>
  <c r="LE2" i="54"/>
  <c r="KJ2" i="54"/>
  <c r="KF2" i="54"/>
  <c r="JP2" i="54"/>
  <c r="JL2" i="54"/>
  <c r="JJ2" i="54"/>
  <c r="IZ2" i="54"/>
  <c r="IS2" i="54"/>
  <c r="GY2" i="54"/>
  <c r="IL2" i="54"/>
  <c r="IH2" i="54"/>
  <c r="IF2" i="54"/>
  <c r="IB2" i="54"/>
  <c r="HX2" i="54"/>
  <c r="HV2" i="54"/>
  <c r="HR2" i="54"/>
  <c r="HE2" i="54"/>
  <c r="GX2" i="54"/>
  <c r="GT2" i="54"/>
  <c r="GR2" i="54"/>
  <c r="GN2" i="54"/>
  <c r="GJ2" i="54"/>
  <c r="GH2" i="54"/>
  <c r="GD2" i="54"/>
  <c r="FZ2" i="54"/>
  <c r="FJ2" i="54"/>
  <c r="FE2" i="54"/>
  <c r="FC2" i="54"/>
  <c r="FB2" i="54"/>
  <c r="FA2" i="54"/>
  <c r="EZ2" i="54"/>
  <c r="EV2" i="54"/>
  <c r="ET2" i="54"/>
  <c r="EP2" i="54"/>
  <c r="EL2" i="54"/>
  <c r="EJ2" i="54"/>
  <c r="EF2" i="54"/>
  <c r="EB2" i="54"/>
  <c r="DV2" i="54"/>
  <c r="DT2" i="54"/>
  <c r="DU2" i="54"/>
  <c r="M45" i="45"/>
  <c r="HC2" i="54" l="1"/>
  <c r="HA2" i="54"/>
  <c r="GZ2" i="54"/>
  <c r="LF2" i="54"/>
  <c r="HF2" i="54"/>
  <c r="IT2" i="54"/>
  <c r="HG2" i="54"/>
  <c r="IU2" i="54"/>
  <c r="DZ2" i="54"/>
  <c r="LN2" i="54"/>
  <c r="LX2" i="54"/>
  <c r="FD2" i="54"/>
  <c r="FX2" i="54"/>
  <c r="IP2" i="54"/>
  <c r="KD2" i="54"/>
  <c r="FF2" i="54"/>
  <c r="HL2" i="54"/>
  <c r="HN2" i="54"/>
  <c r="IR2" i="54"/>
  <c r="JB2" i="54"/>
  <c r="IV2" i="54"/>
  <c r="JF2" i="54"/>
  <c r="V2" i="54"/>
  <c r="U2" i="54"/>
  <c r="T2" i="54"/>
  <c r="S2" i="54"/>
  <c r="R2" i="54"/>
  <c r="Q2" i="54"/>
  <c r="P2" i="54"/>
  <c r="O2" i="54"/>
  <c r="N2" i="54"/>
  <c r="M2" i="54"/>
  <c r="L2" i="54"/>
  <c r="K2" i="54"/>
  <c r="J2" i="54"/>
  <c r="I2" i="54"/>
  <c r="H2" i="54"/>
  <c r="G2" i="54"/>
  <c r="F2" i="54"/>
  <c r="E2" i="54"/>
  <c r="C2" i="54"/>
  <c r="B2" i="54"/>
  <c r="HD2" i="54" l="1"/>
  <c r="HH2" i="54"/>
  <c r="L72" i="45"/>
  <c r="HB2" i="54" l="1"/>
  <c r="DS2" i="54"/>
  <c r="BT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S20" i="45"/>
  <c r="Y2" i="54" s="1"/>
  <c r="X2" i="54"/>
  <c r="R19" i="45"/>
  <c r="BV2" i="54" s="1"/>
  <c r="O92" i="45"/>
  <c r="K92" i="45"/>
  <c r="H92" i="45"/>
  <c r="E92" i="45"/>
  <c r="O91" i="45"/>
  <c r="L91" i="45"/>
  <c r="C91" i="45"/>
  <c r="C90" i="45"/>
  <c r="N88" i="45"/>
  <c r="M88" i="45"/>
  <c r="N87" i="45"/>
  <c r="M87" i="45"/>
  <c r="N86" i="45"/>
  <c r="N85" i="45"/>
  <c r="L27" i="45"/>
  <c r="R27" i="45" s="1"/>
  <c r="CD2" i="54" s="1"/>
  <c r="L23" i="45"/>
  <c r="R23" i="45" s="1"/>
  <c r="BY2" i="54" s="1"/>
  <c r="Q27" i="45"/>
  <c r="Q23" i="45"/>
  <c r="S27" i="45" l="1"/>
  <c r="AF2" i="54" s="1"/>
  <c r="S23" i="45"/>
  <c r="AA2" i="54" s="1"/>
  <c r="L28" i="45" l="1"/>
  <c r="M56" i="45" l="1"/>
  <c r="M60" i="45"/>
  <c r="F52" i="45"/>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S53" i="45"/>
  <c r="BE2" i="54" s="1"/>
  <c r="S47" i="45"/>
  <c r="AY2" i="54" s="1"/>
  <c r="S44" i="45"/>
  <c r="AU2" i="54" s="1"/>
  <c r="S43" i="45"/>
  <c r="AT2" i="54" s="1"/>
  <c r="S42" i="45"/>
  <c r="AS2" i="54" s="1"/>
  <c r="S41" i="45"/>
  <c r="AR2" i="54" s="1"/>
  <c r="AQ2" i="54"/>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L54" i="45"/>
  <c r="Q53" i="45"/>
  <c r="Q52" i="45"/>
  <c r="Q51" i="45"/>
  <c r="Q49" i="45"/>
  <c r="Q48" i="45"/>
  <c r="Q47" i="45"/>
  <c r="Q46" i="45"/>
  <c r="Q45" i="45"/>
  <c r="Q44" i="45"/>
  <c r="Q43" i="45"/>
  <c r="Q42" i="45"/>
  <c r="Q41" i="45"/>
  <c r="Q40" i="45"/>
  <c r="Q39" i="45"/>
  <c r="Q37" i="45"/>
  <c r="L37" i="45"/>
  <c r="Q36" i="45"/>
  <c r="Q35" i="45"/>
  <c r="Q34" i="45"/>
  <c r="Q33" i="45"/>
  <c r="L33" i="45"/>
  <c r="Q32" i="45"/>
  <c r="Q30" i="45"/>
  <c r="Q29" i="45"/>
  <c r="Q28" i="45"/>
  <c r="Q26" i="45"/>
  <c r="Q25" i="45"/>
  <c r="Q24" i="45"/>
  <c r="Q22" i="45"/>
  <c r="Q21" i="45"/>
  <c r="Q20" i="45"/>
  <c r="Q19" i="45"/>
  <c r="Q18" i="45"/>
  <c r="V7" i="45"/>
  <c r="AN2" i="54" s="1"/>
  <c r="U7" i="45"/>
  <c r="A1" i="45" l="1"/>
  <c r="L49" i="45"/>
  <c r="S22" i="45"/>
  <c r="AB2" i="54" s="1"/>
  <c r="S46" i="45"/>
  <c r="AW2" i="54" s="1"/>
  <c r="S29" i="45"/>
  <c r="AH2" i="54" s="1"/>
  <c r="S34" i="45"/>
  <c r="AL2" i="54" s="1"/>
  <c r="S45" i="45"/>
  <c r="AV2" i="54" s="1"/>
  <c r="S51" i="45"/>
  <c r="BD2" i="54" s="1"/>
  <c r="S48" i="45"/>
  <c r="AZ2" i="54" s="1"/>
  <c r="S35" i="45"/>
  <c r="AM2" i="54" s="1"/>
  <c r="R33" i="45"/>
  <c r="CI2" i="54" s="1"/>
  <c r="S37" i="45"/>
  <c r="AO2" i="54" s="1"/>
  <c r="R37" i="45"/>
  <c r="CM2" i="54" s="1"/>
  <c r="S24" i="45"/>
  <c r="AC2" i="54" s="1"/>
  <c r="R24" i="45"/>
  <c r="CA2" i="54" s="1"/>
  <c r="S72" i="45"/>
  <c r="R72" i="45"/>
  <c r="S28" i="45"/>
  <c r="AG2" i="54" s="1"/>
  <c r="L63" i="45"/>
  <c r="S63" i="45" s="1"/>
  <c r="BM2" i="54" s="1"/>
  <c r="S54" i="45"/>
  <c r="BF2" i="54" s="1"/>
  <c r="R54" i="45"/>
  <c r="DE2" i="54" s="1"/>
  <c r="M49" i="45" l="1"/>
  <c r="R1" i="45" s="1"/>
  <c r="AK2" i="54"/>
  <c r="R49" i="45"/>
  <c r="DA2" i="54" s="1"/>
  <c r="R28" i="45"/>
  <c r="CE2" i="54" s="1"/>
  <c r="BC2" i="54"/>
  <c r="R63" i="45"/>
  <c r="DL2" i="54" s="1"/>
  <c r="K1" i="45" l="1"/>
</calcChain>
</file>

<file path=xl/sharedStrings.xml><?xml version="1.0" encoding="utf-8"?>
<sst xmlns="http://schemas.openxmlformats.org/spreadsheetml/2006/main" count="6885" uniqueCount="3215">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</sst>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vertical="center" shrinkToFit="1"/>
      <protection locked="0"/>
    </xf>
    <xf numFmtId="179" fontId="4" fillId="0" borderId="5" xfId="0" applyNumberFormat="1" applyFont="1" applyBorder="1" applyAlignment="1" applyProtection="1">
      <alignment vertical="center" shrinkToFit="1"/>
      <protection locked="0"/>
    </xf>
    <xf numFmtId="179" fontId="4" fillId="0" borderId="2" xfId="0" applyNumberFormat="1" applyFont="1" applyFill="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0" xfId="0" applyFont="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NumberFormat="1" applyFont="1" applyFill="1" applyBorder="1" applyAlignment="1" applyProtection="1">
      <alignment horizontal="center" vertical="center" shrinkToFit="1"/>
    </xf>
    <xf numFmtId="0" fontId="4" fillId="0" borderId="9" xfId="0" applyNumberFormat="1" applyFont="1" applyFill="1" applyBorder="1" applyAlignment="1" applyProtection="1">
      <alignment horizontal="left" vertical="center" shrinkToFit="1"/>
    </xf>
    <xf numFmtId="49" fontId="4" fillId="0" borderId="1" xfId="0" applyNumberFormat="1" applyFont="1" applyFill="1" applyBorder="1" applyAlignment="1" applyProtection="1">
      <alignment horizontal="lef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3" xfId="0" applyFont="1" applyBorder="1" applyAlignment="1">
      <alignment horizontal="lef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cellStyle name="標準 3" xfId="3"/>
  </cellStyles>
  <dxfs count="406">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xmlns=""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xmlns=""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xmlns=""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xmlns=""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xmlns=""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xmlns=""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xmlns=""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xmlns=""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xmlns=""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xmlns=""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xmlns=""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xmlns=""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xmlns=""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xmlns=""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xmlns=""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xmlns=""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xmlns=""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xmlns=""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xmlns=""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xmlns=""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xmlns=""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xmlns=""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xmlns=""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xmlns=""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xmlns=""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xmlns=""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xmlns=""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xmlns=""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xmlns=""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xmlns=""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xmlns=""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xmlns=""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xmlns=""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xmlns=""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xmlns=""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xmlns=""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xmlns=""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xmlns=""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xmlns=""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xmlns=""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xmlns=""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xmlns=""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xmlns=""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xmlns=""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xmlns=""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xmlns=""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xmlns=""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xmlns=""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xmlns=""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xmlns=""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xmlns=""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xmlns=""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xmlns=""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xmlns=""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xmlns=""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xmlns=""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xmlns=""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xmlns=""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xmlns=""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xmlns=""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xmlns=""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xmlns=""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xmlns=""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xmlns=""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xmlns=""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xmlns=""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xmlns=""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xmlns=""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xmlns=""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xmlns=""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xmlns=""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xmlns=""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xmlns=""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xmlns=""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xmlns=""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xmlns=""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xmlns=""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xmlns=""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xmlns=""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xmlns=""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xmlns=""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xmlns=""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xmlns=""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xmlns=""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xmlns=""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xmlns=""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xmlns=""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xmlns=""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xmlns=""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xmlns=""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xmlns=""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xmlns=""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xmlns=""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xmlns=""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xmlns=""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xmlns=""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xmlns=""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xmlns=""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xmlns=""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xmlns=""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xmlns=""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xmlns=""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xmlns=""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xmlns=""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xmlns=""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xmlns=""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xmlns=""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xmlns=""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xmlns=""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xmlns=""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xmlns=""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xmlns=""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xmlns=""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xmlns=""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xmlns=""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xmlns=""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xmlns=""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xmlns=""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xmlns=""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xmlns=""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xmlns=""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xmlns=""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xmlns=""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xmlns=""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xmlns=""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xmlns=""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xmlns=""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xmlns=""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xmlns=""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xmlns=""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xmlns=""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xmlns=""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xmlns=""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xmlns=""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xmlns=""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xmlns=""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xmlns=""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xmlns=""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xmlns=""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xmlns=""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xmlns=""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xmlns=""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xmlns=""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xmlns=""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xmlns=""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xmlns=""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xmlns=""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xmlns=""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xmlns=""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xmlns=""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xmlns=""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xmlns=""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xmlns=""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xmlns=""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xmlns=""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xmlns=""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xmlns=""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xmlns=""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xmlns=""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xmlns=""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xmlns=""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xmlns=""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xmlns=""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xmlns=""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xmlns=""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xmlns=""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xmlns=""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xmlns=""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xmlns=""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xmlns=""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xmlns=""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xmlns=""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xmlns=""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xmlns=""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xmlns=""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xmlns=""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xmlns=""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xmlns=""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xmlns=""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xmlns=""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xmlns=""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xmlns=""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xmlns=""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xmlns=""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xmlns=""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xmlns=""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xmlns=""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xmlns=""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xmlns=""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xmlns=""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xmlns=""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xmlns=""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xmlns=""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xmlns=""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xmlns=""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xmlns=""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xmlns=""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xmlns=""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xmlns=""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xmlns=""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xmlns=""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xmlns=""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xmlns=""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xmlns=""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xmlns=""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xmlns=""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xmlns=""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xmlns=""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xmlns=""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xmlns=""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xmlns=""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xmlns=""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xmlns=""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xmlns=""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xmlns=""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xmlns=""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xmlns=""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xmlns=""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xmlns=""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xmlns=""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xmlns=""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xmlns=""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xmlns=""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xmlns=""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xmlns=""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xmlns=""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xmlns=""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xmlns=""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xmlns=""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xmlns=""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xmlns=""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xmlns=""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xmlns=""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xmlns=""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xmlns=""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xmlns=""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xmlns=""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xmlns=""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xmlns=""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xmlns=""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xmlns=""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xmlns=""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xmlns=""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xmlns=""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xmlns=""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xmlns=""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xmlns=""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xmlns=""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xmlns=""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xmlns=""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xmlns=""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xmlns=""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xmlns=""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xmlns=""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xmlns=""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xmlns=""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xmlns=""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xmlns=""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xmlns=""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xmlns=""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xmlns=""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xmlns=""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xmlns=""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xmlns=""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xmlns=""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xmlns=""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xmlns=""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xmlns=""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xmlns=""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xmlns=""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xmlns=""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xmlns=""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xmlns=""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xmlns=""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xmlns=""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xmlns=""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xmlns=""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xmlns=""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xmlns=""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xmlns=""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xmlns=""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xmlns=""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xmlns=""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xmlns=""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xmlns=""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xmlns=""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xmlns=""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xmlns=""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xmlns=""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xmlns=""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xmlns=""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xmlns=""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xmlns=""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xmlns=""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xmlns=""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xmlns=""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xmlns=""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xmlns=""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xmlns=""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xmlns=""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xmlns=""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xmlns=""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xmlns=""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xmlns=""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xmlns=""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xmlns=""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xmlns=""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xmlns=""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xmlns=""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xmlns=""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xmlns=""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xmlns=""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xmlns=""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xmlns=""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xmlns=""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xmlns=""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xmlns=""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xmlns=""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xmlns=""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xmlns=""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xmlns=""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xmlns=""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xmlns=""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xmlns=""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xmlns=""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xmlns=""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xmlns=""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xmlns=""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xmlns=""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xmlns=""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xmlns=""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xmlns=""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xmlns=""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xmlns=""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xmlns=""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xmlns=""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xmlns=""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xmlns=""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xmlns=""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xmlns=""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xmlns=""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xmlns=""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xmlns=""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xmlns=""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xmlns=""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xmlns=""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xmlns=""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xmlns=""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xmlns=""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xmlns=""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xmlns=""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xmlns=""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xmlns=""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xmlns=""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xmlns=""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xmlns=""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xmlns=""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xmlns=""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xmlns=""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xmlns=""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xmlns=""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xmlns=""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xmlns=""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xmlns=""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xmlns=""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xmlns=""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xmlns=""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xmlns=""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xmlns=""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xmlns=""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xmlns=""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xmlns=""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xmlns=""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xmlns=""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xmlns=""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xmlns=""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xmlns=""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xmlns=""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xmlns=""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xmlns=""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xmlns=""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xmlns=""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xmlns=""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xmlns=""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xmlns=""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xmlns=""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xmlns=""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xmlns=""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xmlns=""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xmlns=""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xmlns=""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xmlns=""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xmlns=""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xmlns=""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xmlns=""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xmlns=""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xmlns=""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xmlns=""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xmlns=""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xmlns=""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xmlns=""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xmlns=""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xmlns=""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xmlns=""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xmlns=""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xmlns=""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xmlns=""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xmlns=""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xmlns=""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xmlns=""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xmlns=""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xmlns=""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xmlns=""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xmlns=""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xmlns=""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xmlns=""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xmlns=""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xmlns=""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xmlns=""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xmlns=""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xmlns=""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xmlns=""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xmlns=""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xmlns=""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xmlns=""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xmlns=""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xmlns=""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xmlns=""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xmlns=""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xmlns=""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xmlns=""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xmlns=""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xmlns=""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xmlns=""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xmlns=""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xmlns=""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xmlns=""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xmlns=""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xmlns=""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xmlns=""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xmlns=""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xmlns=""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xmlns=""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xmlns=""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xmlns=""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xmlns=""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xmlns=""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xmlns=""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xmlns=""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xmlns=""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xmlns=""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xmlns=""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xmlns=""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xmlns=""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xmlns=""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xmlns=""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xmlns=""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xmlns=""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xmlns=""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xmlns=""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xmlns=""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xmlns=""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xmlns=""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xmlns=""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xmlns=""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xmlns=""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xmlns=""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xmlns=""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xmlns=""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xmlns=""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xmlns=""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xmlns=""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xmlns=""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xmlns=""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xmlns=""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xmlns=""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xmlns=""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xmlns=""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xmlns=""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xmlns=""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xmlns=""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xmlns=""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xmlns=""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xmlns=""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xmlns=""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xmlns=""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xmlns=""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xmlns=""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xmlns=""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xmlns=""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xmlns=""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xmlns=""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xmlns=""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xmlns=""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xmlns=""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xmlns=""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xmlns=""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xmlns=""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xmlns=""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xmlns=""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xmlns=""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xmlns=""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xmlns=""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xmlns=""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xmlns=""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xmlns=""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xmlns=""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xmlns=""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xmlns=""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xmlns=""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xmlns=""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xmlns=""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xmlns=""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xmlns=""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xmlns=""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xmlns=""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xmlns=""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xmlns=""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xmlns=""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xmlns=""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xmlns=""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xmlns=""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xmlns=""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xmlns=""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xmlns=""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xmlns=""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xmlns=""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xmlns=""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xmlns=""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xmlns=""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xmlns=""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xmlns=""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xmlns=""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xmlns=""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xmlns=""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xmlns=""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xmlns=""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xmlns=""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xmlns=""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xmlns=""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xmlns=""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xmlns=""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xmlns=""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xmlns=""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xmlns=""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xmlns=""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xmlns=""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xmlns=""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xmlns=""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xmlns=""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xmlns=""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xmlns=""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xmlns=""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xmlns=""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xmlns=""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xmlns=""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xmlns=""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xmlns=""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xmlns=""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xmlns=""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xmlns=""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xmlns=""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xmlns=""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xmlns=""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xmlns=""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xmlns=""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xmlns=""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xmlns=""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xmlns=""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xmlns=""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xmlns=""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xmlns=""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xmlns=""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xmlns=""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xmlns=""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xmlns=""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xmlns=""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xmlns=""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xmlns=""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xmlns=""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xmlns=""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xmlns=""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xmlns=""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xmlns=""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xmlns=""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xmlns=""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xmlns=""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xmlns=""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xmlns=""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xmlns=""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xmlns=""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xmlns=""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xmlns=""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xmlns=""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xmlns=""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xmlns=""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xmlns=""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xmlns=""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xmlns=""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xmlns=""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xmlns=""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xmlns=""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xmlns=""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xmlns=""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xmlns=""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xmlns=""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xmlns=""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xmlns=""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xmlns=""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xmlns=""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xmlns=""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xmlns=""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xmlns=""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xmlns=""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xmlns=""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xmlns=""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xmlns=""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xmlns=""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xmlns=""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xmlns=""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xmlns=""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xmlns=""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xmlns=""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xmlns=""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xmlns=""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xmlns=""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xmlns=""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xmlns=""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xmlns=""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xmlns=""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xmlns=""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xmlns=""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xmlns=""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xmlns=""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xmlns=""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xmlns=""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xmlns=""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xmlns=""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xmlns=""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xmlns=""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xmlns=""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xmlns=""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xmlns=""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xmlns=""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xmlns=""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xmlns=""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xmlns=""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xmlns=""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xmlns=""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xmlns=""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xmlns=""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xmlns=""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xmlns=""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xmlns=""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xmlns=""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xmlns=""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xmlns=""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xmlns=""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xmlns=""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xmlns=""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xmlns=""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xmlns=""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xmlns=""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xmlns=""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xmlns=""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xmlns=""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xmlns=""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xmlns=""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xmlns=""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xmlns=""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xmlns=""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xmlns=""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xmlns=""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xmlns=""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xmlns=""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xmlns=""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xmlns=""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xmlns=""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xmlns=""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xmlns=""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xmlns=""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xmlns=""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xmlns=""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xmlns=""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xmlns=""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xmlns=""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xmlns=""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xmlns=""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xmlns=""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xmlns=""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xmlns=""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xmlns=""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xmlns=""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xmlns=""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xmlns=""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xmlns=""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xmlns=""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xmlns=""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xmlns=""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xmlns=""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xmlns=""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xmlns=""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xmlns=""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xmlns=""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xmlns=""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xmlns=""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xmlns=""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xmlns=""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xmlns=""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xmlns=""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xmlns=""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xmlns=""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xmlns=""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xmlns=""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xmlns=""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xmlns=""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xmlns=""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xmlns=""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xmlns=""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xmlns=""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xmlns=""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xmlns=""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xmlns=""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xmlns=""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xmlns=""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xmlns=""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xmlns=""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xmlns=""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xmlns=""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xmlns=""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xmlns=""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xmlns=""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xmlns=""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xmlns=""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xmlns=""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xmlns=""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xmlns=""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xmlns=""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xmlns=""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xmlns=""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xmlns=""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xmlns=""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xmlns=""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xmlns=""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xmlns=""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xmlns=""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xmlns=""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xmlns=""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xmlns=""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xmlns=""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xmlns=""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xmlns=""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xmlns=""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xmlns=""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xmlns=""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xmlns=""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xmlns=""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xmlns=""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xmlns=""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xmlns=""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xmlns=""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xmlns=""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xmlns=""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xmlns=""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xmlns=""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xmlns=""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xmlns=""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xmlns=""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xmlns=""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xmlns=""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xmlns=""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xmlns=""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xmlns=""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xmlns=""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xmlns=""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xmlns=""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xmlns=""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xmlns=""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xmlns=""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xmlns=""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xmlns=""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xmlns=""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xmlns=""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xmlns=""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xmlns=""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xmlns=""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xmlns=""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xmlns=""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xmlns=""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xmlns=""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xmlns=""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xmlns=""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xmlns=""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xmlns=""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xmlns=""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xmlns=""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xmlns=""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xmlns=""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xmlns=""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xmlns=""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xmlns=""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xmlns=""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xmlns=""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xmlns=""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xmlns=""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xmlns=""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xmlns=""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xmlns=""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xmlns=""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xmlns=""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xmlns=""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xmlns=""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xmlns=""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xmlns=""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xmlns=""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xmlns=""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xmlns=""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xmlns=""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xmlns=""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xmlns=""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xmlns=""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xmlns=""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xmlns=""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xmlns=""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xmlns=""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xmlns=""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xmlns=""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xmlns=""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xmlns=""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xmlns=""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xmlns=""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xmlns=""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xmlns=""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xmlns=""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xmlns=""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xmlns=""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xmlns=""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xmlns=""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xmlns=""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xmlns=""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xmlns=""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xmlns=""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xmlns=""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xmlns=""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xmlns=""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xmlns=""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xmlns=""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xmlns=""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xmlns=""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xmlns=""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xmlns=""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xmlns=""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xmlns=""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xmlns=""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xmlns=""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xmlns=""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xmlns=""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xmlns=""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xmlns=""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xmlns=""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xmlns=""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xmlns=""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xmlns=""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xmlns=""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xmlns=""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xmlns=""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xmlns=""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xmlns=""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xmlns=""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xmlns=""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xmlns=""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xmlns=""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xmlns=""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xmlns=""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xmlns=""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xmlns=""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xmlns=""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xmlns=""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xmlns=""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xmlns=""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xmlns=""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xmlns=""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xmlns=""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xmlns=""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xmlns=""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xmlns=""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xmlns=""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xmlns=""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xmlns=""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xmlns=""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xmlns=""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xmlns=""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xmlns=""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xmlns=""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xmlns=""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xmlns=""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xmlns=""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xmlns=""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xmlns=""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xmlns=""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xmlns=""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xmlns=""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xmlns=""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xmlns=""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xmlns=""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xmlns=""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xmlns=""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xmlns=""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xmlns=""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xmlns=""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xmlns=""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xmlns=""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xmlns=""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xmlns=""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xmlns=""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xmlns=""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xmlns=""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xmlns=""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xmlns=""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xmlns=""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xmlns=""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xmlns=""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xmlns=""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xmlns=""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xmlns=""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xmlns=""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xmlns=""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xmlns=""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xmlns=""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xmlns=""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xmlns=""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xmlns=""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xmlns=""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xmlns=""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xmlns=""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xmlns=""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xmlns=""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xmlns=""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xmlns=""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xmlns=""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xmlns=""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xmlns=""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xmlns=""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xmlns=""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xmlns=""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xmlns=""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xmlns=""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xmlns=""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xmlns=""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xmlns=""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xmlns=""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xmlns=""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xmlns=""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xmlns=""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xmlns=""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xmlns=""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xmlns=""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xmlns=""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xmlns=""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xmlns=""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xmlns=""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xmlns=""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xmlns=""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xmlns=""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xmlns=""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xmlns=""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xmlns=""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xmlns=""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xmlns=""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xmlns=""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xmlns=""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xmlns=""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xmlns=""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xmlns=""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xmlns=""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xmlns=""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xmlns=""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xmlns=""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xmlns=""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xmlns=""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xmlns=""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xmlns=""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xmlns=""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xmlns=""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xmlns=""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xmlns=""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xmlns=""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xmlns=""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xmlns=""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xmlns=""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xmlns=""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xmlns=""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xmlns=""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xmlns=""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xmlns=""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xmlns=""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xmlns=""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xmlns=""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xmlns=""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xmlns=""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xmlns=""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xmlns=""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xmlns=""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xmlns=""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xmlns=""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xmlns=""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xmlns=""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xmlns=""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xmlns=""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xmlns=""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xmlns=""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xmlns=""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xmlns=""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xmlns=""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xmlns=""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xmlns=""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xmlns=""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xmlns=""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xmlns=""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xmlns=""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xmlns=""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xmlns=""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xmlns=""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xmlns=""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xmlns=""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xmlns=""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xmlns=""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xmlns=""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xmlns=""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xmlns=""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xmlns=""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xmlns=""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xmlns=""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xmlns=""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xmlns=""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xmlns=""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xmlns=""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xmlns=""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xmlns=""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xmlns=""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xmlns=""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xmlns=""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xmlns=""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xmlns=""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xmlns=""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xmlns=""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xmlns=""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xmlns=""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xmlns=""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xmlns=""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xmlns=""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xmlns=""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xmlns=""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xmlns=""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xmlns=""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xmlns=""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xmlns=""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xmlns=""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xmlns=""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xmlns=""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xmlns=""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xmlns=""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xmlns=""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xmlns=""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xmlns=""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xmlns=""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id="6" name="都道府県リスト47" displayName="都道府県リスト47" ref="A1:E1897" totalsRowShown="0" headerRowDxfId="8" headerRowBorderDxfId="7" tableBorderDxfId="6" totalsRowBorderDxfId="5">
  <autoFilter ref="A1:E1897"/>
  <tableColumns count="5">
    <tableColumn id="9" name="列1" dataDxfId="4">
      <calculatedColumnFormula>B2&amp;COUNTIF($B$2:B2,B2)</calculatedColumnFormula>
    </tableColumn>
    <tableColumn id="2" name="都道府県名" dataDxfId="3"/>
    <tableColumn id="4" name="市町村名" dataDxfId="2"/>
    <tableColumn id="10" name="列2" dataDxfId="1">
      <calculatedColumnFormula>B2&amp;C2</calculatedColumnFormula>
    </tableColumn>
    <tableColumn id="8"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150"/>
  <sheetViews>
    <sheetView tabSelected="1" view="pageBreakPreview" zoomScaleNormal="100" zoomScaleSheetLayoutView="100" workbookViewId="0">
      <pane ySplit="2" topLeftCell="A87"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181" t="str">
        <f>Q1</f>
        <v>未記載セルチェック：【未記載セル（色付）が残っています。】</v>
      </c>
      <c r="B1" s="181"/>
      <c r="C1" s="181"/>
      <c r="D1" s="181"/>
      <c r="E1" s="181"/>
      <c r="F1" s="181"/>
      <c r="G1" s="181"/>
      <c r="H1" s="181"/>
      <c r="I1" s="181"/>
      <c r="J1" s="181"/>
      <c r="K1" s="181" t="str">
        <f>R1</f>
        <v>内訳数値チェック：【記載Ｏ.Ｋ.】</v>
      </c>
      <c r="L1" s="181"/>
      <c r="M1" s="181"/>
      <c r="N1" s="181"/>
      <c r="O1" s="181"/>
      <c r="P1" s="181"/>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182" t="s">
        <v>102</v>
      </c>
      <c r="B3" s="182"/>
      <c r="C3" s="182"/>
      <c r="D3" s="182"/>
      <c r="E3" s="182"/>
      <c r="F3" s="182"/>
      <c r="G3" s="182"/>
      <c r="H3" s="182"/>
      <c r="I3" s="182"/>
      <c r="J3" s="182"/>
      <c r="K3" s="182"/>
      <c r="L3" s="182"/>
      <c r="M3" s="182"/>
      <c r="N3" s="182"/>
      <c r="O3" s="182"/>
      <c r="P3" s="182"/>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3" t="s">
        <v>3132</v>
      </c>
      <c r="S5" s="34" t="s">
        <v>3125</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3" t="s">
        <v>3133</v>
      </c>
      <c r="S6" s="34" t="s">
        <v>3126</v>
      </c>
      <c r="T6" s="11" t="s">
        <v>2627</v>
      </c>
      <c r="U6" s="33">
        <v>0.1</v>
      </c>
      <c r="V6" s="33">
        <v>0.08</v>
      </c>
    </row>
    <row r="7" spans="1:25" ht="13.9" customHeight="1" x14ac:dyDescent="0.4">
      <c r="K7" s="18" t="s">
        <v>104</v>
      </c>
      <c r="L7" s="59"/>
      <c r="M7" s="76"/>
      <c r="N7" s="104"/>
      <c r="O7" s="105"/>
      <c r="P7" s="106"/>
      <c r="Q7" s="34"/>
      <c r="R7" s="153" t="s">
        <v>3134</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183" t="s">
        <v>74</v>
      </c>
      <c r="B10" s="183"/>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183" t="s">
        <v>2992</v>
      </c>
      <c r="B11" s="183"/>
      <c r="C11" s="107"/>
      <c r="D11" s="114"/>
      <c r="E11" s="114"/>
      <c r="F11" s="114"/>
      <c r="G11" s="114"/>
      <c r="H11" s="114"/>
      <c r="I11" s="115"/>
      <c r="J11" s="191" t="s">
        <v>2728</v>
      </c>
      <c r="K11" s="191"/>
      <c r="L11" s="112"/>
      <c r="M11" s="191" t="s">
        <v>2729</v>
      </c>
      <c r="N11" s="191"/>
      <c r="O11" s="111"/>
      <c r="P11" s="119"/>
      <c r="Q11" s="23"/>
      <c r="R11" s="23"/>
      <c r="S11" s="23"/>
      <c r="W11" s="11" t="s">
        <v>110</v>
      </c>
      <c r="X11" s="11" t="s">
        <v>148</v>
      </c>
      <c r="Y11" s="11" t="s">
        <v>110</v>
      </c>
    </row>
    <row r="12" spans="1:25" ht="13.9" customHeight="1" x14ac:dyDescent="0.4">
      <c r="A12" s="184" t="s">
        <v>2993</v>
      </c>
      <c r="B12" s="184"/>
      <c r="C12" s="191" t="s">
        <v>403</v>
      </c>
      <c r="D12" s="191"/>
      <c r="E12" s="113"/>
      <c r="F12" s="120"/>
      <c r="G12" s="82" t="s">
        <v>404</v>
      </c>
      <c r="H12" s="113"/>
      <c r="I12" s="120"/>
      <c r="J12" s="53" t="s">
        <v>2727</v>
      </c>
      <c r="K12" s="113"/>
      <c r="L12" s="120"/>
      <c r="M12" s="191" t="s">
        <v>2624</v>
      </c>
      <c r="N12" s="191"/>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45"/>
      <c r="K14" s="146" t="s">
        <v>241</v>
      </c>
      <c r="L14" s="118"/>
      <c r="M14" s="121"/>
      <c r="N14" s="145" t="s">
        <v>242</v>
      </c>
      <c r="O14" s="145"/>
      <c r="P14" s="145" t="s">
        <v>3214</v>
      </c>
      <c r="Q14" s="24"/>
      <c r="R14" s="27" t="s">
        <v>195</v>
      </c>
      <c r="S14" s="25"/>
      <c r="W14" s="11" t="s">
        <v>113</v>
      </c>
      <c r="X14" s="11" t="s">
        <v>151</v>
      </c>
      <c r="Y14" s="11" t="s">
        <v>151</v>
      </c>
    </row>
    <row r="15" spans="1:25" ht="6" customHeight="1" x14ac:dyDescent="0.4">
      <c r="M15" s="145"/>
      <c r="N15" s="145"/>
      <c r="O15" s="145"/>
      <c r="P15" s="145"/>
      <c r="Q15" s="23"/>
      <c r="R15" s="25"/>
      <c r="S15" s="25"/>
      <c r="W15" s="11" t="s">
        <v>114</v>
      </c>
      <c r="X15" s="11" t="s">
        <v>152</v>
      </c>
      <c r="Y15" s="11" t="s">
        <v>152</v>
      </c>
    </row>
    <row r="16" spans="1:25" ht="13.9" customHeight="1" x14ac:dyDescent="0.4">
      <c r="A16" s="178" t="s">
        <v>75</v>
      </c>
      <c r="B16" s="179"/>
      <c r="C16" s="180"/>
      <c r="D16" s="116"/>
      <c r="E16" s="117"/>
      <c r="H16" s="224" t="s">
        <v>105</v>
      </c>
      <c r="I16" s="224"/>
      <c r="J16" s="116"/>
      <c r="K16" s="117"/>
      <c r="L16" s="101"/>
      <c r="M16" s="116"/>
      <c r="N16" s="117"/>
      <c r="P16" s="28" t="s">
        <v>232</v>
      </c>
      <c r="Q16" s="35"/>
      <c r="R16" s="25"/>
      <c r="S16" s="25"/>
      <c r="W16" s="11" t="s">
        <v>115</v>
      </c>
      <c r="X16" s="11" t="s">
        <v>153</v>
      </c>
      <c r="Y16" s="11" t="s">
        <v>153</v>
      </c>
    </row>
    <row r="17" spans="1:25" ht="13.9" customHeight="1" x14ac:dyDescent="0.4">
      <c r="A17" s="224" t="s">
        <v>76</v>
      </c>
      <c r="B17" s="224"/>
      <c r="C17" s="224"/>
      <c r="D17" s="224"/>
      <c r="E17" s="224"/>
      <c r="F17" s="224"/>
      <c r="G17" s="224"/>
      <c r="H17" s="224"/>
      <c r="I17" s="224"/>
      <c r="J17" s="224"/>
      <c r="K17" s="224"/>
      <c r="L17" s="84" t="s">
        <v>244</v>
      </c>
      <c r="M17" s="224" t="s">
        <v>243</v>
      </c>
      <c r="N17" s="224"/>
      <c r="O17" s="224"/>
      <c r="P17" s="224"/>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37"/>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 customHeight="1" x14ac:dyDescent="0.4">
      <c r="A19" s="30" t="s">
        <v>257</v>
      </c>
      <c r="E19" s="11" t="s">
        <v>19</v>
      </c>
      <c r="L19" s="131"/>
      <c r="M19" s="92"/>
      <c r="P19" s="15"/>
      <c r="Q19" s="23" t="str">
        <f>E19</f>
        <v>入院診療収益</v>
      </c>
      <c r="R19" s="95">
        <f>IF($D$16=$T$6,"－",L19)</f>
        <v>0</v>
      </c>
      <c r="S19" s="97">
        <f>IF(L19=0,0,IF($D$16=$T$5,(L19-IF(OR(L22="*",L22="＊"),0,L22)+ROUNDDOWN(IF(OR(L22="*",L22="＊"),0,L22)*$U$7,0)),L19))</f>
        <v>0</v>
      </c>
      <c r="T19" s="11" t="s">
        <v>397</v>
      </c>
      <c r="W19" s="11" t="s">
        <v>118</v>
      </c>
      <c r="X19" s="11" t="s">
        <v>156</v>
      </c>
      <c r="Y19" s="11" t="s">
        <v>156</v>
      </c>
    </row>
    <row r="20" spans="1:25" ht="13.9" customHeight="1" x14ac:dyDescent="0.4">
      <c r="A20" s="30" t="s">
        <v>258</v>
      </c>
      <c r="F20" s="11" t="s">
        <v>3005</v>
      </c>
      <c r="L20" s="132"/>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31"/>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31"/>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3">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32"/>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32"/>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31"/>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3">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8">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32"/>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5"/>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9"/>
      <c r="M31" s="92"/>
      <c r="P31" s="15"/>
      <c r="Q31" s="23"/>
      <c r="R31" s="102"/>
      <c r="S31" s="102"/>
      <c r="W31" s="11" t="s">
        <v>130</v>
      </c>
      <c r="X31" s="11" t="s">
        <v>166</v>
      </c>
      <c r="Y31" s="11" t="s">
        <v>166</v>
      </c>
    </row>
    <row r="32" spans="1:25" ht="13.9" customHeight="1" x14ac:dyDescent="0.4">
      <c r="A32" s="30" t="s">
        <v>245</v>
      </c>
      <c r="D32" s="11" t="s">
        <v>23</v>
      </c>
      <c r="L32" s="135"/>
      <c r="M32" s="100"/>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 customHeight="1" x14ac:dyDescent="0.4">
      <c r="A33" s="30" t="s">
        <v>253</v>
      </c>
      <c r="E33" s="11" t="s">
        <v>15</v>
      </c>
      <c r="L33" s="138">
        <f>SUM(L34:M36)</f>
        <v>0</v>
      </c>
      <c r="M33" s="92" t="s">
        <v>279</v>
      </c>
      <c r="P33" s="15"/>
      <c r="Q33" s="23" t="str">
        <f>E33</f>
        <v>材料費</v>
      </c>
      <c r="R33" s="95">
        <f t="shared" si="2"/>
        <v>0</v>
      </c>
      <c r="S33" s="96">
        <f>IF($D$16=$T$5,ROUNDDOWN((L33-IF(OR($L$36="-",L$36="－",$L$36="―"),0,L36))*U7,0)+ROUNDDOWN(IF(OR($L$36="-",L$36="－",$L$36="―"),0,L36)*V7,0),L33)</f>
        <v>0</v>
      </c>
      <c r="W33" s="11" t="s">
        <v>132</v>
      </c>
      <c r="X33" s="11" t="s">
        <v>168</v>
      </c>
      <c r="Y33" s="11" t="s">
        <v>168</v>
      </c>
    </row>
    <row r="34" spans="1:25" ht="13.9" customHeight="1" x14ac:dyDescent="0.4">
      <c r="A34" s="30" t="s">
        <v>264</v>
      </c>
      <c r="F34" s="11" t="s">
        <v>81</v>
      </c>
      <c r="L34" s="135"/>
      <c r="M34" s="92"/>
      <c r="P34" s="15"/>
      <c r="Q34" s="23" t="str">
        <f>F34</f>
        <v>医薬品費</v>
      </c>
      <c r="R34" s="95">
        <f t="shared" si="2"/>
        <v>0</v>
      </c>
      <c r="S34" s="96">
        <f>IF($D$16=$T$5,ROUNDDOWN(L34*$U$7,0),L34)</f>
        <v>0</v>
      </c>
      <c r="T34" s="11" t="s">
        <v>82</v>
      </c>
      <c r="W34" s="11" t="s">
        <v>133</v>
      </c>
      <c r="X34" s="11" t="s">
        <v>171</v>
      </c>
      <c r="Y34" s="11" t="s">
        <v>171</v>
      </c>
    </row>
    <row r="35" spans="1:25" ht="13.9" customHeight="1" x14ac:dyDescent="0.4">
      <c r="A35" s="30" t="s">
        <v>265</v>
      </c>
      <c r="F35" s="11" t="s">
        <v>83</v>
      </c>
      <c r="L35" s="135"/>
      <c r="M35" s="92"/>
      <c r="P35" s="15"/>
      <c r="Q35" s="23" t="str">
        <f>F35</f>
        <v>診療材料費、医療消耗器具備品費</v>
      </c>
      <c r="R35" s="95">
        <f t="shared" si="2"/>
        <v>0</v>
      </c>
      <c r="S35" s="96">
        <f>IF($D$16=$T$5,ROUNDDOWN(L35*$U$7,0),L35)</f>
        <v>0</v>
      </c>
      <c r="T35" s="11" t="s">
        <v>84</v>
      </c>
      <c r="W35" s="11" t="s">
        <v>134</v>
      </c>
      <c r="X35" s="11" t="s">
        <v>172</v>
      </c>
      <c r="Y35" s="11" t="s">
        <v>203</v>
      </c>
    </row>
    <row r="36" spans="1:25" ht="13.9" customHeight="1" x14ac:dyDescent="0.4">
      <c r="A36" s="30" t="s">
        <v>266</v>
      </c>
      <c r="F36" s="11" t="s">
        <v>85</v>
      </c>
      <c r="L36" s="135"/>
      <c r="M36" s="92"/>
      <c r="P36" s="15"/>
      <c r="Q36" s="23" t="str">
        <f>F36</f>
        <v>給食用材料費</v>
      </c>
      <c r="R36" s="95">
        <f t="shared" si="2"/>
        <v>0</v>
      </c>
      <c r="S36" s="96">
        <f>IF(OR($L$36="-",L$36="－",$L$36="―"),"-",IF($D$16=$T$5,ROUNDDOWN(L36*$V$7,0),L36))</f>
        <v>0</v>
      </c>
      <c r="T36" s="11" t="s">
        <v>386</v>
      </c>
      <c r="W36" s="11" t="s">
        <v>135</v>
      </c>
      <c r="X36" s="11" t="s">
        <v>173</v>
      </c>
      <c r="Y36" s="11" t="s">
        <v>173</v>
      </c>
    </row>
    <row r="37" spans="1:25" ht="13.9" customHeight="1" x14ac:dyDescent="0.4">
      <c r="A37" s="30" t="s">
        <v>254</v>
      </c>
      <c r="E37" s="11" t="s">
        <v>16</v>
      </c>
      <c r="L37" s="138">
        <f>SUM(L39:M44)</f>
        <v>0</v>
      </c>
      <c r="M37" s="92" t="s">
        <v>279</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40"/>
      <c r="M38" s="92"/>
      <c r="P38" s="15"/>
      <c r="Q38" s="23"/>
      <c r="R38" s="102"/>
      <c r="S38" s="102"/>
      <c r="W38" s="11" t="s">
        <v>137</v>
      </c>
      <c r="X38" s="11" t="s">
        <v>175</v>
      </c>
      <c r="Y38" s="11" t="s">
        <v>175</v>
      </c>
    </row>
    <row r="39" spans="1:25" ht="13.9" customHeight="1" x14ac:dyDescent="0.4">
      <c r="A39" s="30" t="s">
        <v>267</v>
      </c>
      <c r="F39" s="11" t="s">
        <v>387</v>
      </c>
      <c r="L39" s="135"/>
      <c r="M39" s="92"/>
      <c r="P39" s="15"/>
      <c r="Q39" s="23" t="str">
        <f t="shared" ref="Q39:Q44" si="3">F39</f>
        <v>役員報酬</v>
      </c>
      <c r="R39" s="95">
        <f t="shared" ref="R39:R49" si="4">IF($D$16=$T$6,"－",L39)</f>
        <v>0</v>
      </c>
      <c r="S39" s="97">
        <f t="shared" ref="S39:S44" si="5">IF($D$16=$T$5,L39,L39)</f>
        <v>0</v>
      </c>
      <c r="T39" s="11" t="s">
        <v>393</v>
      </c>
      <c r="W39" s="11" t="s">
        <v>138</v>
      </c>
      <c r="X39" s="11" t="s">
        <v>176</v>
      </c>
      <c r="Y39" s="11" t="s">
        <v>176</v>
      </c>
    </row>
    <row r="40" spans="1:25" ht="13.9" customHeight="1" x14ac:dyDescent="0.4">
      <c r="A40" s="30" t="s">
        <v>268</v>
      </c>
      <c r="F40" s="11" t="s">
        <v>86</v>
      </c>
      <c r="L40" s="135"/>
      <c r="M40" s="92"/>
      <c r="P40" s="15"/>
      <c r="Q40" s="23" t="str">
        <f t="shared" si="3"/>
        <v>給料</v>
      </c>
      <c r="R40" s="95">
        <f t="shared" si="4"/>
        <v>0</v>
      </c>
      <c r="S40" s="97">
        <f>IF($D$16=$T$5,(L40-L38)+ROUNDDOWN(L38*$U$7,0),L40)</f>
        <v>0</v>
      </c>
      <c r="T40" s="11" t="s">
        <v>394</v>
      </c>
      <c r="W40" s="11" t="s">
        <v>139</v>
      </c>
      <c r="X40" s="11" t="s">
        <v>177</v>
      </c>
      <c r="Y40" s="11" t="s">
        <v>177</v>
      </c>
    </row>
    <row r="41" spans="1:25" ht="13.9" customHeight="1" x14ac:dyDescent="0.4">
      <c r="A41" s="30" t="s">
        <v>389</v>
      </c>
      <c r="F41" s="11" t="s">
        <v>87</v>
      </c>
      <c r="L41" s="135"/>
      <c r="M41" s="92"/>
      <c r="P41" s="15"/>
      <c r="Q41" s="23" t="str">
        <f t="shared" si="3"/>
        <v>賞与</v>
      </c>
      <c r="R41" s="95">
        <f t="shared" si="4"/>
        <v>0</v>
      </c>
      <c r="S41" s="97">
        <f t="shared" si="5"/>
        <v>0</v>
      </c>
      <c r="T41" s="11" t="s">
        <v>381</v>
      </c>
      <c r="W41" s="11" t="s">
        <v>140</v>
      </c>
      <c r="X41" s="11" t="s">
        <v>178</v>
      </c>
      <c r="Y41" s="11" t="s">
        <v>178</v>
      </c>
    </row>
    <row r="42" spans="1:25" ht="13.9" customHeight="1" x14ac:dyDescent="0.4">
      <c r="A42" s="30" t="s">
        <v>390</v>
      </c>
      <c r="F42" s="11" t="s">
        <v>88</v>
      </c>
      <c r="L42" s="135"/>
      <c r="M42" s="92"/>
      <c r="P42" s="15"/>
      <c r="Q42" s="23" t="str">
        <f t="shared" si="3"/>
        <v>賞与引当金繰入額</v>
      </c>
      <c r="R42" s="95">
        <f t="shared" si="4"/>
        <v>0</v>
      </c>
      <c r="S42" s="97">
        <f t="shared" si="5"/>
        <v>0</v>
      </c>
      <c r="T42" s="11" t="s">
        <v>382</v>
      </c>
      <c r="W42" s="11" t="s">
        <v>141</v>
      </c>
      <c r="X42" s="11" t="s">
        <v>179</v>
      </c>
      <c r="Y42" s="11" t="s">
        <v>179</v>
      </c>
    </row>
    <row r="43" spans="1:25" ht="13.9" customHeight="1" x14ac:dyDescent="0.4">
      <c r="A43" s="30" t="s">
        <v>391</v>
      </c>
      <c r="F43" s="11" t="s">
        <v>89</v>
      </c>
      <c r="L43" s="135"/>
      <c r="M43" s="92"/>
      <c r="P43" s="15"/>
      <c r="Q43" s="23" t="str">
        <f t="shared" si="3"/>
        <v>退職給付費用</v>
      </c>
      <c r="R43" s="95">
        <f t="shared" si="4"/>
        <v>0</v>
      </c>
      <c r="S43" s="97">
        <f t="shared" si="5"/>
        <v>0</v>
      </c>
      <c r="T43" s="11" t="s">
        <v>383</v>
      </c>
      <c r="W43" s="11" t="s">
        <v>142</v>
      </c>
      <c r="X43" s="11" t="s">
        <v>180</v>
      </c>
      <c r="Y43" s="11" t="s">
        <v>180</v>
      </c>
    </row>
    <row r="44" spans="1:25" ht="13.9" customHeight="1" x14ac:dyDescent="0.4">
      <c r="A44" s="30" t="s">
        <v>392</v>
      </c>
      <c r="F44" s="11" t="s">
        <v>90</v>
      </c>
      <c r="L44" s="135"/>
      <c r="M44" s="92"/>
      <c r="P44" s="15"/>
      <c r="Q44" s="23" t="str">
        <f t="shared" si="3"/>
        <v>法定福利費</v>
      </c>
      <c r="R44" s="95">
        <f t="shared" si="4"/>
        <v>0</v>
      </c>
      <c r="S44" s="97">
        <f t="shared" si="5"/>
        <v>0</v>
      </c>
      <c r="T44" s="11" t="s">
        <v>384</v>
      </c>
      <c r="W44" s="11" t="s">
        <v>143</v>
      </c>
      <c r="X44" s="11" t="s">
        <v>181</v>
      </c>
      <c r="Y44" s="11" t="s">
        <v>181</v>
      </c>
    </row>
    <row r="45" spans="1:25" ht="13.9" customHeight="1" x14ac:dyDescent="0.4">
      <c r="A45" s="30" t="s">
        <v>255</v>
      </c>
      <c r="E45" s="11" t="s">
        <v>11</v>
      </c>
      <c r="L45" s="135"/>
      <c r="M45" s="100"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32"/>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5"/>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5"/>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8">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L$36="―"),0,L36))*$U$7,0))+((L37-L38)+L47+(L49-L50)+(ROUNDDOWN(IF(OR($L$36="-",L$36="－",$L$36="―"),0,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40"/>
      <c r="M50" s="92"/>
      <c r="P50" s="15"/>
      <c r="Q50" s="23"/>
      <c r="R50" s="102"/>
      <c r="S50" s="102"/>
      <c r="W50" s="11" t="s">
        <v>190</v>
      </c>
      <c r="Y50" s="11" t="s">
        <v>201</v>
      </c>
    </row>
    <row r="51" spans="1:25" ht="13.9" customHeight="1" x14ac:dyDescent="0.4">
      <c r="A51" s="30" t="s">
        <v>272</v>
      </c>
      <c r="F51" s="11" t="s">
        <v>2747</v>
      </c>
      <c r="L51" s="135"/>
      <c r="M51" s="92"/>
      <c r="P51" s="15"/>
      <c r="Q51" s="23" t="str">
        <f>F51</f>
        <v>うち水道光熱費</v>
      </c>
      <c r="R51" s="95">
        <f>IF($D$16=$T$6,"－",L51)</f>
        <v>0</v>
      </c>
      <c r="S51" s="96">
        <f>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36"/>
      <c r="M52" s="92"/>
      <c r="P52" s="15"/>
      <c r="Q52" s="23" t="str">
        <f>F52</f>
        <v>うち控除対象外消費税等負担額</v>
      </c>
      <c r="R52" s="95">
        <f>IF($D$16=$T$6,"－",L52)</f>
        <v>0</v>
      </c>
      <c r="S52" s="97"/>
      <c r="T52" s="11" t="s">
        <v>395</v>
      </c>
    </row>
    <row r="53" spans="1:25" ht="13.9" customHeight="1" x14ac:dyDescent="0.4">
      <c r="A53" s="30" t="s">
        <v>283</v>
      </c>
      <c r="F53" s="11" t="s">
        <v>2755</v>
      </c>
      <c r="L53" s="132"/>
      <c r="M53" s="92" t="s">
        <v>280</v>
      </c>
      <c r="P53" s="15"/>
      <c r="Q53" s="23" t="str">
        <f>F53</f>
        <v>うち本部費配賦額</v>
      </c>
      <c r="R53" s="95">
        <f>IF($D$16=$T$6,"－",L53)</f>
        <v>0</v>
      </c>
      <c r="S53" s="95">
        <f>IF($D$16=$T$5,L53,L53)</f>
        <v>0</v>
      </c>
      <c r="T53" s="11" t="s">
        <v>7</v>
      </c>
    </row>
    <row r="54" spans="1:25" ht="13.9" customHeight="1" x14ac:dyDescent="0.4">
      <c r="A54" s="30" t="s">
        <v>246</v>
      </c>
      <c r="D54" s="11" t="s">
        <v>94</v>
      </c>
      <c r="L54" s="138">
        <f>L18-L32</f>
        <v>0</v>
      </c>
      <c r="M54" s="92" t="s">
        <v>279</v>
      </c>
      <c r="P54" s="15"/>
      <c r="Q54" s="26" t="str">
        <f>D54</f>
        <v>医業利益（又は医業損失）</v>
      </c>
      <c r="R54" s="95">
        <f>IF($D$16=$T$6,"－",L54)</f>
        <v>0</v>
      </c>
      <c r="S54" s="97">
        <f>IF($D$16=$T$5,L54,L54)</f>
        <v>0</v>
      </c>
    </row>
    <row r="55" spans="1:25" ht="13.9" customHeight="1" x14ac:dyDescent="0.4">
      <c r="A55" s="30"/>
      <c r="L55" s="139"/>
      <c r="M55" s="92"/>
      <c r="P55" s="15"/>
      <c r="Q55" s="23"/>
      <c r="R55" s="95"/>
      <c r="S55" s="97"/>
    </row>
    <row r="56" spans="1:25" ht="13.9" customHeight="1" x14ac:dyDescent="0.4">
      <c r="A56" s="30" t="s">
        <v>273</v>
      </c>
      <c r="D56" s="11" t="s">
        <v>26</v>
      </c>
      <c r="L56" s="135"/>
      <c r="M56" s="100"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32"/>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5"/>
      <c r="M58" s="92"/>
      <c r="P58" s="15"/>
      <c r="Q58" s="23" t="str">
        <f>E58</f>
        <v>うち運営費補助金収益</v>
      </c>
      <c r="R58" s="95">
        <f t="shared" si="6"/>
        <v>0</v>
      </c>
      <c r="S58" s="97">
        <f t="shared" si="7"/>
        <v>0</v>
      </c>
      <c r="T58" s="11" t="s">
        <v>378</v>
      </c>
    </row>
    <row r="59" spans="1:25" ht="13.9" customHeight="1" x14ac:dyDescent="0.4">
      <c r="A59" s="30" t="s">
        <v>250</v>
      </c>
      <c r="E59" s="11" t="s">
        <v>2750</v>
      </c>
      <c r="L59" s="135"/>
      <c r="M59" s="92"/>
      <c r="P59" s="15"/>
      <c r="Q59" s="26" t="str">
        <f>E59</f>
        <v>うち施設設備補助金収益</v>
      </c>
      <c r="R59" s="95">
        <f t="shared" si="6"/>
        <v>0</v>
      </c>
      <c r="S59" s="97">
        <f t="shared" si="7"/>
        <v>0</v>
      </c>
      <c r="T59" s="11" t="s">
        <v>379</v>
      </c>
    </row>
    <row r="60" spans="1:25" ht="13.9" customHeight="1" x14ac:dyDescent="0.4">
      <c r="A60" s="30" t="s">
        <v>210</v>
      </c>
      <c r="D60" s="11" t="s">
        <v>30</v>
      </c>
      <c r="L60" s="135"/>
      <c r="M60" s="100"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32"/>
      <c r="M61" s="92" t="s">
        <v>280</v>
      </c>
      <c r="P61" s="15"/>
      <c r="Q61" s="26" t="str">
        <f>E61</f>
        <v>うち支払利息</v>
      </c>
      <c r="R61" s="95">
        <f t="shared" si="6"/>
        <v>0</v>
      </c>
      <c r="S61" s="95">
        <f t="shared" si="7"/>
        <v>0</v>
      </c>
      <c r="T61" s="11" t="s">
        <v>9</v>
      </c>
    </row>
    <row r="62" spans="1:25" ht="13.9" customHeight="1" x14ac:dyDescent="0.4">
      <c r="A62" s="30"/>
      <c r="L62" s="139"/>
      <c r="M62" s="92"/>
      <c r="P62" s="15"/>
      <c r="Q62" s="23"/>
      <c r="R62" s="95"/>
      <c r="S62" s="97"/>
    </row>
    <row r="63" spans="1:25" ht="13.9" customHeight="1" x14ac:dyDescent="0.4">
      <c r="A63" s="30" t="s">
        <v>211</v>
      </c>
      <c r="D63" s="11" t="s">
        <v>38</v>
      </c>
      <c r="L63" s="138">
        <f>L54+L56-L60</f>
        <v>0</v>
      </c>
      <c r="M63" s="92" t="s">
        <v>279</v>
      </c>
      <c r="P63" s="15"/>
      <c r="Q63" s="26" t="str">
        <f>D63</f>
        <v>経常利益（又は経常損失）</v>
      </c>
      <c r="R63" s="95">
        <f>IF($D$16=$T$6,"－",L63)</f>
        <v>0</v>
      </c>
      <c r="S63" s="97">
        <f>IF($D$16=$T$5,L63,L63)</f>
        <v>0</v>
      </c>
    </row>
    <row r="64" spans="1:25" ht="13.9" customHeight="1" x14ac:dyDescent="0.4">
      <c r="A64" s="30"/>
      <c r="L64" s="139"/>
      <c r="M64" s="92"/>
      <c r="P64" s="15"/>
      <c r="Q64" s="23"/>
      <c r="R64" s="95"/>
      <c r="S64" s="97"/>
    </row>
    <row r="65" spans="1:20" ht="13.9" customHeight="1" x14ac:dyDescent="0.4">
      <c r="A65" s="30" t="s">
        <v>274</v>
      </c>
      <c r="D65" s="11" t="s">
        <v>31</v>
      </c>
      <c r="L65" s="132"/>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5"/>
      <c r="M66" s="92"/>
      <c r="P66" s="15"/>
      <c r="Q66" s="26" t="str">
        <f>E66</f>
        <v>うち運営費補助金収益</v>
      </c>
      <c r="R66" s="95">
        <f>IF($D$16=$T$6,"－",L66)</f>
        <v>0</v>
      </c>
      <c r="S66" s="97">
        <f>IF($D$16=$T$5,L66,L66)</f>
        <v>0</v>
      </c>
      <c r="T66" s="11" t="s">
        <v>375</v>
      </c>
    </row>
    <row r="67" spans="1:20" ht="13.9" customHeight="1" x14ac:dyDescent="0.4">
      <c r="A67" s="30" t="s">
        <v>374</v>
      </c>
      <c r="E67" s="11" t="s">
        <v>2750</v>
      </c>
      <c r="L67" s="135"/>
      <c r="M67" s="92"/>
      <c r="P67" s="15"/>
      <c r="Q67" s="26" t="str">
        <f>E67</f>
        <v>うち施設設備補助金収益</v>
      </c>
      <c r="R67" s="95">
        <f>IF($D$16=$T$6,"－",L67)</f>
        <v>0</v>
      </c>
      <c r="S67" s="97">
        <f>IF($D$16=$T$5,L67,L67)</f>
        <v>0</v>
      </c>
      <c r="T67" s="11" t="s">
        <v>376</v>
      </c>
    </row>
    <row r="68" spans="1:20" ht="13.9" customHeight="1" x14ac:dyDescent="0.4">
      <c r="A68" s="30" t="s">
        <v>275</v>
      </c>
      <c r="D68" s="11" t="s">
        <v>32</v>
      </c>
      <c r="L68" s="132"/>
      <c r="M68" s="92" t="s">
        <v>280</v>
      </c>
      <c r="P68" s="15"/>
      <c r="Q68" s="26" t="str">
        <f>D68</f>
        <v>臨時費用</v>
      </c>
      <c r="R68" s="95">
        <f>IF($D$16=$T$6,"－",L68)</f>
        <v>0</v>
      </c>
      <c r="S68" s="95">
        <f>IF($D$16=$T$5,L68,L68)</f>
        <v>0</v>
      </c>
      <c r="T68" s="11" t="s">
        <v>97</v>
      </c>
    </row>
    <row r="69" spans="1:20" ht="13.9" customHeight="1" x14ac:dyDescent="0.4">
      <c r="A69" s="30"/>
      <c r="B69" s="16"/>
      <c r="C69" s="16"/>
      <c r="K69" s="17"/>
      <c r="L69" s="139"/>
      <c r="M69" s="92"/>
      <c r="N69" s="16"/>
      <c r="P69" s="15"/>
      <c r="Q69" s="23"/>
      <c r="R69" s="95"/>
      <c r="S69" s="97"/>
    </row>
    <row r="70" spans="1:20" ht="13.9" customHeight="1" x14ac:dyDescent="0.4">
      <c r="A70" s="29" t="s">
        <v>276</v>
      </c>
      <c r="D70" s="13" t="s">
        <v>98</v>
      </c>
      <c r="E70" s="13"/>
      <c r="F70" s="13"/>
      <c r="G70" s="13"/>
      <c r="H70" s="13"/>
      <c r="I70" s="13"/>
      <c r="J70" s="13"/>
      <c r="L70" s="137"/>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34"/>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4"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3127</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182" t="s">
        <v>3087</v>
      </c>
      <c r="B83" s="182"/>
      <c r="C83" s="182"/>
      <c r="D83" s="182"/>
      <c r="E83" s="182"/>
      <c r="F83" s="182"/>
      <c r="G83" s="182"/>
      <c r="H83" s="182"/>
      <c r="I83" s="182"/>
      <c r="J83" s="182"/>
      <c r="K83" s="182"/>
      <c r="L83" s="182"/>
      <c r="M83" s="182"/>
      <c r="N83" s="182"/>
      <c r="O83" s="182"/>
      <c r="P83" s="182"/>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225" t="str">
        <f>IF(N5="","",N5)</f>
        <v/>
      </c>
      <c r="O85" s="226"/>
      <c r="P85" s="227"/>
      <c r="Q85" s="34"/>
      <c r="R85" s="34"/>
    </row>
    <row r="86" spans="1:19" ht="13.9" customHeight="1" x14ac:dyDescent="0.4">
      <c r="K86" s="18" t="s">
        <v>192</v>
      </c>
      <c r="L86" s="41"/>
      <c r="M86" s="57"/>
      <c r="N86" s="228" t="str">
        <f>IF(N6="","",N6)</f>
        <v/>
      </c>
      <c r="O86" s="229"/>
      <c r="P86" s="230"/>
      <c r="Q86" s="34"/>
      <c r="R86" s="34"/>
    </row>
    <row r="87" spans="1:19" ht="13.9" customHeight="1" x14ac:dyDescent="0.4">
      <c r="K87" s="18" t="s">
        <v>104</v>
      </c>
      <c r="L87" s="41"/>
      <c r="M87" s="143" t="str">
        <f>IF(M7="","",M7)</f>
        <v/>
      </c>
      <c r="N87" s="225" t="str">
        <f>IF(N7="","",N7)</f>
        <v/>
      </c>
      <c r="O87" s="226"/>
      <c r="P87" s="227"/>
      <c r="Q87" s="34"/>
      <c r="R87" s="34"/>
    </row>
    <row r="88" spans="1:19" ht="13.9" customHeight="1" x14ac:dyDescent="0.4">
      <c r="K88" s="54" t="s">
        <v>191</v>
      </c>
      <c r="L88" s="55"/>
      <c r="M88" s="143" t="str">
        <f>IF(M8="","",M8)</f>
        <v/>
      </c>
      <c r="N88" s="225" t="str">
        <f>IF(N8="","",N8)</f>
        <v/>
      </c>
      <c r="O88" s="226"/>
      <c r="P88" s="227"/>
      <c r="Q88" s="34"/>
      <c r="R88" s="34"/>
    </row>
    <row r="89" spans="1:19" ht="6" customHeight="1" x14ac:dyDescent="0.4">
      <c r="Q89" s="23"/>
      <c r="R89" s="23"/>
    </row>
    <row r="90" spans="1:19" ht="13.9" customHeight="1" x14ac:dyDescent="0.4">
      <c r="A90" s="87" t="s">
        <v>74</v>
      </c>
      <c r="B90" s="88"/>
      <c r="C90" s="185" t="str">
        <f>IF(C10="","",C10)</f>
        <v/>
      </c>
      <c r="D90" s="190"/>
      <c r="E90" s="190"/>
      <c r="F90" s="190"/>
      <c r="G90" s="190"/>
      <c r="H90" s="190"/>
      <c r="I90" s="190"/>
      <c r="J90" s="190"/>
      <c r="K90" s="190"/>
      <c r="L90" s="190"/>
      <c r="M90" s="190"/>
      <c r="N90" s="190"/>
      <c r="O90" s="190"/>
      <c r="P90" s="186"/>
      <c r="Q90" s="23"/>
      <c r="R90" s="23"/>
    </row>
    <row r="91" spans="1:19" ht="13.9" customHeight="1" x14ac:dyDescent="0.4">
      <c r="A91" s="183" t="s">
        <v>2992</v>
      </c>
      <c r="B91" s="183"/>
      <c r="C91" s="185" t="str">
        <f>IF(C11="","",C11)</f>
        <v/>
      </c>
      <c r="D91" s="190"/>
      <c r="E91" s="190"/>
      <c r="F91" s="190"/>
      <c r="G91" s="190"/>
      <c r="H91" s="190"/>
      <c r="I91" s="186"/>
      <c r="J91" s="218" t="s">
        <v>2728</v>
      </c>
      <c r="K91" s="219"/>
      <c r="L91" s="130" t="str">
        <f>IF(L11="","",L11)</f>
        <v/>
      </c>
      <c r="M91" s="220" t="s">
        <v>2729</v>
      </c>
      <c r="N91" s="221"/>
      <c r="O91" s="222" t="str">
        <f>IF(O11="","",O11)</f>
        <v/>
      </c>
      <c r="P91" s="223"/>
      <c r="Q91" s="23"/>
      <c r="R91" s="23"/>
    </row>
    <row r="92" spans="1:19" ht="13.9" customHeight="1" x14ac:dyDescent="0.4">
      <c r="A92" s="184" t="s">
        <v>2993</v>
      </c>
      <c r="B92" s="184"/>
      <c r="C92" s="185" t="s">
        <v>403</v>
      </c>
      <c r="D92" s="186"/>
      <c r="E92" s="187" t="str">
        <f>IF(E12="","",E12)</f>
        <v/>
      </c>
      <c r="F92" s="188"/>
      <c r="G92" s="90" t="s">
        <v>404</v>
      </c>
      <c r="H92" s="187" t="str">
        <f>IF(H12="","",H12)</f>
        <v/>
      </c>
      <c r="I92" s="188"/>
      <c r="J92" s="89" t="s">
        <v>2727</v>
      </c>
      <c r="K92" s="189" t="str">
        <f>IF(K12="","",K12)</f>
        <v/>
      </c>
      <c r="L92" s="189"/>
      <c r="M92" s="185" t="s">
        <v>2624</v>
      </c>
      <c r="N92" s="186"/>
      <c r="O92" s="189" t="str">
        <f>IF(O12="","",O12)</f>
        <v/>
      </c>
      <c r="P92" s="189"/>
      <c r="Q92" s="23"/>
      <c r="R92" s="23"/>
    </row>
    <row r="93" spans="1:19" ht="6" customHeight="1" x14ac:dyDescent="0.4">
      <c r="Q93" s="23"/>
      <c r="R93" s="23"/>
    </row>
    <row r="94" spans="1:19" ht="13.9" customHeight="1" x14ac:dyDescent="0.4">
      <c r="E94" s="28" t="s">
        <v>2730</v>
      </c>
      <c r="F94" s="142" t="s">
        <v>240</v>
      </c>
      <c r="G94" s="118"/>
      <c r="H94" s="121"/>
      <c r="I94" s="121"/>
      <c r="K94" s="28" t="s">
        <v>241</v>
      </c>
      <c r="L94" s="118"/>
      <c r="M94" s="121"/>
      <c r="N94" s="11" t="s">
        <v>242</v>
      </c>
      <c r="O94" s="91"/>
      <c r="P94" s="145" t="s">
        <v>3214</v>
      </c>
    </row>
    <row r="95" spans="1:19" ht="6" customHeight="1" x14ac:dyDescent="0.4"/>
    <row r="96" spans="1:19" ht="13.9" customHeight="1" x14ac:dyDescent="0.4">
      <c r="A96" s="178" t="s">
        <v>3135</v>
      </c>
      <c r="B96" s="179"/>
      <c r="C96" s="179"/>
      <c r="D96" s="179"/>
      <c r="E96" s="180"/>
      <c r="F96" s="158"/>
      <c r="G96" s="154"/>
      <c r="P96" s="28" t="s">
        <v>232</v>
      </c>
      <c r="Q96" s="23"/>
      <c r="R96" s="23"/>
    </row>
    <row r="97" spans="1:16" ht="13.9" customHeight="1" thickBot="1" x14ac:dyDescent="0.45">
      <c r="A97" s="202" t="s">
        <v>237</v>
      </c>
      <c r="B97" s="203"/>
      <c r="C97" s="203"/>
      <c r="D97" s="203"/>
      <c r="E97" s="204"/>
      <c r="F97" s="192" t="s">
        <v>3013</v>
      </c>
      <c r="G97" s="193"/>
      <c r="H97" s="193"/>
      <c r="I97" s="193"/>
      <c r="J97" s="193"/>
      <c r="K97" s="194"/>
      <c r="L97" s="168" t="s">
        <v>3012</v>
      </c>
      <c r="M97" s="232" t="s">
        <v>3014</v>
      </c>
      <c r="N97" s="233"/>
      <c r="O97" s="233"/>
      <c r="P97" s="234"/>
    </row>
    <row r="98" spans="1:16" ht="13.9" customHeight="1" x14ac:dyDescent="0.4">
      <c r="A98" s="205"/>
      <c r="B98" s="181"/>
      <c r="C98" s="181"/>
      <c r="D98" s="181"/>
      <c r="E98" s="206"/>
      <c r="F98" s="195" t="s">
        <v>2780</v>
      </c>
      <c r="G98" s="196"/>
      <c r="H98" s="196"/>
      <c r="I98" s="197"/>
      <c r="J98" s="195" t="s">
        <v>3011</v>
      </c>
      <c r="K98" s="197"/>
      <c r="L98" s="169"/>
      <c r="M98" s="195" t="s">
        <v>2781</v>
      </c>
      <c r="N98" s="196"/>
      <c r="O98" s="196"/>
      <c r="P98" s="235" t="s">
        <v>2783</v>
      </c>
    </row>
    <row r="99" spans="1:16" ht="13.9" customHeight="1" x14ac:dyDescent="0.4">
      <c r="A99" s="205"/>
      <c r="B99" s="181"/>
      <c r="C99" s="181"/>
      <c r="D99" s="181"/>
      <c r="E99" s="206"/>
      <c r="F99" s="209" t="s">
        <v>2781</v>
      </c>
      <c r="G99" s="210"/>
      <c r="H99" s="211"/>
      <c r="I99" s="212" t="s">
        <v>2783</v>
      </c>
      <c r="J99" s="215" t="s">
        <v>2782</v>
      </c>
      <c r="K99" s="212" t="s">
        <v>2783</v>
      </c>
      <c r="L99" s="169"/>
      <c r="M99" s="240" t="s">
        <v>2994</v>
      </c>
      <c r="N99" s="241"/>
      <c r="O99" s="237" t="s">
        <v>2798</v>
      </c>
      <c r="P99" s="214"/>
    </row>
    <row r="100" spans="1:16" ht="13.9" customHeight="1" x14ac:dyDescent="0.4">
      <c r="A100" s="205"/>
      <c r="B100" s="181"/>
      <c r="C100" s="181"/>
      <c r="D100" s="181"/>
      <c r="E100" s="206"/>
      <c r="F100" s="198" t="s">
        <v>2994</v>
      </c>
      <c r="G100" s="199"/>
      <c r="H100" s="200" t="s">
        <v>2798</v>
      </c>
      <c r="I100" s="213"/>
      <c r="J100" s="216"/>
      <c r="K100" s="213"/>
      <c r="L100" s="169"/>
      <c r="M100" s="238" t="s">
        <v>2778</v>
      </c>
      <c r="N100" s="239" t="s">
        <v>2779</v>
      </c>
      <c r="O100" s="237"/>
      <c r="P100" s="214"/>
    </row>
    <row r="101" spans="1:16" ht="13.9" customHeight="1" x14ac:dyDescent="0.4">
      <c r="A101" s="207"/>
      <c r="B101" s="208"/>
      <c r="C101" s="208"/>
      <c r="D101" s="208"/>
      <c r="E101" s="208"/>
      <c r="F101" s="141" t="s">
        <v>238</v>
      </c>
      <c r="G101" s="123" t="s">
        <v>239</v>
      </c>
      <c r="H101" s="201"/>
      <c r="I101" s="214"/>
      <c r="J101" s="217"/>
      <c r="K101" s="214"/>
      <c r="L101" s="169"/>
      <c r="M101" s="238"/>
      <c r="N101" s="239"/>
      <c r="O101" s="237"/>
      <c r="P101" s="236"/>
    </row>
    <row r="102" spans="1:16" ht="21" customHeight="1" x14ac:dyDescent="0.4">
      <c r="A102" s="99" t="s">
        <v>204</v>
      </c>
      <c r="B102" s="173" t="s">
        <v>2784</v>
      </c>
      <c r="C102" s="174"/>
      <c r="D102" s="174"/>
      <c r="E102" s="174"/>
      <c r="F102" s="124"/>
      <c r="G102" s="147"/>
      <c r="H102" s="147"/>
      <c r="I102" s="156" t="str">
        <f>IF(F96=R5,"-","")</f>
        <v/>
      </c>
      <c r="J102" s="124"/>
      <c r="K102" s="148" t="str">
        <f>IF(F96=R5,"-","")</f>
        <v/>
      </c>
      <c r="L102" s="169"/>
      <c r="M102" s="124"/>
      <c r="N102" s="147"/>
      <c r="O102" s="147"/>
      <c r="P102" s="148" t="str">
        <f>IF(F96=R5,"-","")</f>
        <v/>
      </c>
    </row>
    <row r="103" spans="1:16" ht="21" customHeight="1" x14ac:dyDescent="0.4">
      <c r="A103" s="99" t="s">
        <v>206</v>
      </c>
      <c r="B103" s="173" t="s">
        <v>2785</v>
      </c>
      <c r="C103" s="174"/>
      <c r="D103" s="174"/>
      <c r="E103" s="174"/>
      <c r="F103" s="149"/>
      <c r="G103" s="147"/>
      <c r="H103" s="147"/>
      <c r="I103" s="156" t="str">
        <f>IF(F96=R5,"-","")</f>
        <v/>
      </c>
      <c r="J103" s="149"/>
      <c r="K103" s="148" t="str">
        <f>IF(F96=R5,"-","")</f>
        <v/>
      </c>
      <c r="L103" s="169"/>
      <c r="M103" s="149"/>
      <c r="N103" s="147"/>
      <c r="O103" s="147"/>
      <c r="P103" s="148" t="str">
        <f>IF(F96=R5,"-","")</f>
        <v/>
      </c>
    </row>
    <row r="104" spans="1:16" ht="21" customHeight="1" x14ac:dyDescent="0.4">
      <c r="A104" s="99" t="s">
        <v>207</v>
      </c>
      <c r="B104" s="173" t="s">
        <v>2786</v>
      </c>
      <c r="C104" s="174"/>
      <c r="D104" s="174"/>
      <c r="E104" s="174"/>
      <c r="F104" s="149"/>
      <c r="G104" s="147"/>
      <c r="H104" s="147"/>
      <c r="I104" s="156" t="str">
        <f>IF(F96=R5,"-","")</f>
        <v/>
      </c>
      <c r="J104" s="149"/>
      <c r="K104" s="148" t="str">
        <f>IF(F96=R5,"-","")</f>
        <v/>
      </c>
      <c r="L104" s="169"/>
      <c r="M104" s="149"/>
      <c r="N104" s="147"/>
      <c r="O104" s="147"/>
      <c r="P104" s="148" t="str">
        <f>IF(F96=R5,"-","")</f>
        <v/>
      </c>
    </row>
    <row r="105" spans="1:16" ht="21" customHeight="1" x14ac:dyDescent="0.4">
      <c r="A105" s="99" t="s">
        <v>208</v>
      </c>
      <c r="B105" s="175" t="s">
        <v>50</v>
      </c>
      <c r="C105" s="231"/>
      <c r="D105" s="231"/>
      <c r="E105" s="231"/>
      <c r="F105" s="149">
        <f>SUM(F106:F109)</f>
        <v>0</v>
      </c>
      <c r="G105" s="147">
        <f t="shared" ref="G105:K105" si="8">SUM(G106:G109)</f>
        <v>0</v>
      </c>
      <c r="H105" s="147">
        <f t="shared" si="8"/>
        <v>0</v>
      </c>
      <c r="I105" s="156">
        <f t="shared" si="8"/>
        <v>0</v>
      </c>
      <c r="J105" s="149">
        <f t="shared" si="8"/>
        <v>0</v>
      </c>
      <c r="K105" s="148">
        <f t="shared" si="8"/>
        <v>0</v>
      </c>
      <c r="L105" s="169"/>
      <c r="M105" s="149">
        <f t="shared" ref="M105:P105" si="9">SUM(M106:M109)</f>
        <v>0</v>
      </c>
      <c r="N105" s="147">
        <f t="shared" si="9"/>
        <v>0</v>
      </c>
      <c r="O105" s="147">
        <f t="shared" si="9"/>
        <v>0</v>
      </c>
      <c r="P105" s="148">
        <f t="shared" si="9"/>
        <v>0</v>
      </c>
    </row>
    <row r="106" spans="1:16" ht="21" customHeight="1" x14ac:dyDescent="0.4">
      <c r="A106" s="99" t="s">
        <v>247</v>
      </c>
      <c r="B106" s="176" t="s">
        <v>235</v>
      </c>
      <c r="C106" s="171" t="s">
        <v>55</v>
      </c>
      <c r="D106" s="174"/>
      <c r="E106" s="174"/>
      <c r="F106" s="149"/>
      <c r="G106" s="147"/>
      <c r="H106" s="147"/>
      <c r="I106" s="156"/>
      <c r="J106" s="149"/>
      <c r="K106" s="148"/>
      <c r="L106" s="169"/>
      <c r="M106" s="149"/>
      <c r="N106" s="147"/>
      <c r="O106" s="147"/>
      <c r="P106" s="148"/>
    </row>
    <row r="107" spans="1:16" ht="21" customHeight="1" x14ac:dyDescent="0.4">
      <c r="A107" s="99" t="s">
        <v>249</v>
      </c>
      <c r="B107" s="176"/>
      <c r="C107" s="173" t="s">
        <v>2787</v>
      </c>
      <c r="D107" s="174"/>
      <c r="E107" s="174"/>
      <c r="F107" s="149"/>
      <c r="G107" s="147"/>
      <c r="H107" s="147"/>
      <c r="I107" s="156" t="str">
        <f>IF(F96=R5,"-","")</f>
        <v/>
      </c>
      <c r="J107" s="149"/>
      <c r="K107" s="148" t="str">
        <f>IF(F96=R5,"-","")</f>
        <v/>
      </c>
      <c r="L107" s="169"/>
      <c r="M107" s="149"/>
      <c r="N107" s="147"/>
      <c r="O107" s="147"/>
      <c r="P107" s="148" t="str">
        <f>IF(F96=R5,"-","")</f>
        <v/>
      </c>
    </row>
    <row r="108" spans="1:16" ht="21" customHeight="1" x14ac:dyDescent="0.4">
      <c r="A108" s="99" t="s">
        <v>251</v>
      </c>
      <c r="B108" s="176"/>
      <c r="C108" s="173" t="s">
        <v>2788</v>
      </c>
      <c r="D108" s="174"/>
      <c r="E108" s="174"/>
      <c r="F108" s="149"/>
      <c r="G108" s="147"/>
      <c r="H108" s="147"/>
      <c r="I108" s="156" t="str">
        <f>IF(F96=R5,"-","")</f>
        <v/>
      </c>
      <c r="J108" s="149"/>
      <c r="K108" s="148" t="str">
        <f>IF(F96=R5,"-","")</f>
        <v/>
      </c>
      <c r="L108" s="169"/>
      <c r="M108" s="149"/>
      <c r="N108" s="147"/>
      <c r="O108" s="147"/>
      <c r="P108" s="148" t="str">
        <f>IF(F96=R5,"-","")</f>
        <v/>
      </c>
    </row>
    <row r="109" spans="1:16" ht="21" customHeight="1" x14ac:dyDescent="0.4">
      <c r="A109" s="99" t="s">
        <v>252</v>
      </c>
      <c r="B109" s="177"/>
      <c r="C109" s="173" t="s">
        <v>2789</v>
      </c>
      <c r="D109" s="174"/>
      <c r="E109" s="174"/>
      <c r="F109" s="149"/>
      <c r="G109" s="147"/>
      <c r="H109" s="147"/>
      <c r="I109" s="156" t="str">
        <f>IF(F96=R5,"-","")</f>
        <v/>
      </c>
      <c r="J109" s="149"/>
      <c r="K109" s="148" t="str">
        <f>IF(F96=R5,"-","")</f>
        <v/>
      </c>
      <c r="L109" s="169"/>
      <c r="M109" s="149"/>
      <c r="N109" s="147"/>
      <c r="O109" s="147"/>
      <c r="P109" s="148" t="str">
        <f>IF(F96=R5,"-","")</f>
        <v/>
      </c>
    </row>
    <row r="110" spans="1:16" ht="21" customHeight="1" x14ac:dyDescent="0.4">
      <c r="A110" s="99" t="s">
        <v>209</v>
      </c>
      <c r="B110" s="175" t="s">
        <v>66</v>
      </c>
      <c r="C110" s="231"/>
      <c r="D110" s="231"/>
      <c r="E110" s="231"/>
      <c r="F110" s="149">
        <f t="shared" ref="F110:K110" si="10">SUM(F111,F112,F113,F114,F119,F120,F121,F125,F126,F127,F128,F129,F133)</f>
        <v>0</v>
      </c>
      <c r="G110" s="147">
        <f t="shared" si="10"/>
        <v>0</v>
      </c>
      <c r="H110" s="147">
        <f t="shared" si="10"/>
        <v>0</v>
      </c>
      <c r="I110" s="156">
        <f t="shared" si="10"/>
        <v>0</v>
      </c>
      <c r="J110" s="149">
        <f t="shared" si="10"/>
        <v>0</v>
      </c>
      <c r="K110" s="148">
        <f t="shared" si="10"/>
        <v>0</v>
      </c>
      <c r="L110" s="169"/>
      <c r="M110" s="149">
        <f>SUM(M111,M112,M113,M114,M119,M120,M121,M125,M126,M127,M128,M129,M133)</f>
        <v>0</v>
      </c>
      <c r="N110" s="147">
        <f>SUM(N111,N112,N113,N114,N119,N120,N121,N125,N126,N127,N128,N129,N133)</f>
        <v>0</v>
      </c>
      <c r="O110" s="147">
        <f>SUM(O111,O112,O113,O114,O119,O120,O121,O125,O126,O127,O128,O129,O133)</f>
        <v>0</v>
      </c>
      <c r="P110" s="148">
        <f>SUM(P111,P112,P113,P114,P119,P120,P121,P125,P126,P127,P128,P129,P133)</f>
        <v>0</v>
      </c>
    </row>
    <row r="111" spans="1:16" ht="21" customHeight="1" x14ac:dyDescent="0.4">
      <c r="A111" s="99" t="s">
        <v>214</v>
      </c>
      <c r="B111" s="176" t="s">
        <v>236</v>
      </c>
      <c r="C111" s="173" t="s">
        <v>2790</v>
      </c>
      <c r="D111" s="174"/>
      <c r="E111" s="174"/>
      <c r="F111" s="149"/>
      <c r="G111" s="147"/>
      <c r="H111" s="147"/>
      <c r="I111" s="156" t="str">
        <f>IF(F96=R5,"-","")</f>
        <v/>
      </c>
      <c r="J111" s="149"/>
      <c r="K111" s="148" t="str">
        <f>IF(F96=R5,"-","")</f>
        <v/>
      </c>
      <c r="L111" s="169"/>
      <c r="M111" s="149"/>
      <c r="N111" s="147"/>
      <c r="O111" s="147"/>
      <c r="P111" s="148" t="str">
        <f>IF(F96=R5,"-","")</f>
        <v/>
      </c>
    </row>
    <row r="112" spans="1:16" ht="21" customHeight="1" x14ac:dyDescent="0.4">
      <c r="A112" s="99" t="s">
        <v>216</v>
      </c>
      <c r="B112" s="176"/>
      <c r="C112" s="173" t="s">
        <v>2791</v>
      </c>
      <c r="D112" s="174"/>
      <c r="E112" s="174"/>
      <c r="F112" s="149"/>
      <c r="G112" s="147"/>
      <c r="H112" s="147"/>
      <c r="I112" s="156" t="str">
        <f>IF(F96=R5,"-","")</f>
        <v/>
      </c>
      <c r="J112" s="149"/>
      <c r="K112" s="148" t="str">
        <f>IF(F96=R5,"-","")</f>
        <v/>
      </c>
      <c r="L112" s="169"/>
      <c r="M112" s="149"/>
      <c r="N112" s="147"/>
      <c r="O112" s="147"/>
      <c r="P112" s="148" t="str">
        <f>IF(F96=R5,"-","")</f>
        <v/>
      </c>
    </row>
    <row r="113" spans="1:16" ht="21" customHeight="1" x14ac:dyDescent="0.4">
      <c r="A113" s="99" t="s">
        <v>217</v>
      </c>
      <c r="B113" s="176"/>
      <c r="C113" s="173" t="s">
        <v>2792</v>
      </c>
      <c r="D113" s="174"/>
      <c r="E113" s="174"/>
      <c r="F113" s="149"/>
      <c r="G113" s="147"/>
      <c r="H113" s="147"/>
      <c r="I113" s="156" t="str">
        <f>IF(F96=R5,"-","")</f>
        <v/>
      </c>
      <c r="J113" s="149"/>
      <c r="K113" s="148" t="str">
        <f>IF(F96=R5,"-","")</f>
        <v/>
      </c>
      <c r="L113" s="169"/>
      <c r="M113" s="149"/>
      <c r="N113" s="147"/>
      <c r="O113" s="147"/>
      <c r="P113" s="148" t="str">
        <f>IF(F96=R5,"-","")</f>
        <v/>
      </c>
    </row>
    <row r="114" spans="1:16" ht="21" customHeight="1" x14ac:dyDescent="0.4">
      <c r="A114" s="99" t="s">
        <v>218</v>
      </c>
      <c r="B114" s="176"/>
      <c r="C114" s="175" t="s">
        <v>63</v>
      </c>
      <c r="D114" s="231"/>
      <c r="E114" s="231"/>
      <c r="F114" s="149">
        <f>SUM(F115:F118)</f>
        <v>0</v>
      </c>
      <c r="G114" s="147">
        <f t="shared" ref="G114:K114" si="11">SUM(G115:G118)</f>
        <v>0</v>
      </c>
      <c r="H114" s="147">
        <f t="shared" si="11"/>
        <v>0</v>
      </c>
      <c r="I114" s="156">
        <f t="shared" si="11"/>
        <v>0</v>
      </c>
      <c r="J114" s="149">
        <f t="shared" si="11"/>
        <v>0</v>
      </c>
      <c r="K114" s="148">
        <f t="shared" si="11"/>
        <v>0</v>
      </c>
      <c r="L114" s="169"/>
      <c r="M114" s="149">
        <f t="shared" ref="M114:P114" si="12">SUM(M115:M118)</f>
        <v>0</v>
      </c>
      <c r="N114" s="147">
        <f t="shared" si="12"/>
        <v>0</v>
      </c>
      <c r="O114" s="147">
        <f t="shared" si="12"/>
        <v>0</v>
      </c>
      <c r="P114" s="148">
        <f t="shared" si="12"/>
        <v>0</v>
      </c>
    </row>
    <row r="115" spans="1:16" ht="21" customHeight="1" x14ac:dyDescent="0.4">
      <c r="A115" s="99" t="s">
        <v>219</v>
      </c>
      <c r="B115" s="176"/>
      <c r="C115" s="176" t="s">
        <v>234</v>
      </c>
      <c r="D115" s="173" t="s">
        <v>2793</v>
      </c>
      <c r="E115" s="174"/>
      <c r="F115" s="149"/>
      <c r="G115" s="147"/>
      <c r="H115" s="147"/>
      <c r="I115" s="156" t="str">
        <f>IF(F96=R5,"-","")</f>
        <v/>
      </c>
      <c r="J115" s="149"/>
      <c r="K115" s="148" t="str">
        <f>IF(F96=R5,"-","")</f>
        <v/>
      </c>
      <c r="L115" s="169"/>
      <c r="M115" s="149"/>
      <c r="N115" s="147"/>
      <c r="O115" s="147"/>
      <c r="P115" s="148" t="str">
        <f>IF(F96=R5,"-","")</f>
        <v/>
      </c>
    </row>
    <row r="116" spans="1:16" ht="21" customHeight="1" x14ac:dyDescent="0.4">
      <c r="A116" s="99" t="s">
        <v>220</v>
      </c>
      <c r="B116" s="176"/>
      <c r="C116" s="176"/>
      <c r="D116" s="173" t="s">
        <v>2794</v>
      </c>
      <c r="E116" s="174"/>
      <c r="F116" s="149"/>
      <c r="G116" s="147"/>
      <c r="H116" s="147"/>
      <c r="I116" s="156" t="str">
        <f>IF(F96=R5,"-","")</f>
        <v/>
      </c>
      <c r="J116" s="149"/>
      <c r="K116" s="148" t="str">
        <f>IF(F96=R5,"-","")</f>
        <v/>
      </c>
      <c r="L116" s="169"/>
      <c r="M116" s="149"/>
      <c r="N116" s="147"/>
      <c r="O116" s="147"/>
      <c r="P116" s="148" t="str">
        <f>IF(F96=R5,"-","")</f>
        <v/>
      </c>
    </row>
    <row r="117" spans="1:16" ht="21" customHeight="1" x14ac:dyDescent="0.4">
      <c r="A117" s="99" t="s">
        <v>221</v>
      </c>
      <c r="B117" s="176"/>
      <c r="C117" s="176"/>
      <c r="D117" s="171" t="s">
        <v>56</v>
      </c>
      <c r="E117" s="172"/>
      <c r="F117" s="149"/>
      <c r="G117" s="147"/>
      <c r="H117" s="147"/>
      <c r="I117" s="156"/>
      <c r="J117" s="149"/>
      <c r="K117" s="148"/>
      <c r="L117" s="169"/>
      <c r="M117" s="149"/>
      <c r="N117" s="147"/>
      <c r="O117" s="147"/>
      <c r="P117" s="148"/>
    </row>
    <row r="118" spans="1:16" ht="21" customHeight="1" x14ac:dyDescent="0.4">
      <c r="A118" s="99" t="s">
        <v>2625</v>
      </c>
      <c r="B118" s="176"/>
      <c r="C118" s="177"/>
      <c r="D118" s="173" t="s">
        <v>2795</v>
      </c>
      <c r="E118" s="174"/>
      <c r="F118" s="149"/>
      <c r="G118" s="147"/>
      <c r="H118" s="147"/>
      <c r="I118" s="156" t="str">
        <f>IF(F96=R5,"-","")</f>
        <v/>
      </c>
      <c r="J118" s="149"/>
      <c r="K118" s="148" t="str">
        <f>IF(F96=R5,"-","")</f>
        <v/>
      </c>
      <c r="L118" s="169"/>
      <c r="M118" s="149"/>
      <c r="N118" s="147"/>
      <c r="O118" s="147"/>
      <c r="P118" s="148" t="str">
        <f>IF(F96=R5,"-","")</f>
        <v/>
      </c>
    </row>
    <row r="119" spans="1:16" ht="21" customHeight="1" x14ac:dyDescent="0.4">
      <c r="A119" s="99" t="s">
        <v>222</v>
      </c>
      <c r="B119" s="176"/>
      <c r="C119" s="171" t="s">
        <v>57</v>
      </c>
      <c r="D119" s="172"/>
      <c r="E119" s="172"/>
      <c r="F119" s="149"/>
      <c r="G119" s="147"/>
      <c r="H119" s="147"/>
      <c r="I119" s="156"/>
      <c r="J119" s="149"/>
      <c r="K119" s="148"/>
      <c r="L119" s="169"/>
      <c r="M119" s="149"/>
      <c r="N119" s="147"/>
      <c r="O119" s="147"/>
      <c r="P119" s="148"/>
    </row>
    <row r="120" spans="1:16" ht="21" customHeight="1" x14ac:dyDescent="0.4">
      <c r="A120" s="99" t="s">
        <v>223</v>
      </c>
      <c r="B120" s="176"/>
      <c r="C120" s="171" t="s">
        <v>58</v>
      </c>
      <c r="D120" s="172"/>
      <c r="E120" s="172"/>
      <c r="F120" s="149"/>
      <c r="G120" s="147"/>
      <c r="H120" s="147"/>
      <c r="I120" s="156"/>
      <c r="J120" s="149"/>
      <c r="K120" s="148"/>
      <c r="L120" s="169"/>
      <c r="M120" s="149"/>
      <c r="N120" s="147"/>
      <c r="O120" s="147"/>
      <c r="P120" s="148"/>
    </row>
    <row r="121" spans="1:16" ht="21" customHeight="1" x14ac:dyDescent="0.4">
      <c r="A121" s="99" t="s">
        <v>224</v>
      </c>
      <c r="B121" s="176"/>
      <c r="C121" s="175" t="s">
        <v>67</v>
      </c>
      <c r="D121" s="242"/>
      <c r="E121" s="242"/>
      <c r="F121" s="149">
        <f>SUM(F122:F124)</f>
        <v>0</v>
      </c>
      <c r="G121" s="147">
        <f t="shared" ref="G121:K121" si="13">SUM(G122:G124)</f>
        <v>0</v>
      </c>
      <c r="H121" s="147">
        <f t="shared" si="13"/>
        <v>0</v>
      </c>
      <c r="I121" s="156">
        <f t="shared" si="13"/>
        <v>0</v>
      </c>
      <c r="J121" s="149">
        <f t="shared" si="13"/>
        <v>0</v>
      </c>
      <c r="K121" s="148">
        <f t="shared" si="13"/>
        <v>0</v>
      </c>
      <c r="L121" s="169"/>
      <c r="M121" s="149">
        <f t="shared" ref="M121:P121" si="14">SUM(M122:M124)</f>
        <v>0</v>
      </c>
      <c r="N121" s="147">
        <f t="shared" si="14"/>
        <v>0</v>
      </c>
      <c r="O121" s="147">
        <f t="shared" si="14"/>
        <v>0</v>
      </c>
      <c r="P121" s="148">
        <f t="shared" si="14"/>
        <v>0</v>
      </c>
    </row>
    <row r="122" spans="1:16" ht="21" customHeight="1" x14ac:dyDescent="0.4">
      <c r="A122" s="99" t="s">
        <v>225</v>
      </c>
      <c r="B122" s="176"/>
      <c r="C122" s="176" t="s">
        <v>233</v>
      </c>
      <c r="D122" s="173" t="s">
        <v>2796</v>
      </c>
      <c r="E122" s="174"/>
      <c r="F122" s="149"/>
      <c r="G122" s="147"/>
      <c r="H122" s="147"/>
      <c r="I122" s="156" t="str">
        <f>IF(F96=R5,"-","")</f>
        <v/>
      </c>
      <c r="J122" s="149"/>
      <c r="K122" s="148" t="str">
        <f>IF(F96=R5,"-","")</f>
        <v/>
      </c>
      <c r="L122" s="169"/>
      <c r="M122" s="149"/>
      <c r="N122" s="147"/>
      <c r="O122" s="147"/>
      <c r="P122" s="148" t="str">
        <f>IF(F96=R5,"-","")</f>
        <v/>
      </c>
    </row>
    <row r="123" spans="1:16" ht="21" customHeight="1" x14ac:dyDescent="0.4">
      <c r="A123" s="99" t="s">
        <v>226</v>
      </c>
      <c r="B123" s="176"/>
      <c r="C123" s="176"/>
      <c r="D123" s="171" t="s">
        <v>68</v>
      </c>
      <c r="E123" s="172"/>
      <c r="F123" s="149"/>
      <c r="G123" s="147"/>
      <c r="H123" s="147"/>
      <c r="I123" s="156"/>
      <c r="J123" s="149"/>
      <c r="K123" s="148"/>
      <c r="L123" s="169"/>
      <c r="M123" s="149"/>
      <c r="N123" s="147"/>
      <c r="O123" s="147"/>
      <c r="P123" s="148"/>
    </row>
    <row r="124" spans="1:16" ht="21" customHeight="1" x14ac:dyDescent="0.4">
      <c r="A124" s="99" t="s">
        <v>227</v>
      </c>
      <c r="B124" s="176"/>
      <c r="C124" s="177"/>
      <c r="D124" s="171" t="s">
        <v>69</v>
      </c>
      <c r="E124" s="172"/>
      <c r="F124" s="149"/>
      <c r="G124" s="147"/>
      <c r="H124" s="147"/>
      <c r="I124" s="156"/>
      <c r="J124" s="149"/>
      <c r="K124" s="148"/>
      <c r="L124" s="169"/>
      <c r="M124" s="149"/>
      <c r="N124" s="147"/>
      <c r="O124" s="147"/>
      <c r="P124" s="148"/>
    </row>
    <row r="125" spans="1:16" ht="21" customHeight="1" x14ac:dyDescent="0.4">
      <c r="A125" s="99" t="s">
        <v>228</v>
      </c>
      <c r="B125" s="176"/>
      <c r="C125" s="171" t="s">
        <v>65</v>
      </c>
      <c r="D125" s="172"/>
      <c r="E125" s="172"/>
      <c r="F125" s="149"/>
      <c r="G125" s="147"/>
      <c r="H125" s="147"/>
      <c r="I125" s="156"/>
      <c r="J125" s="149"/>
      <c r="K125" s="148"/>
      <c r="L125" s="169"/>
      <c r="M125" s="149"/>
      <c r="N125" s="147"/>
      <c r="O125" s="147"/>
      <c r="P125" s="148"/>
    </row>
    <row r="126" spans="1:16" ht="21" customHeight="1" x14ac:dyDescent="0.4">
      <c r="A126" s="99" t="s">
        <v>229</v>
      </c>
      <c r="B126" s="176"/>
      <c r="C126" s="171" t="s">
        <v>59</v>
      </c>
      <c r="D126" s="172"/>
      <c r="E126" s="172"/>
      <c r="F126" s="149"/>
      <c r="G126" s="147"/>
      <c r="H126" s="147"/>
      <c r="I126" s="156"/>
      <c r="J126" s="149"/>
      <c r="K126" s="148"/>
      <c r="L126" s="169"/>
      <c r="M126" s="149"/>
      <c r="N126" s="147"/>
      <c r="O126" s="147"/>
      <c r="P126" s="148"/>
    </row>
    <row r="127" spans="1:16" ht="21" customHeight="1" x14ac:dyDescent="0.4">
      <c r="A127" s="99" t="s">
        <v>212</v>
      </c>
      <c r="B127" s="176"/>
      <c r="C127" s="171" t="s">
        <v>64</v>
      </c>
      <c r="D127" s="172"/>
      <c r="E127" s="172"/>
      <c r="F127" s="149"/>
      <c r="G127" s="147"/>
      <c r="H127" s="147"/>
      <c r="I127" s="156"/>
      <c r="J127" s="149"/>
      <c r="K127" s="148"/>
      <c r="L127" s="169"/>
      <c r="M127" s="149"/>
      <c r="N127" s="147"/>
      <c r="O127" s="147"/>
      <c r="P127" s="148"/>
    </row>
    <row r="128" spans="1:16" ht="21" customHeight="1" x14ac:dyDescent="0.4">
      <c r="A128" s="99" t="s">
        <v>213</v>
      </c>
      <c r="B128" s="176"/>
      <c r="C128" s="173" t="s">
        <v>2797</v>
      </c>
      <c r="D128" s="174"/>
      <c r="E128" s="174"/>
      <c r="F128" s="149"/>
      <c r="G128" s="147"/>
      <c r="H128" s="147"/>
      <c r="I128" s="156" t="str">
        <f>IF(F96=R5,"-","")</f>
        <v/>
      </c>
      <c r="J128" s="149"/>
      <c r="K128" s="148" t="str">
        <f>IF(F96=R5,"-","")</f>
        <v/>
      </c>
      <c r="L128" s="169"/>
      <c r="M128" s="149"/>
      <c r="N128" s="147"/>
      <c r="O128" s="147"/>
      <c r="P128" s="148" t="str">
        <f>IF(F96=R5,"-","")</f>
        <v/>
      </c>
    </row>
    <row r="129" spans="1:16" ht="21" customHeight="1" x14ac:dyDescent="0.4">
      <c r="A129" s="99" t="s">
        <v>230</v>
      </c>
      <c r="B129" s="176"/>
      <c r="C129" s="175" t="s">
        <v>2772</v>
      </c>
      <c r="D129" s="172"/>
      <c r="E129" s="172"/>
      <c r="F129" s="149">
        <f>SUM(F130:F132)</f>
        <v>0</v>
      </c>
      <c r="G129" s="147">
        <f t="shared" ref="G129:K129" si="15">SUM(G130:G132)</f>
        <v>0</v>
      </c>
      <c r="H129" s="147">
        <f t="shared" si="15"/>
        <v>0</v>
      </c>
      <c r="I129" s="156">
        <f t="shared" si="15"/>
        <v>0</v>
      </c>
      <c r="J129" s="149">
        <f t="shared" si="15"/>
        <v>0</v>
      </c>
      <c r="K129" s="148">
        <f t="shared" si="15"/>
        <v>0</v>
      </c>
      <c r="L129" s="169"/>
      <c r="M129" s="149">
        <f t="shared" ref="M129:P129" si="16">SUM(M130:M132)</f>
        <v>0</v>
      </c>
      <c r="N129" s="147">
        <f t="shared" si="16"/>
        <v>0</v>
      </c>
      <c r="O129" s="147">
        <f t="shared" si="16"/>
        <v>0</v>
      </c>
      <c r="P129" s="148">
        <f t="shared" si="16"/>
        <v>0</v>
      </c>
    </row>
    <row r="130" spans="1:16" ht="21" customHeight="1" x14ac:dyDescent="0.4">
      <c r="A130" s="99" t="s">
        <v>2757</v>
      </c>
      <c r="B130" s="176"/>
      <c r="C130" s="176" t="s">
        <v>2756</v>
      </c>
      <c r="D130" s="243" t="s">
        <v>2799</v>
      </c>
      <c r="E130" s="244"/>
      <c r="F130" s="149"/>
      <c r="G130" s="147"/>
      <c r="H130" s="147"/>
      <c r="I130" s="156"/>
      <c r="J130" s="149"/>
      <c r="K130" s="148"/>
      <c r="L130" s="169"/>
      <c r="M130" s="149"/>
      <c r="N130" s="147"/>
      <c r="O130" s="147"/>
      <c r="P130" s="148"/>
    </row>
    <row r="131" spans="1:16" ht="21" customHeight="1" x14ac:dyDescent="0.4">
      <c r="A131" s="99" t="s">
        <v>2758</v>
      </c>
      <c r="B131" s="176"/>
      <c r="C131" s="176"/>
      <c r="D131" s="178" t="s">
        <v>61</v>
      </c>
      <c r="E131" s="179"/>
      <c r="F131" s="149"/>
      <c r="G131" s="147"/>
      <c r="H131" s="147"/>
      <c r="I131" s="156"/>
      <c r="J131" s="149"/>
      <c r="K131" s="148"/>
      <c r="L131" s="169"/>
      <c r="M131" s="149"/>
      <c r="N131" s="147"/>
      <c r="O131" s="147"/>
      <c r="P131" s="148"/>
    </row>
    <row r="132" spans="1:16" ht="21" customHeight="1" x14ac:dyDescent="0.4">
      <c r="A132" s="99" t="s">
        <v>2759</v>
      </c>
      <c r="B132" s="176"/>
      <c r="C132" s="177"/>
      <c r="D132" s="178" t="s">
        <v>62</v>
      </c>
      <c r="E132" s="179"/>
      <c r="F132" s="149"/>
      <c r="G132" s="147"/>
      <c r="H132" s="147"/>
      <c r="I132" s="156"/>
      <c r="J132" s="149"/>
      <c r="K132" s="148"/>
      <c r="L132" s="169"/>
      <c r="M132" s="149"/>
      <c r="N132" s="147"/>
      <c r="O132" s="147"/>
      <c r="P132" s="148"/>
    </row>
    <row r="133" spans="1:16" ht="21" customHeight="1" thickBot="1" x14ac:dyDescent="0.45">
      <c r="A133" s="99" t="s">
        <v>231</v>
      </c>
      <c r="B133" s="177"/>
      <c r="C133" s="171" t="s">
        <v>60</v>
      </c>
      <c r="D133" s="172"/>
      <c r="E133" s="172"/>
      <c r="F133" s="150"/>
      <c r="G133" s="151"/>
      <c r="H133" s="151"/>
      <c r="I133" s="157"/>
      <c r="J133" s="150"/>
      <c r="K133" s="152"/>
      <c r="L133" s="170"/>
      <c r="M133" s="150"/>
      <c r="N133" s="151"/>
      <c r="O133" s="151"/>
      <c r="P133" s="152"/>
    </row>
    <row r="134" spans="1:16" ht="13.9" customHeight="1" x14ac:dyDescent="0.4">
      <c r="A134" s="155" t="s">
        <v>3143</v>
      </c>
    </row>
    <row r="135" spans="1:16" ht="13.9" customHeight="1" x14ac:dyDescent="0.4">
      <c r="A135" s="155" t="s">
        <v>3080</v>
      </c>
    </row>
    <row r="136" spans="1:16" ht="13.9" customHeight="1" x14ac:dyDescent="0.4">
      <c r="A136" s="155" t="s">
        <v>3081</v>
      </c>
    </row>
    <row r="137" spans="1:16" ht="13.9" customHeight="1" x14ac:dyDescent="0.4">
      <c r="A137" s="155" t="s">
        <v>3130</v>
      </c>
    </row>
    <row r="138" spans="1:16" ht="13.9" customHeight="1" x14ac:dyDescent="0.4">
      <c r="A138" s="155" t="s">
        <v>3131</v>
      </c>
    </row>
    <row r="139" spans="1:16" ht="13.9" customHeight="1" x14ac:dyDescent="0.4">
      <c r="A139" s="155" t="s">
        <v>2996</v>
      </c>
    </row>
    <row r="140" spans="1:16" ht="13.9" customHeight="1" x14ac:dyDescent="0.4">
      <c r="A140" s="155" t="s">
        <v>3137</v>
      </c>
    </row>
    <row r="141" spans="1:16" ht="13.9" customHeight="1" x14ac:dyDescent="0.4">
      <c r="A141" s="155" t="s">
        <v>2995</v>
      </c>
    </row>
    <row r="142" spans="1:16" ht="13.9" customHeight="1" x14ac:dyDescent="0.4">
      <c r="A142" s="155" t="s">
        <v>3015</v>
      </c>
    </row>
    <row r="143" spans="1:16" ht="13.9" customHeight="1" x14ac:dyDescent="0.4">
      <c r="A143" s="155" t="s">
        <v>3147</v>
      </c>
    </row>
    <row r="144" spans="1:16" ht="13.9" customHeight="1" x14ac:dyDescent="0.4">
      <c r="A144" s="155" t="s">
        <v>3136</v>
      </c>
    </row>
    <row r="145" spans="1:1" ht="13.9" customHeight="1" x14ac:dyDescent="0.4">
      <c r="A145" s="155" t="s">
        <v>3144</v>
      </c>
    </row>
    <row r="146" spans="1:1" x14ac:dyDescent="0.4">
      <c r="A146" s="155" t="s">
        <v>3145</v>
      </c>
    </row>
    <row r="147" spans="1:1" x14ac:dyDescent="0.4">
      <c r="A147" s="155" t="s">
        <v>3138</v>
      </c>
    </row>
    <row r="148" spans="1:1" x14ac:dyDescent="0.4">
      <c r="A148" s="155" t="s">
        <v>3146</v>
      </c>
    </row>
    <row r="149" spans="1:1" x14ac:dyDescent="0.4">
      <c r="A149" s="155" t="s">
        <v>3148</v>
      </c>
    </row>
    <row r="150" spans="1:1" x14ac:dyDescent="0.4">
      <c r="A150" s="155" t="s">
        <v>3142</v>
      </c>
    </row>
  </sheetData>
  <sheetProtection algorithmName="SHA-512" hashValue="om7bJdTNRGGSle4jgFuJmhDvN5uOfjBOWWH3w5BzFpiUGeN7L77W4L0SN9vLueGCPkJVrjNcSeW6N+hM29O++g==" saltValue="rLWLWY5UR5wIqKT+hUKULQ==" spinCount="100000" sheet="1" selectLockedCells="1"/>
  <mergeCells count="88">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 ref="M98:O98"/>
    <mergeCell ref="P98:P101"/>
    <mergeCell ref="O99:O101"/>
    <mergeCell ref="M100:M101"/>
    <mergeCell ref="N100:N101"/>
    <mergeCell ref="M99:N99"/>
    <mergeCell ref="M92:N92"/>
    <mergeCell ref="O92:P92"/>
    <mergeCell ref="N87:P87"/>
    <mergeCell ref="N88:P88"/>
    <mergeCell ref="M97:P97"/>
    <mergeCell ref="B106:B109"/>
    <mergeCell ref="C106:E106"/>
    <mergeCell ref="C107:E107"/>
    <mergeCell ref="B105:E105"/>
    <mergeCell ref="C109:E109"/>
    <mergeCell ref="C108:E108"/>
    <mergeCell ref="C91:I91"/>
    <mergeCell ref="J91:K91"/>
    <mergeCell ref="M91:N91"/>
    <mergeCell ref="O91:P91"/>
    <mergeCell ref="C12:D12"/>
    <mergeCell ref="M12:N12"/>
    <mergeCell ref="M17:P17"/>
    <mergeCell ref="A16:C16"/>
    <mergeCell ref="A17:K17"/>
    <mergeCell ref="A12:B12"/>
    <mergeCell ref="H16:I16"/>
    <mergeCell ref="N85:P85"/>
    <mergeCell ref="N86:P86"/>
    <mergeCell ref="F97:K97"/>
    <mergeCell ref="F98:I98"/>
    <mergeCell ref="F100:G100"/>
    <mergeCell ref="H100:H101"/>
    <mergeCell ref="A97:E101"/>
    <mergeCell ref="F99:H99"/>
    <mergeCell ref="I99:I101"/>
    <mergeCell ref="J99:J101"/>
    <mergeCell ref="K99:K101"/>
    <mergeCell ref="J98:K98"/>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s>
  <phoneticPr fontId="1"/>
  <conditionalFormatting sqref="L16">
    <cfRule type="expression" dxfId="405" priority="5103">
      <formula>AND($J$16="")</formula>
    </cfRule>
  </conditionalFormatting>
  <conditionalFormatting sqref="L18">
    <cfRule type="expression" dxfId="404" priority="5709">
      <formula>AND($L$18="")</formula>
    </cfRule>
  </conditionalFormatting>
  <conditionalFormatting sqref="L29">
    <cfRule type="expression" dxfId="403" priority="5725">
      <formula>AND($L$29="")</formula>
    </cfRule>
  </conditionalFormatting>
  <conditionalFormatting sqref="L30">
    <cfRule type="expression" dxfId="402" priority="5727">
      <formula>AND($L$30="")</formula>
    </cfRule>
  </conditionalFormatting>
  <conditionalFormatting sqref="L32">
    <cfRule type="expression" dxfId="401" priority="5729">
      <formula>AND($L$32="")</formula>
    </cfRule>
  </conditionalFormatting>
  <conditionalFormatting sqref="L34">
    <cfRule type="expression" dxfId="400" priority="5731">
      <formula>AND($L$34="")</formula>
    </cfRule>
  </conditionalFormatting>
  <conditionalFormatting sqref="L35">
    <cfRule type="expression" dxfId="399" priority="5733">
      <formula>AND($L$35="")</formula>
    </cfRule>
  </conditionalFormatting>
  <conditionalFormatting sqref="L36">
    <cfRule type="expression" dxfId="398" priority="5735">
      <formula>AND($L$36="")</formula>
    </cfRule>
  </conditionalFormatting>
  <conditionalFormatting sqref="L39">
    <cfRule type="expression" dxfId="397" priority="5737">
      <formula>AND($L$39="")</formula>
    </cfRule>
  </conditionalFormatting>
  <conditionalFormatting sqref="L40">
    <cfRule type="expression" dxfId="396" priority="5739">
      <formula>AND($L$40="")</formula>
    </cfRule>
  </conditionalFormatting>
  <conditionalFormatting sqref="L41">
    <cfRule type="expression" dxfId="395" priority="5741">
      <formula>AND($L$41="")</formula>
    </cfRule>
  </conditionalFormatting>
  <conditionalFormatting sqref="L42">
    <cfRule type="expression" dxfId="394" priority="5743">
      <formula>AND($L$42="")</formula>
    </cfRule>
  </conditionalFormatting>
  <conditionalFormatting sqref="L43">
    <cfRule type="expression" dxfId="393" priority="5745">
      <formula>AND($L$43="")</formula>
    </cfRule>
  </conditionalFormatting>
  <conditionalFormatting sqref="L44">
    <cfRule type="expression" dxfId="392" priority="5747">
      <formula>AND($L$44="")</formula>
    </cfRule>
  </conditionalFormatting>
  <conditionalFormatting sqref="L45">
    <cfRule type="expression" dxfId="391" priority="5749">
      <formula>AND($L$45="")</formula>
    </cfRule>
  </conditionalFormatting>
  <conditionalFormatting sqref="L46">
    <cfRule type="expression" dxfId="390" priority="5751">
      <formula>AND($L$46="")</formula>
    </cfRule>
  </conditionalFormatting>
  <conditionalFormatting sqref="L47">
    <cfRule type="expression" dxfId="389" priority="5753">
      <formula>AND($L$47="")</formula>
    </cfRule>
  </conditionalFormatting>
  <conditionalFormatting sqref="L48">
    <cfRule type="expression" dxfId="388" priority="5755">
      <formula>AND($L$48="")</formula>
    </cfRule>
  </conditionalFormatting>
  <conditionalFormatting sqref="L51">
    <cfRule type="expression" dxfId="387" priority="5757">
      <formula>AND($L$51="")</formula>
    </cfRule>
  </conditionalFormatting>
  <conditionalFormatting sqref="L53">
    <cfRule type="expression" dxfId="386" priority="5759">
      <formula>AND($L$53="")</formula>
    </cfRule>
  </conditionalFormatting>
  <conditionalFormatting sqref="L56">
    <cfRule type="expression" dxfId="385" priority="5761">
      <formula>AND($L$56="")</formula>
    </cfRule>
  </conditionalFormatting>
  <conditionalFormatting sqref="L57">
    <cfRule type="expression" dxfId="384" priority="5763">
      <formula>AND($L$57="")</formula>
    </cfRule>
  </conditionalFormatting>
  <conditionalFormatting sqref="L58">
    <cfRule type="expression" dxfId="383" priority="5765">
      <formula>AND($L$58="")</formula>
    </cfRule>
  </conditionalFormatting>
  <conditionalFormatting sqref="L59">
    <cfRule type="expression" dxfId="382" priority="5767">
      <formula>AND($L$59="")</formula>
    </cfRule>
  </conditionalFormatting>
  <conditionalFormatting sqref="L60">
    <cfRule type="expression" dxfId="381" priority="5769">
      <formula>AND($L$60="")</formula>
    </cfRule>
  </conditionalFormatting>
  <conditionalFormatting sqref="L61">
    <cfRule type="expression" dxfId="380" priority="5771">
      <formula>AND($L$61="")</formula>
    </cfRule>
  </conditionalFormatting>
  <conditionalFormatting sqref="L65">
    <cfRule type="expression" dxfId="379" priority="5773">
      <formula>AND($L$65="")</formula>
    </cfRule>
  </conditionalFormatting>
  <conditionalFormatting sqref="L66">
    <cfRule type="expression" dxfId="378" priority="5775">
      <formula>AND($L$66="")</formula>
    </cfRule>
  </conditionalFormatting>
  <conditionalFormatting sqref="L67">
    <cfRule type="expression" dxfId="377" priority="5777">
      <formula>AND($L$67="")</formula>
    </cfRule>
  </conditionalFormatting>
  <conditionalFormatting sqref="L68">
    <cfRule type="expression" dxfId="376" priority="5779">
      <formula>AND($L$68="")</formula>
    </cfRule>
  </conditionalFormatting>
  <conditionalFormatting sqref="L70">
    <cfRule type="expression" dxfId="375" priority="5781">
      <formula>AND($L$70="")</formula>
    </cfRule>
  </conditionalFormatting>
  <conditionalFormatting sqref="L71">
    <cfRule type="expression" dxfId="374" priority="5783">
      <formula>AND($L$71="")</formula>
    </cfRule>
  </conditionalFormatting>
  <conditionalFormatting sqref="L38">
    <cfRule type="expression" dxfId="373" priority="5788">
      <formula>AND($D$16&lt;&gt;$T$6,$L$38="")</formula>
    </cfRule>
    <cfRule type="expression" dxfId="372" priority="5789">
      <formula>AND($D$16=$T$6,$L$38&lt;&gt;0)</formula>
    </cfRule>
    <cfRule type="expression" dxfId="371" priority="5790">
      <formula>AND($D$16=$T$6,$L$38=0)</formula>
    </cfRule>
  </conditionalFormatting>
  <conditionalFormatting sqref="M65">
    <cfRule type="expression" dxfId="370" priority="5795">
      <formula>AND($M$65="←内訳より小さい")</formula>
    </cfRule>
  </conditionalFormatting>
  <conditionalFormatting sqref="L50">
    <cfRule type="expression" dxfId="369" priority="5796">
      <formula>AND($D$16&lt;&gt;$T$6,$L$50="")</formula>
    </cfRule>
    <cfRule type="expression" dxfId="368" priority="5797">
      <formula>AND($D$16=$T$6,$L$50&lt;&gt;0)</formula>
    </cfRule>
    <cfRule type="expression" dxfId="367" priority="5798">
      <formula>AND($D$16=$T$6,$L$50=0)</formula>
    </cfRule>
  </conditionalFormatting>
  <conditionalFormatting sqref="L52">
    <cfRule type="expression" dxfId="366" priority="5799">
      <formula>AND($D$16&lt;&gt;$T$6,$L$52="")</formula>
    </cfRule>
    <cfRule type="expression" dxfId="365" priority="5800">
      <formula>AND($D$16=$T$6,$L$52&lt;&gt;0)</formula>
    </cfRule>
    <cfRule type="expression" dxfId="364" priority="5801">
      <formula>AND($D$16=$T$6,$L$52=0)</formula>
    </cfRule>
  </conditionalFormatting>
  <conditionalFormatting sqref="J16">
    <cfRule type="expression" dxfId="363" priority="4901">
      <formula>AND($J$16="")</formula>
    </cfRule>
  </conditionalFormatting>
  <conditionalFormatting sqref="M16:N16">
    <cfRule type="expression" dxfId="362" priority="4900">
      <formula>AND($L$16="")</formula>
    </cfRule>
  </conditionalFormatting>
  <conditionalFormatting sqref="N5">
    <cfRule type="expression" dxfId="361" priority="3592">
      <formula>AND($N$5="")</formula>
    </cfRule>
  </conditionalFormatting>
  <conditionalFormatting sqref="N6">
    <cfRule type="expression" dxfId="360" priority="3591">
      <formula>AND($N$6="")</formula>
    </cfRule>
  </conditionalFormatting>
  <conditionalFormatting sqref="M7">
    <cfRule type="expression" dxfId="359" priority="3590">
      <formula>AND($M$7="")</formula>
    </cfRule>
  </conditionalFormatting>
  <conditionalFormatting sqref="M8">
    <cfRule type="expression" dxfId="358" priority="3589">
      <formula>AND($M$8="")</formula>
    </cfRule>
  </conditionalFormatting>
  <conditionalFormatting sqref="N7">
    <cfRule type="expression" dxfId="357" priority="3588">
      <formula>AND($N$7="",$M$7&lt;&gt;"２無")</formula>
    </cfRule>
  </conditionalFormatting>
  <conditionalFormatting sqref="N8">
    <cfRule type="expression" dxfId="356" priority="3587">
      <formula>AND($N$8="",$M$8&lt;&gt;"２無")</formula>
    </cfRule>
  </conditionalFormatting>
  <conditionalFormatting sqref="D16">
    <cfRule type="expression" dxfId="355" priority="3586">
      <formula>AND($D$16="")</formula>
    </cfRule>
  </conditionalFormatting>
  <conditionalFormatting sqref="G14">
    <cfRule type="expression" dxfId="354" priority="3585">
      <formula>AND($G$14="")</formula>
    </cfRule>
  </conditionalFormatting>
  <conditionalFormatting sqref="L14">
    <cfRule type="expression" dxfId="353" priority="3584">
      <formula>AND($L$14="")</formula>
    </cfRule>
  </conditionalFormatting>
  <conditionalFormatting sqref="C10">
    <cfRule type="expression" dxfId="352" priority="3583">
      <formula>AND($C$10="")</formula>
    </cfRule>
  </conditionalFormatting>
  <conditionalFormatting sqref="C11">
    <cfRule type="expression" dxfId="351" priority="3582">
      <formula>AND($C$11="")</formula>
    </cfRule>
  </conditionalFormatting>
  <conditionalFormatting sqref="L11">
    <cfRule type="expression" dxfId="350" priority="3581">
      <formula>AND($L$11="")</formula>
    </cfRule>
  </conditionalFormatting>
  <conditionalFormatting sqref="O11">
    <cfRule type="expression" dxfId="349" priority="3580">
      <formula>AND($O$11="")</formula>
    </cfRule>
  </conditionalFormatting>
  <conditionalFormatting sqref="E12">
    <cfRule type="expression" dxfId="348" priority="3579">
      <formula>AND($E$12="")</formula>
    </cfRule>
  </conditionalFormatting>
  <conditionalFormatting sqref="H12">
    <cfRule type="expression" dxfId="347" priority="3578">
      <formula>AND($H$12="")</formula>
    </cfRule>
  </conditionalFormatting>
  <conditionalFormatting sqref="K12">
    <cfRule type="expression" dxfId="346" priority="3577">
      <formula>AND($K$12="")</formula>
    </cfRule>
  </conditionalFormatting>
  <conditionalFormatting sqref="O12">
    <cfRule type="expression" dxfId="345" priority="3576">
      <formula>AND($O$12="")</formula>
    </cfRule>
  </conditionalFormatting>
  <conditionalFormatting sqref="L19">
    <cfRule type="expression" dxfId="344" priority="3252">
      <formula>AND($L$19="")</formula>
    </cfRule>
  </conditionalFormatting>
  <conditionalFormatting sqref="L24">
    <cfRule type="expression" dxfId="343" priority="3251">
      <formula>AND($L$24="")</formula>
    </cfRule>
  </conditionalFormatting>
  <conditionalFormatting sqref="L20">
    <cfRule type="expression" dxfId="342" priority="3249">
      <formula>AND($L$20="")</formula>
    </cfRule>
  </conditionalFormatting>
  <conditionalFormatting sqref="L21">
    <cfRule type="expression" dxfId="341" priority="3250">
      <formula>AND($L$21="")</formula>
    </cfRule>
  </conditionalFormatting>
  <conditionalFormatting sqref="L22">
    <cfRule type="expression" dxfId="340" priority="3248">
      <formula>AND($L$22="")</formula>
    </cfRule>
  </conditionalFormatting>
  <conditionalFormatting sqref="L25">
    <cfRule type="expression" dxfId="339" priority="3246">
      <formula>AND($L$25="")</formula>
    </cfRule>
  </conditionalFormatting>
  <conditionalFormatting sqref="L26">
    <cfRule type="expression" dxfId="338" priority="3247">
      <formula>AND($L$26="")</formula>
    </cfRule>
  </conditionalFormatting>
  <conditionalFormatting sqref="G94">
    <cfRule type="expression" dxfId="337" priority="2601">
      <formula>AND($G$94="")</formula>
    </cfRule>
  </conditionalFormatting>
  <conditionalFormatting sqref="L94">
    <cfRule type="expression" dxfId="336" priority="2600">
      <formula>AND($L$94="")</formula>
    </cfRule>
  </conditionalFormatting>
  <conditionalFormatting sqref="A1:J1">
    <cfRule type="expression" dxfId="335" priority="2279">
      <formula>AND(A1="未記載セルチェック：【未記載セル（色付）が残っています。】")</formula>
    </cfRule>
  </conditionalFormatting>
  <conditionalFormatting sqref="K1:P1">
    <cfRule type="expression" dxfId="334" priority="2278">
      <formula>AND(K1="内訳数値チェック：【内訳より小さい科目があります。】")</formula>
    </cfRule>
  </conditionalFormatting>
  <conditionalFormatting sqref="M49">
    <cfRule type="expression" dxfId="333" priority="2277">
      <formula>AND($M$49="←内訳より小さい")</formula>
    </cfRule>
  </conditionalFormatting>
  <conditionalFormatting sqref="M45">
    <cfRule type="expression" dxfId="332" priority="1316">
      <formula>AND($M$45="←内訳より小さい")</formula>
    </cfRule>
  </conditionalFormatting>
  <conditionalFormatting sqref="M56">
    <cfRule type="expression" dxfId="331" priority="1315">
      <formula>AND($M$56="←内訳より小さい")</formula>
    </cfRule>
  </conditionalFormatting>
  <conditionalFormatting sqref="M60">
    <cfRule type="expression" dxfId="330" priority="1314">
      <formula>AND($M$60="←内訳より小さい")</formula>
    </cfRule>
  </conditionalFormatting>
  <conditionalFormatting sqref="F96">
    <cfRule type="expression" dxfId="329" priority="993">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6">
    <dataValidation type="date" imeMode="halfAlpha" allowBlank="1" showInputMessage="1" showErrorMessage="1" error="会計期間終了日を西暦で記載ください。_x000a_(XXXX/XX/XX)" prompt="会計期間終了日を西暦で記載ください。_x000a_(XXXX/XX/XX)" sqref="L14">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formula1>44562</formula1>
      <formula2>401858</formula2>
    </dataValidation>
    <dataValidation type="list" allowBlank="1" showInputMessage="1" showErrorMessage="1" sqref="Q16:S16 Q96:R96">
      <formula1>$T$5:$T$7</formula1>
    </dataValidation>
    <dataValidation type="list" allowBlank="1" showInputMessage="1" showErrorMessage="1" error="リストから選択ください。" prompt="経理方式を選択ください。" sqref="D16">
      <formula1>$T$4:$T$6</formula1>
    </dataValidation>
    <dataValidation type="list" allowBlank="1" showInputMessage="1" showErrorMessage="1" prompt="保険医療機関指定の有無を選択ください。" sqref="M8">
      <formula1>$S$4:$S$6</formula1>
    </dataValidation>
    <dataValidation type="list" allowBlank="1" showInputMessage="1" showErrorMessage="1" prompt="病床・外来管理番号付与の有無を選択ください。" sqref="M7">
      <formula1>$S$4:$S$6</formula1>
    </dataValidation>
    <dataValidation allowBlank="1" showInputMessage="1" showErrorMessage="1" prompt="町域のみ記載ください。丁目番地号は記載不要です。" sqref="K12"/>
    <dataValidation type="custom" imeMode="halfAlpha" showInputMessage="1" showErrorMessage="1" error="13桁の数字を半角で記載ください。" prompt="13桁の数字を半角で記載ください。" sqref="N6">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formula1>IF(NOT(ISERROR(VALUE($N$8)))=TRUE,AND(MOD($N$8,1)=0,LENB($N$8)=10))</formula1>
    </dataValidation>
    <dataValidation type="custom" imeMode="halfAlpha" showInputMessage="1" showErrorMessage="1" error="8桁の数字を半角で記載ください。" prompt="8桁の数字を半角で記載ください。" sqref="N7">
      <formula1>IF(NOT(ISERROR(VALUE($N$7)))=TRUE,AND(MOD($N$7,1)=0,LENB($N$7)=8))</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formula1>0</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formula1>0</formula1>
    </dataValidation>
    <dataValidation type="custom" imeMode="halfAlpha" operator="notEqual" showInputMessage="1" showErrorMessage="1" error="整数を記載ください。" sqref="L39">
      <formula1>AND(INT($L$39)=$L$39)</formula1>
    </dataValidation>
    <dataValidation type="custom" imeMode="halfAlpha" operator="notEqual" showInputMessage="1" showErrorMessage="1" error="整数を記載ください。" sqref="L40">
      <formula1>AND(INT($L$40)=$L$40)</formula1>
    </dataValidation>
    <dataValidation type="custom" imeMode="halfAlpha" operator="notEqual" showInputMessage="1" showErrorMessage="1" error="整数を記載ください。" sqref="L68">
      <formula1>IF(ISNUMBER($L$68)=TRUE,AND(INT($L$68)=$L$68),OR($L$68="*",$L$68="＊"))</formula1>
    </dataValidation>
    <dataValidation type="custom" imeMode="halfAlpha" operator="notEqual" showInputMessage="1" showErrorMessage="1" error="整数を記載ください。" prompt="&quot;臨時収益”を超えないよう記載ください。" sqref="L66">
      <formula1>AND(INT($L$66)=$L$66)</formula1>
    </dataValidation>
    <dataValidation type="custom" imeMode="halfAlpha" operator="notEqual" showInputMessage="1" showErrorMessage="1" error="整数を記載ください。" prompt="&quot;臨時収益”を超えないよう記載ください。" sqref="L67">
      <formula1>AND(INT($L$67)=$L$67)</formula1>
    </dataValidation>
    <dataValidation type="custom" imeMode="halfAlpha" operator="notEqual" showInputMessage="1" showErrorMessage="1" error="整数を記載ください。" sqref="L65">
      <formula1>IF(ISNUMBER($L$65)=TRUE,AND(INT($L$65)=$L$65),OR($L$65="*",$L$65="＊"))</formula1>
    </dataValidation>
    <dataValidation type="custom" imeMode="halfAlpha" operator="notEqual" showInputMessage="1" showErrorMessage="1" error="整数を記載ください。" prompt="”医業外費用”を超えないよう記載ください。" sqref="L61">
      <formula1>IF(ISNUMBER($L$61)=TRUE,AND(INT($L$61)=$L$61),OR($L$61="*",$L$61="＊"))</formula1>
    </dataValidation>
    <dataValidation type="custom" imeMode="halfAlpha" operator="notEqual" showInputMessage="1" showErrorMessage="1" error="整数を記載ください。" sqref="L60">
      <formula1>AND(INT($L$60)=$L$60)</formula1>
    </dataValidation>
    <dataValidation type="custom" imeMode="halfAlpha" operator="notEqual" showInputMessage="1" showErrorMessage="1" error="整数を記載ください。" prompt="&quot;医業外収益”を超えないよう記載ください。" sqref="L59">
      <formula1>AND(INT($L$59)=$L$59)</formula1>
    </dataValidation>
    <dataValidation type="custom" imeMode="halfAlpha" operator="notEqual" showInputMessage="1" showErrorMessage="1" error="整数を記載ください。" prompt="&quot;医業外収益”を超えないよう記載ください。" sqref="L58">
      <formula1>AND(INT($L$58)=$L$58)</formula1>
    </dataValidation>
    <dataValidation type="custom" imeMode="halfAlpha" operator="notEqual" showInputMessage="1" showErrorMessage="1" error="整数を記載ください。" prompt="&quot;医業外収益”を超えないよう記載ください。" sqref="L57">
      <formula1>IF(ISNUMBER($L$57)=TRUE,AND(INT($L$57)=$L$57),OR($L$57="*",$L$57="＊"))</formula1>
    </dataValidation>
    <dataValidation type="custom" imeMode="halfAlpha" operator="notEqual" showInputMessage="1" showErrorMessage="1" error="整数を記載ください。" sqref="L56">
      <formula1>AND(INT($L$56)=$L$56)</formula1>
    </dataValidation>
    <dataValidation type="custom" imeMode="halfAlpha" operator="notEqual" showInputMessage="1" showErrorMessage="1" error="整数を記載ください。" prompt="&quot;その他の医業費用”を超えないよう記載ください。" sqref="L52">
      <formula1>IF(ISNUMBER($L$52)=TRUE,AND(INT($L$52)=$L$52))</formula1>
    </dataValidation>
    <dataValidation type="custom" imeMode="halfAlpha" operator="notEqual" showInputMessage="1" showErrorMessage="1" error="整数を記載ください。" prompt="&quot;その他の医業費用”を超えないよう記載ください。" sqref="L51">
      <formula1>AND(INT($L$51)=$L$51)</formula1>
    </dataValidation>
    <dataValidation type="custom" imeMode="halfAlpha" operator="notEqual" showInputMessage="1" showErrorMessage="1" error="整数を記載ください。" prompt="&quot;その他の医業費用”を超えないよう記載ください。" sqref="L53">
      <formula1>IF(ISNUMBER($L$53)=TRUE,AND(INT($L$53)=$L$53),OR($L$53="*",$L$53="＊",$L$53="-"))</formula1>
    </dataValidation>
    <dataValidation type="custom" imeMode="halfAlpha" operator="notEqual" showInputMessage="1" showErrorMessage="1" error="整数を記載ください。" sqref="L48">
      <formula1>AND(INT($L$48)=$L$48)</formula1>
    </dataValidation>
    <dataValidation type="custom" imeMode="halfAlpha" operator="notEqual" showInputMessage="1" showErrorMessage="1" error="整数を記載ください。" sqref="L47">
      <formula1>AND(INT($L$47)=$L$47)</formula1>
    </dataValidation>
    <dataValidation type="custom" imeMode="halfAlpha" operator="notEqual" showInputMessage="1" showErrorMessage="1" error="整数を記載ください。" prompt="”委託費”を超えないよう記載ください。" sqref="L46">
      <formula1>IF(ISNUMBER($L$46)=TRUE,AND(INT($L$46)=$L$46),OR($L$46="*",$L$46="＊"))</formula1>
    </dataValidation>
    <dataValidation type="custom" imeMode="halfAlpha" operator="notEqual" showInputMessage="1" showErrorMessage="1" error="整数を記載ください。" sqref="L45">
      <formula1>AND(INT($L$45)=$L$45)</formula1>
    </dataValidation>
    <dataValidation type="custom" imeMode="halfAlpha" operator="notEqual" showInputMessage="1" showErrorMessage="1" error="整数を記載ください。" sqref="L44">
      <formula1>AND(INT($L$44)=$L$44)</formula1>
    </dataValidation>
    <dataValidation type="custom" imeMode="halfAlpha" operator="notEqual" showInputMessage="1" showErrorMessage="1" error="整数を記載ください。" sqref="L43">
      <formula1>AND(INT($L$43)=$L$43)</formula1>
    </dataValidation>
    <dataValidation type="custom" imeMode="halfAlpha" operator="notEqual" showInputMessage="1" showErrorMessage="1" error="整数を記載ください。" sqref="L42">
      <formula1>AND(INT($L$42)=$L$42)</formula1>
    </dataValidation>
    <dataValidation type="custom" imeMode="halfAlpha" operator="notEqual" showInputMessage="1" showErrorMessage="1" error="整数を記載ください。" sqref="L41">
      <formula1>AND(INT($L$41)=$L$41)</formula1>
    </dataValidation>
    <dataValidation type="custom" imeMode="halfAlpha" operator="notEqual" showInputMessage="1" showErrorMessage="1" error="整数を記載ください。" sqref="L36">
      <formula1>IF(ISNUMBER($L$36)=TRUE,INT($L$36)=$L$36,OR($L$36="-",$L$36="－",$L$36="―"))</formula1>
    </dataValidation>
    <dataValidation type="custom" imeMode="halfAlpha" operator="notEqual" showInputMessage="1" showErrorMessage="1" error="整数を記載ください。" sqref="L35">
      <formula1>AND(INT($L$35)=$L$35)</formula1>
    </dataValidation>
    <dataValidation type="custom" imeMode="halfAlpha" operator="notEqual" showInputMessage="1" showErrorMessage="1" error="整数を記載ください。" sqref="L32">
      <formula1>AND(INT($L$32)=$L$32)</formula1>
    </dataValidation>
    <dataValidation type="custom" imeMode="halfAlpha" operator="notEqual" showInputMessage="1" showErrorMessage="1" error="整数を記載ください。" sqref="L34">
      <formula1>AND(INT($L$34)=$L$34)</formula1>
    </dataValidation>
    <dataValidation type="custom" imeMode="halfAlpha" operator="notEqual" showInputMessage="1" showErrorMessage="1" error="整数を記載ください。" sqref="L30">
      <formula1>AND(INT($L$30)=$L$30)</formula1>
    </dataValidation>
    <dataValidation type="custom" imeMode="halfAlpha" operator="notEqual" showInputMessage="1" showErrorMessage="1" error="整数を記載ください。" sqref="L29">
      <formula1>IF(ISNUMBER($L$29)=TRUE,AND(INT($L$29)=$L$29),OR($L$29="*",$L$29="＊"))</formula1>
    </dataValidation>
    <dataValidation type="custom" imeMode="halfAlpha" operator="notEqual" showInputMessage="1" showErrorMessage="1" error="整数を記載ください。" sqref="L18">
      <formula1>AND(INT($L$18)=$L$18)</formula1>
    </dataValidation>
    <dataValidation type="custom" imeMode="halfAlpha" operator="notEqual" showInputMessage="1" showErrorMessage="1" error="整数を記載ください。”その他の医業費用”を超えないよう記載ください。" prompt="&quot;医業費用”を先に記載ください。&quot;その他の医業費用”を超えないよう記載ください。" sqref="L50">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formula1>IF(ISNUMBER($L$38)=TRUE,AND(INT($L$38)=$L$38,$L$37&gt;=$L$38))</formula1>
    </dataValidation>
    <dataValidation type="custom" imeMode="halfAlpha" operator="notEqual" showInputMessage="1" showErrorMessage="1" error="整数を記載ください。" sqref="L71">
      <formula1>IF(ISNUMBER($L$71)=TRUE,AND(INT($L$71)=$L$71),OR($L$71="*",$L$71="＊"))</formula1>
    </dataValidation>
    <dataValidation imeMode="halfAlpha" showInputMessage="1" showErrorMessage="1" sqref="O7:P8 R7"/>
    <dataValidation errorStyle="warning" allowBlank="1" showInputMessage="1" showErrorMessage="1" sqref="P12"/>
    <dataValidation errorStyle="warning" allowBlank="1" showInputMessage="1" showErrorMessage="1" error="リスト以外の市区町村を入力しようとしています。" sqref="I12"/>
    <dataValidation type="custom" imeMode="halfAlpha" operator="notEqual" showInputMessage="1" showErrorMessage="1" error="整数を記載ください。" sqref="L19">
      <formula1>AND(INT($L$19)=$L$19)</formula1>
    </dataValidation>
    <dataValidation type="custom" imeMode="halfAlpha" operator="notEqual" showInputMessage="1" showErrorMessage="1" error="整数を記載ください。" sqref="L21">
      <formula1>IF(ISNUMBER($L$21)=TRUE,AND(INT($L$21)=$L$21),OR($L$21="*",$L$21="＊"))</formula1>
    </dataValidation>
    <dataValidation type="custom" imeMode="halfAlpha" operator="notEqual" showInputMessage="1" showErrorMessage="1" error="整数を記載ください。" sqref="L20">
      <formula1>IF(ISNUMBER($L$20)=TRUE,AND(INT($L$20)=$L$20),OR($L$20="*",$L$20="＊"))</formula1>
    </dataValidation>
    <dataValidation type="custom" imeMode="halfAlpha" operator="notEqual" showInputMessage="1" showErrorMessage="1" error="整数を記載ください。" sqref="L22">
      <formula1>IF(ISNUMBER($L$22)=TRUE,AND(INT($L$22)=$L$22),OR($L$22="*",$L$22="＊"))</formula1>
    </dataValidation>
    <dataValidation type="custom" imeMode="halfAlpha" operator="notEqual" showInputMessage="1" showErrorMessage="1" error="整数を記載ください。" sqref="L26">
      <formula1>IF(ISNUMBER($L$26)=TRUE,AND(INT($L$26)=$L$26),OR($L$26="*",$L$26="＊"))</formula1>
    </dataValidation>
    <dataValidation type="custom" imeMode="halfAlpha" operator="notEqual" showInputMessage="1" showErrorMessage="1" error="整数を記載ください。" sqref="L25">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formula1>44562</formula1>
      <formula2>401858</formula2>
    </dataValidation>
    <dataValidation type="custom" allowBlank="1" showInputMessage="1" showErrorMessage="1" error="整数を記載ください。" sqref="L72">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formula1>_xlfn.ANCHORARRAY(#REF!)</formula1>
    </dataValidation>
    <dataValidation type="list" allowBlank="1" showInputMessage="1" showErrorMessage="1" sqref="L16:M16">
      <formula1>$Y$6:$Y$50</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formula1>$Y$6:$Y$50</formula1>
    </dataValidation>
    <dataValidation type="list" allowBlank="1" showInputMessage="1" showErrorMessage="1" prompt="「病床機能報告」報告の有無を選択ください。" sqref="F96">
      <formula1>$R$4:$R$7</formula1>
    </dataValidation>
    <dataValidation type="custom" showInputMessage="1" showErrorMessage="1" error="自然数を記載ください。”その他の医療技術者等”を超えないよう記載ください。" sqref="F132">
      <formula1>IF(ISNUMBER($F$132)=TRUE,AND(INT($F$132)=$F$132,$F$129&gt;=$F$132,$F$132&gt;=0),OR($F$132="*",$F$132="＊"))</formula1>
    </dataValidation>
    <dataValidation type="custom" showInputMessage="1" showErrorMessage="1" error="自然数を記載ください。”その他の医療技術者等”を超えないよう記載ください。" sqref="F131">
      <formula1>IF(ISNUMBER($F$131)=TRUE,AND(INT($F$131)=$F$131,$F$129&gt;=$F$131,$F$131&gt;=0),OR($F$131="*",$F$131="＊"))</formula1>
    </dataValidation>
    <dataValidation type="custom" showInputMessage="1" showErrorMessage="1" error="自然数を記載ください。”その他の医療技術者等”を超えないよう記載ください。" sqref="F130">
      <formula1>IF(ISNUMBER($F$130)=TRUE,AND(INT($F$130)=$F$130,$F$129&gt;=$F$130,$F$130&gt;=0),OR($F$130="*",$F$130="＊"))</formula1>
    </dataValidation>
    <dataValidation type="custom" showInputMessage="1" showErrorMessage="1" error="自然数を記載ください。”その他の医療技術者等”を超えないよう記載ください。" sqref="F128">
      <formula1>IF(ISNUMBER($F$128)=TRUE,AND(INT($F$128)=$F$128,$F$110&gt;=$F$128,$F$128&gt;=0),OR($F$128="*",$F$128="＊"))</formula1>
    </dataValidation>
    <dataValidation type="custom" showInputMessage="1" showErrorMessage="1" error="自然数を記載ください。”その他の医療技術者等”を超えないよう記載ください。" sqref="F127">
      <formula1>IF(ISNUMBER($F$127)=TRUE,AND(INT($F$127)=$F$127,$F$110&gt;=$F$127,$F$127&gt;=0),OR($F$127="*",$F$127="＊"))</formula1>
    </dataValidation>
    <dataValidation type="custom" showInputMessage="1" showErrorMessage="1" error="自然数を記載ください。&quot;その他の医療技術者等”を超えないよう記載ください。" sqref="F126">
      <formula1>IF(ISNUMBER($F$126)=TRUE,AND(INT($F$126)=$F$126,$F$110&gt;=$F$126,$F$126&gt;=0),OR($F$126="*",$F$126="＊"))</formula1>
    </dataValidation>
    <dataValidation type="custom" showInputMessage="1" showErrorMessage="1" error="自然数を記載ください。”その他の医療技術者等”を超えないよう記載ください。" sqref="F125">
      <formula1>IF(ISNUMBER($F$125)=TRUE,AND(INT($F$125)=$F$125,$F$110&gt;=$F$125,$F$125&gt;=0),OR($F$125="*",$F$125="＊"))</formula1>
    </dataValidation>
    <dataValidation type="custom" showInputMessage="1" showErrorMessage="1" error="自然数を記載ください。”栄養士等”を超えないよう記載ください。" sqref="F123">
      <formula1>IF(ISNUMBER($F$123)=TRUE,AND(INT($F$123)=$F$123,$F$121&gt;=$F$123,$F$123&gt;=0),OR($F$123="*",$F$123="＊"))</formula1>
    </dataValidation>
    <dataValidation type="custom" showInputMessage="1" showErrorMessage="1" error="自然数を記載ください。”栄養士等”を超えないよう記載ください。" sqref="F124">
      <formula1>IF(ISNUMBER($F$124)=TRUE,AND(INT($F$124)=$F$124,$F$121&gt;=$F$124,$F$124&gt;=0),OR($F$124="*",$F$124="＊"))</formula1>
    </dataValidation>
    <dataValidation type="custom" showInputMessage="1" showErrorMessage="1" error="自然数を記載ください。”栄養士等”を超えないよう記載ください。" sqref="F122">
      <formula1>IF(ISNUMBER($F$122)=TRUE,AND(INT($F$122)=$F$122,$F$121&gt;=$F$122,$F$122&gt;=0),OR($F$122="*",$F$122="＊"))</formula1>
    </dataValidation>
    <dataValidation type="custom" showInputMessage="1" showErrorMessage="1" error="自然数を記載ください。”その他の医療技術者等”を超えないよう記載ください。" sqref="F120">
      <formula1>IF(ISNUMBER($F$120)=TRUE,AND(INT($F$120)=$F$120,$F$110&gt;=$F$120,$F$120&gt;=0),OR($F$120="*",$F$120="＊"))</formula1>
    </dataValidation>
    <dataValidation type="custom" showInputMessage="1" showErrorMessage="1" error="自然数を記載ください。”その他の医療技術者等”を超えないよう記載ください。" sqref="F119">
      <formula1>IF(ISNUMBER($F$119)=TRUE,AND(INT($F$119)=$F$119,$F$110&gt;=$F$119,$F$119&gt;=0),OR($F$119="*",$F$119="＊"))</formula1>
    </dataValidation>
    <dataValidation type="custom" showInputMessage="1" showErrorMessage="1" error="自然数を記載ください。”リハビリスタッフ”を超えないよう記載ください。" sqref="F117">
      <formula1>IF(ISNUMBER($F$117)=TRUE,AND(INT($F$117)=$F$117,$F$114&gt;=$F$117,$F$117&gt;=0),OR($F$117="*",$F$117="＊"))</formula1>
    </dataValidation>
    <dataValidation type="custom" showInputMessage="1" showErrorMessage="1" error="自然数を記載ください。”リハビリスタッフ”を超えないよう記載ください。" sqref="F116">
      <formula1>IF(ISNUMBER($F$116)=TRUE,AND(INT($F$116)=$F$116,$F$114&gt;=$F$116,$F$116&gt;=0),OR($F$116="*",$F$116="＊"))</formula1>
    </dataValidation>
    <dataValidation type="custom" showInputMessage="1" showErrorMessage="1" error="自然数を記載ください。”リハビリスタッフ”を超えないよう記載ください。" sqref="F115">
      <formula1>IF(ISNUMBER($F$115)=TRUE,AND(INT($F$115)=$F$115,$F$114&gt;=$F$115,$F$115&gt;=0),OR($F$115="*",$F$115="＊"))</formula1>
    </dataValidation>
    <dataValidation type="custom" showInputMessage="1" showErrorMessage="1" error="自然数を記載ください。”リハビリスタッフ”を超えないよう記載ください。" sqref="F118">
      <formula1>IF(ISNUMBER($F$118)=TRUE,AND(INT($F$118)=$F$118,$F$114&gt;=$F$118,$F$118&gt;=0),OR($F$118="*",$F$118="＊"))</formula1>
    </dataValidation>
    <dataValidation type="custom" showInputMessage="1" showErrorMessage="1" error="自然数を記載ください。”その他の医療技術者等”を超えないよう記載ください。" sqref="F113">
      <formula1>IF(ISNUMBER($F$113)=TRUE,AND(INT($F$113)=$F$113,$F$110&gt;=$F$113,$F$113&gt;=0),OR($F$113="*",$F$113="＊"))</formula1>
    </dataValidation>
    <dataValidation type="custom" showInputMessage="1" showErrorMessage="1" error="自然数を記載ください。”その他の医療技術者等”を超えないよう記載ください。" sqref="F133">
      <formula1>IF(ISNUMBER($F$133)=TRUE,AND(INT($F$133)=$F$133,$F$110&gt;=$F$133,$F$133&gt;=0),OR($F$133="*",$F$133="＊"))</formula1>
    </dataValidation>
    <dataValidation type="custom" showInputMessage="1" showErrorMessage="1" error="自然数を記載ください。”その他の医療技術者等”を超えないよう記載ください。" sqref="F112">
      <formula1>IF(ISNUMBER($F$112)=TRUE,AND(INT($F$112)=$F$112,$F$110&gt;=$F$112,$F$112&gt;=0),OR($F$112="*",$F$112="＊"))</formula1>
    </dataValidation>
    <dataValidation type="custom" showInputMessage="1" showErrorMessage="1" error="自然数を記載ください。”その他の医療技術者等”を超えないよう記載ください。" sqref="F111">
      <formula1>IF(ISNUMBER($F$111)=TRUE,AND(INT($F$111)=$F$111,$F$110&gt;=$F$111,$F$111&gt;=0),OR($F$111="*",$F$111="＊"))</formula1>
    </dataValidation>
    <dataValidation type="custom" imeMode="halfAlpha" operator="notEqual" showInputMessage="1" showErrorMessage="1" error="自然数を記載ください。" sqref="F104">
      <formula1>IF(ISNUMBER($F$104)=TRUE,AND(INT($F$104)=$F$104,$F$104&gt;=0),OR($F$104="*",$F$104="＊"))</formula1>
    </dataValidation>
    <dataValidation type="custom" imeMode="halfAlpha" operator="notEqual" showInputMessage="1" showErrorMessage="1" error="自然数を記載ください。" sqref="F103">
      <formula1>IF(ISNUMBER($F$103)=TRUE,AND(INT($F$103)=$F$103,$F$103&gt;=0),OR($F$103="*",$F$103="＊"))</formula1>
    </dataValidation>
    <dataValidation type="custom" imeMode="halfAlpha" operator="notEqual" showInputMessage="1" showErrorMessage="1" error="自然数を記載ください。”看護職員”を超えないよう記載ください。" sqref="F109">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formula1>IF(ISNUMBER($G$129)=TRUE,AND(INT($G$129)=$G$129,$G$129&gt;=SUM($G$130:$G$132),$G$129&gt;=0),OR($G$129="*",$G$129="＊"))</formula1>
    </dataValidation>
    <dataValidation type="custom" imeMode="halfAlpha" operator="notEqual" showInputMessage="1" showErrorMessage="1" error="自然数を記載ください。" sqref="F102">
      <formula1>IF(ISNUMBER($F$102)=TRUE,AND(INT($F$102)=$F$102,$F$102&gt;=0),OR($F$102="*",$F$102="＊"))</formula1>
    </dataValidation>
    <dataValidation type="custom" showInputMessage="1" showErrorMessage="1" error="自然数を記載ください。”その他の医療技術者等”を超えないよう記載ください。" sqref="G133">
      <formula1>IF(ISNUMBER($G$133)=TRUE,AND(INT($G$133)=$G$133,$G$110&gt;=$G$133,$G$133&gt;=0),OR($G$133="*",$G$133="＊"))</formula1>
    </dataValidation>
    <dataValidation type="custom" showInputMessage="1" showErrorMessage="1" error="自然数を記載ください。”その他の医療技術者等”を超えないよう記載ください。" sqref="G132">
      <formula1>IF(ISNUMBER($G$132)=TRUE,AND(INT($G$132)=$G$132,$G$129&gt;=$G$132,$G$132&gt;=0),OR($G$132="*",$G$132="＊"))</formula1>
    </dataValidation>
    <dataValidation type="custom" showInputMessage="1" showErrorMessage="1" error="自然数を記載ください。”その他の医療技術者等”を超えないよう記載ください。" sqref="G131">
      <formula1>IF(ISNUMBER($G$131)=TRUE,AND(INT($G$131)=$G$131,$G$129&gt;=$G$131,$G$131&gt;=0),OR($G$131="*",$G$131="＊"))</formula1>
    </dataValidation>
    <dataValidation type="custom" showInputMessage="1" showErrorMessage="1" error="自然数を記載ください。”その他の医療技術者等”を超えないよう記載ください。" sqref="G130">
      <formula1>IF(ISNUMBER($G$130)=TRUE,AND(INT($G$130)=$G$130,$G$129&gt;=$G$130,$G$130&gt;=0),OR($G$130="*",$G$130="＊"))</formula1>
    </dataValidation>
    <dataValidation type="custom" showInputMessage="1" showErrorMessage="1" error="自然数を記載ください。”その他の医療技術者等”を超えないよう記載ください。" sqref="G128">
      <formula1>IF(ISNUMBER($G$128)=TRUE,AND(INT($G$128)=$G$128,$G$110&gt;=$G$128,$G$128&gt;=0),OR($G$128="*",$G$128="＊"))</formula1>
    </dataValidation>
    <dataValidation type="custom" showInputMessage="1" showErrorMessage="1" error="自然数を記載ください。”その他の医療技術者等”を超えないよう記載ください。" sqref="G127">
      <formula1>IF(ISNUMBER($G$127)=TRUE,AND(INT($G$127)=$G$127,$G$110&gt;=$G$127,$G$127&gt;=0),OR($G$127="*",$G$127="＊"))</formula1>
    </dataValidation>
    <dataValidation type="custom" showInputMessage="1" showErrorMessage="1" error="自然数を記載ください。”その他の医療技術者等”を超えないよう記載ください。" sqref="G126">
      <formula1>IF(ISNUMBER($G$126)=TRUE,AND(INT($G$126)=$G$126,$G$110&gt;=$G$126,$G$126&gt;=0),OR($G$126="*",$G$126="＊"))</formula1>
    </dataValidation>
    <dataValidation type="custom" showInputMessage="1" showErrorMessage="1" error="自然数を記載ください。”その他の医療技術者等”を超えないよう記載ください。" sqref="G125">
      <formula1>IF(ISNUMBER($G$125)=TRUE,AND(INT($G$125)=$G$125,$G$110&gt;=$G$125,$G$125&gt;=0),OR($G$125="*",$G$125="＊"))</formula1>
    </dataValidation>
    <dataValidation type="custom" showInputMessage="1" showErrorMessage="1" error="自然数を記載ください。”栄養士等”を超えないよう記載ください。" sqref="G124">
      <formula1>IF(ISNUMBER($G$124)=TRUE,AND(INT($G$124)=$G$124,$G$121&gt;=$G$124,$G$124&gt;=0),OR($G$124="*",$G$124="＊"))</formula1>
    </dataValidation>
    <dataValidation type="custom" showInputMessage="1" showErrorMessage="1" error="自然数を記載ください。”栄養士等”を超えないよう記載ください。" sqref="G123">
      <formula1>IF(ISNUMBER($G$123)=TRUE,AND(INT($G$123)=$G$123,$G$121&gt;=$G$123,$G$123&gt;=0),OR($G$123="*",$G$123="＊"))</formula1>
    </dataValidation>
    <dataValidation type="custom" showInputMessage="1" showErrorMessage="1" error="自然数を記載ください。”栄養士等”を超えないよう記載ください。" sqref="G122">
      <formula1>IF(ISNUMBER($G$122)=TRUE,AND(INT($G$122)=$G$122,$G$121&gt;=$G$122,$G$122&gt;=0),OR($G$122="*",$G$122="＊"))</formula1>
    </dataValidation>
    <dataValidation type="custom" showInputMessage="1" showErrorMessage="1" error="自然数を記載ください。”その他の医療技術者等”を超えないよう記載ください。" sqref="G120">
      <formula1>IF(ISNUMBER($G$120)=TRUE,AND(INT($G$120)=$G$120,$G$110&gt;=$G$120,$G$120&gt;=0),OR($G$120="*",$G$120="＊"))</formula1>
    </dataValidation>
    <dataValidation type="custom" showInputMessage="1" showErrorMessage="1" error="自然数を記載ください。”その他の医療技術者等”を超えないよう記載ください。" sqref="G119">
      <formula1>IF(ISNUMBER($G$119)=TRUE,AND(INT($G$119)=$G$119,$G$110&gt;=$G$119,$G$119&gt;=0),OR($G$119="*",$G$119="＊"))</formula1>
    </dataValidation>
    <dataValidation type="custom" showInputMessage="1" showErrorMessage="1" error="自然数を記載ください。”リハビリスタッフ”を超えないよう記載ください。" sqref="G118">
      <formula1>IF(ISNUMBER($G$118)=TRUE,AND(INT($G$118)=$G$118,$G$114&gt;=$G$118,$G$118&gt;=0),OR($G$118="*",$G$118="＊"))</formula1>
    </dataValidation>
    <dataValidation type="custom" showInputMessage="1" showErrorMessage="1" error="自然数を記載ください。”リハビリスタッフ”を超えないよう記載ください。" sqref="G117">
      <formula1>IF(ISNUMBER($G$117)=TRUE,AND(INT($G$117)=$G$117,$G$114&gt;=$G$117,$G$117&gt;=0),OR($G$117="*",$G$117="＊"))</formula1>
    </dataValidation>
    <dataValidation type="custom" showInputMessage="1" showErrorMessage="1" error="自然数を記載ください。”リハビリスタッフ”を超えないよう記載ください。" sqref="G116">
      <formula1>IF(ISNUMBER($G$116)=TRUE,AND(INT($G$116)=$G$116,$G$114&gt;=$G$116,$G$116&gt;=0),OR($G$116="*",$G$116="＊"))</formula1>
    </dataValidation>
    <dataValidation type="custom" showInputMessage="1" showErrorMessage="1" error="自然数を記載ください。”リハビリスタッフ”を超えないよう記載ください。" sqref="G115">
      <formula1>IF(ISNUMBER($G$115)=TRUE,AND(INT($G$115)=$G$115,$G$114&gt;=$G$115,$G$115&gt;=0),OR($G$115="*",$G$115="＊"))</formula1>
    </dataValidation>
    <dataValidation type="custom" showInputMessage="1" showErrorMessage="1" error="自然数を記載ください。”その他の医療技術者等”を超えないよう記載ください。" sqref="N113">
      <formula1>IF(ISNUMBER($N$113)=TRUE,AND(INT($N$113)=$N$113,$N$110&gt;=$N$113,$N$113&gt;=0),OR($N$113="*",$N$113="＊"))</formula1>
    </dataValidation>
    <dataValidation type="custom" showInputMessage="1" showErrorMessage="1" error="自然数を記載ください。”その他の医療技術者等”を超えないよう記載ください。" sqref="G112">
      <formula1>IF(ISNUMBER($G$112)=TRUE,AND(INT($G$112)=$G$112,$G$110&gt;=$G$112,$G$112&gt;=0),OR($G$112="*",$G$112="＊"))</formula1>
    </dataValidation>
    <dataValidation type="custom" showInputMessage="1" showErrorMessage="1" error="自然数を記載ください。”その他の医療技術者等”を超えないよう記載ください。" sqref="G111">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formula1>IF(ISNUMBER($G$106)=TRUE,AND(INT($G$106)=$G$106,$G$105&gt;=$G$106,$G$106&gt;=0),OR($G$106="*",$G$106="＊"))</formula1>
    </dataValidation>
    <dataValidation type="custom" imeMode="halfAlpha" operator="notEqual" showInputMessage="1" showErrorMessage="1" error="自然数を記載ください。" sqref="G104">
      <formula1>IF(ISNUMBER($G$104)=TRUE,AND(INT($G$104)=$G$104,$G$104&gt;=0),OR($G$104="*",$G$104="＊"))</formula1>
    </dataValidation>
    <dataValidation type="custom" imeMode="halfAlpha" operator="notEqual" showInputMessage="1" showErrorMessage="1" error="自然数を記載ください。" sqref="G103">
      <formula1>IF(ISNUMBER($G$103)=TRUE,AND(INT($G$103)=$G$103,$G$103&gt;=0),OR($G$103="*",$G$103="＊"))</formula1>
    </dataValidation>
    <dataValidation type="custom" imeMode="halfAlpha" operator="notEqual" showInputMessage="1" showErrorMessage="1" error="自然数を記載ください。" sqref="G102">
      <formula1>IF(ISNUMBER($G$102)=TRUE,AND(INT($G$102)=$G$102,$G$102&gt;=0),OR($G$102="*",$G$102="＊"))</formula1>
    </dataValidation>
    <dataValidation type="custom" showInputMessage="1" showErrorMessage="1" error="自然数を記載ください。”その他の医療技術者等”を超えないよう記載ください。" sqref="H133">
      <formula1>IF(ISNUMBER($H$133)=TRUE,AND(INT($H$133)=$H$133,$H$110&gt;=$H$133,$H$133&gt;=0),OR($H$133="*",$H$133="＊"))</formula1>
    </dataValidation>
    <dataValidation type="custom" showInputMessage="1" showErrorMessage="1" error="自然数を記載ください。”その他の医療技術者等”を超えないよう記載ください。" sqref="H132">
      <formula1>IF(ISNUMBER($H$132)=TRUE,AND(INT($H$132)=$H$132,$H$129&gt;=$H$132,$H$132&gt;=0),OR($H$132="*",$H$132="＊"))</formula1>
    </dataValidation>
    <dataValidation type="custom" showInputMessage="1" showErrorMessage="1" error="自然数を記載ください。”その他の医療技術者等”を超えないよう記載ください。" sqref="H131">
      <formula1>IF(ISNUMBER($H$131)=TRUE,AND(INT($H$131)=$H$131,$H$129&gt;=$H$131,$H$131&gt;=0),OR($H$131="*",$H$131="＊"))</formula1>
    </dataValidation>
    <dataValidation type="custom" showInputMessage="1" showErrorMessage="1" error="自然数を記載ください。”その他の医療技術者等”を超えないよう記載ください。" sqref="H130">
      <formula1>IF(ISNUMBER($H$130)=TRUE,AND(INT($H$130)=$H$130,$H$129&gt;=$H$130,$H$130&gt;=0),OR($H$130="*",$H$130="＊"))</formula1>
    </dataValidation>
    <dataValidation type="custom" showInputMessage="1" showErrorMessage="1" error="自然数を記載ください。”その他の医療技術者等”を超えないよう記載ください。" sqref="H128">
      <formula1>IF(ISNUMBER($H$128)=TRUE,AND(INT($H$128)=$H$128,$H$110&gt;=$H$128,$H$128&gt;=0),OR($H$128="*",$H$128="＊"))</formula1>
    </dataValidation>
    <dataValidation type="custom" showInputMessage="1" showErrorMessage="1" error="自然数を記載ください。”その他の医療技術者等”を超えないよう記載ください。" sqref="H127">
      <formula1>IF(ISNUMBER($H$127)=TRUE,AND(INT($H$127)=$H$127,$H$110&gt;=$H$127,$H$127&gt;=0),OR($H$127="*",$H$127="＊"))</formula1>
    </dataValidation>
    <dataValidation type="custom" showInputMessage="1" showErrorMessage="1" error="自然数を記載ください。”その他の医療技術者等”を超えないよう記載ください。" sqref="H126">
      <formula1>IF(ISNUMBER($H$126)=TRUE,AND(INT($H$126)=$H$126,$H$110&gt;=$H$126,$H$126&gt;=0),OR($H$126="*",$H$126="＊"))</formula1>
    </dataValidation>
    <dataValidation type="custom" showInputMessage="1" showErrorMessage="1" error="自然数を記載ください。”その他の医療技術者等”を超えないよう記載ください。" sqref="H125">
      <formula1>IF(ISNUMBER($H$125)=TRUE,AND(INT($H$125)=$H$125,$H$110&gt;=$H$125,$H$125&gt;=0),OR($H$125="*",$H$125="＊"))</formula1>
    </dataValidation>
    <dataValidation type="custom" showInputMessage="1" showErrorMessage="1" error="自然数を記載ください。”栄養士等”を超えないよう記載ください。" sqref="H124">
      <formula1>IF(ISNUMBER($H$124)=TRUE,AND(INT($H$124)=$H$124,$H$121&gt;=$H$124,$H$124&gt;=0),OR($H$124="*",$H$124="＊"))</formula1>
    </dataValidation>
    <dataValidation type="custom" showInputMessage="1" showErrorMessage="1" error="自然数を記載ください。”栄養士等”を超えないよう記載ください。" sqref="H123">
      <formula1>IF(ISNUMBER($H$123)=TRUE,AND(INT($H$123)=$H$123,$H$121&gt;=$H$123,$H$123&gt;=0),OR($H$123="*",$H$123="＊"))</formula1>
    </dataValidation>
    <dataValidation type="custom" showInputMessage="1" showErrorMessage="1" error="自然数を記載ください。”栄養士等”を超えないよう記載ください。" sqref="H122">
      <formula1>IF(ISNUMBER($H$122)=TRUE,AND(INT($H$122)=$H$122,$H$121&gt;=$H$122,$H$122&gt;=0),OR($H$122="*",$H$122="＊"))</formula1>
    </dataValidation>
    <dataValidation type="custom" showInputMessage="1" showErrorMessage="1" error="自然数を記載ください。”その他の医療技術者等”を超えないよう記載ください。" sqref="H120">
      <formula1>IF(ISNUMBER($H$120)=TRUE,AND(INT($H$120)=$H$120,$H$110&gt;=$H$120,$H$120&gt;=0),OR($H$120="*",$H$120="＊"))</formula1>
    </dataValidation>
    <dataValidation type="custom" showInputMessage="1" showErrorMessage="1" error="自然数を記載ください。”その他の医療技術者等”を超えないよう記載ください。" sqref="H119">
      <formula1>IF(ISNUMBER($H$119)=TRUE,AND(INT($H$119)=$H$119,$H$110&gt;=$H$119,$H$119&gt;=0),OR($H$119="*",$H$119="＊"))</formula1>
    </dataValidation>
    <dataValidation type="custom" showInputMessage="1" showErrorMessage="1" error="自然数を記載ください。”リハビリスタッフ”を超えないよう記載ください。" sqref="H118">
      <formula1>IF(ISNUMBER($H$118)=TRUE,AND(INT($H$118)=$H$118,$H$114&gt;=$H$118,$H$118&gt;=0),OR($H$118="*",$H$118="＊"))</formula1>
    </dataValidation>
    <dataValidation type="custom" showInputMessage="1" showErrorMessage="1" error="自然数を記載ください。”リハビリスタッフ”を超えないよう記載ください。" sqref="H117">
      <formula1>IF(ISNUMBER($H$117)=TRUE,AND(INT($H$117)=$H$117,$H$114&gt;=$H$117,$H$117&gt;=0),OR($H$117="*",$H$117="＊"))</formula1>
    </dataValidation>
    <dataValidation type="custom" showInputMessage="1" showErrorMessage="1" error="自然数を記載ください。”リハビリスタッフ”を超えないよう記載ください。" sqref="H116">
      <formula1>IF(ISNUMBER($H$116)=TRUE,AND(INT($H$116)=$H$116,$H$114&gt;=$H$116,$H$116&gt;=0),OR($H$116="*",$H$116="＊"))</formula1>
    </dataValidation>
    <dataValidation type="custom" showInputMessage="1" showErrorMessage="1" error="自然数を記載ください。”リハビリスタッフ”を超えないよう記載ください。" sqref="H115">
      <formula1>IF(ISNUMBER($H$115)=TRUE,AND(INT($H$115)=$H$115,$H$114&gt;=$H$115,$H$115&gt;=0),OR($H$115="*",$H$115="＊"))</formula1>
    </dataValidation>
    <dataValidation type="custom" showInputMessage="1" showErrorMessage="1" error="自然数を記載ください。”その他の医療技術者等”を超えないよう記載ください。" sqref="H113">
      <formula1>IF(ISNUMBER($H$113)=TRUE,AND(INT($H$113)=$H$113,$H$110&gt;=$H$113,$H$113&gt;=0),OR($H$113="*",$H$113="＊"))</formula1>
    </dataValidation>
    <dataValidation type="custom" showInputMessage="1" showErrorMessage="1" error="自然数を記載ください。”その他の医療技術者等”を超えないよう記載ください。" sqref="H112">
      <formula1>IF(ISNUMBER($H$112)=TRUE,AND(INT($H$112)=$H$112,$H$110&gt;=$H$112,$H$112&gt;=0),OR($H$112="*",$H$112="＊"))</formula1>
    </dataValidation>
    <dataValidation type="custom" showInputMessage="1" showErrorMessage="1" error="自然数を記載ください。”その他の医療技術者等”を超えないよう記載ください。" sqref="H111">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formula1>IF(ISNUMBER($H$106)=TRUE,AND(INT($H$106)=$H$106,$H$105&gt;=$H$106,$H$106&gt;=0),OR($H$106="*",$H$106="＊"))</formula1>
    </dataValidation>
    <dataValidation type="custom" imeMode="halfAlpha" operator="notEqual" showInputMessage="1" showErrorMessage="1" error="自然数を記載ください。" sqref="O104">
      <formula1>IF(ISNUMBER($O$104)=TRUE,AND(INT($O$104)=$O$104,$O$104&gt;=0),OR($O$104="*",$O$104="＊"))</formula1>
    </dataValidation>
    <dataValidation type="custom" imeMode="halfAlpha" operator="notEqual" showInputMessage="1" showErrorMessage="1" error="自然数を記載ください。" sqref="O103">
      <formula1>IF(ISNUMBER($O$103)=TRUE,AND(INT($O$103)=$O$103,$O$103&gt;=0),OR($O$103="*",$O$103="＊"))</formula1>
    </dataValidation>
    <dataValidation type="custom" imeMode="halfAlpha" operator="notEqual" showInputMessage="1" showErrorMessage="1" error="自然数を記載ください。" sqref="O102">
      <formula1>IF(ISNUMBER($O$102)=TRUE,AND(INT($O$102)=$O$102,$O$102&gt;=0),OR($O$102="*",$O$102="＊"))</formula1>
    </dataValidation>
    <dataValidation type="custom" imeMode="halfAlpha" operator="greaterThanOrEqual" showInputMessage="1" showErrorMessage="1" error="0以上で小数第一位まで記載ください。" sqref="P103">
      <formula1>IF(ISNUMBER($P$103)=TRUE,AND($P$103*10=INT($P$103*10),$P$103&gt;=0),OR($P$103="*",$P$103="＊",$P$103="-"))</formula1>
    </dataValidation>
    <dataValidation type="custom" imeMode="halfAlpha" operator="greaterThanOrEqual" showInputMessage="1" showErrorMessage="1" error="0以上で小数第一位まで記載ください。" sqref="P102">
      <formula1>IF(ISNUMBER($P$102)=TRUE,AND($P$102*10=INT($P$102*10),$P$102&gt;=0),OR($P$102="*",$P$102="＊",$P$102="-"))</formula1>
    </dataValidation>
    <dataValidation type="custom" showInputMessage="1" showErrorMessage="1" error="自然数を記載ください。”その他の医療技術者等”を超えないよう記載ください。" sqref="G113">
      <formula1>IF(ISNUMBER($G$113)=TRUE,AND(INT($G$113)=$G$113,$G$110&gt;=$G$113,$G$113&gt;=0),OR($G$113="*",$G$113="＊"))</formula1>
    </dataValidation>
    <dataValidation type="custom" imeMode="halfAlpha" operator="notEqual" showInputMessage="1" showErrorMessage="1" error="自然数を記載ください。" sqref="H102">
      <formula1>IF(ISNUMBER($H$102)=TRUE,AND(INT($H$102)=$H$102,$H$102&gt;=0),OR($H$102="*",$H$102="＊"))</formula1>
    </dataValidation>
    <dataValidation type="custom" imeMode="halfAlpha" operator="notEqual" showInputMessage="1" showErrorMessage="1" error="自然数を記載ください。" sqref="H103">
      <formula1>IF(ISNUMBER($H$103)=TRUE,AND(INT($H$103)=$H$103,$H$103&gt;=0),OR($H$103="*",$H$103="＊"))</formula1>
    </dataValidation>
    <dataValidation type="custom" imeMode="halfAlpha" operator="notEqual" showInputMessage="1" showErrorMessage="1" error="自然数を記載ください。" sqref="H104">
      <formula1>IF(ISNUMBER($H$104)=TRUE,AND(INT($H$104)=$H$104,$H$104&gt;=0),OR($H$104="*",$H$104="＊"))</formula1>
    </dataValidation>
    <dataValidation type="custom" imeMode="halfAlpha" operator="notEqual" showInputMessage="1" showErrorMessage="1" error="自然数を記載ください。" sqref="J102">
      <formula1>IF(ISNUMBER($J$102)=TRUE,AND(INT($J$102)=$J102,$J$102&gt;=0),OR($J$102="*",$J$102="＊"))</formula1>
    </dataValidation>
    <dataValidation type="custom" imeMode="halfAlpha" operator="notEqual" showInputMessage="1" showErrorMessage="1" error="自然数を記載ください。" sqref="J103">
      <formula1>IF(ISNUMBER($J$103)=TRUE,AND(INT($J$103)=$J$103,$J$103&gt;=0),OR($J$103="*",$J$103="＊"))</formula1>
    </dataValidation>
    <dataValidation type="custom" imeMode="halfAlpha" operator="notEqual" showInputMessage="1" showErrorMessage="1" error="自然数を記載ください。" sqref="J104">
      <formula1>IF(ISNUMBER($J$104)=TRUE,AND(INT($J$104)=$J$104,$J$104&gt;=0),OR($J$104="*",$J$104="＊"))</formula1>
    </dataValidation>
    <dataValidation type="custom" imeMode="halfAlpha" operator="notEqual" showInputMessage="1" showErrorMessage="1" error="自然数を記載ください。”看護職員”を超えないよう記載ください。" sqref="J106">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formula1>IF(ISNUMBER($J$109)=TRUE,AND(INT($J$109)=$J$109,$J$105&gt;=$J$109,$J$109&gt;=0),OR($J$109="*",$J$109="＊"))</formula1>
    </dataValidation>
    <dataValidation type="custom" showInputMessage="1" showErrorMessage="1" error="自然数を記載ください。”その他の医療技術者等”を超えないよう記載ください。" sqref="J111">
      <formula1>IF(ISNUMBER($J$111)=TRUE,AND(INT($J$111)=$J$111,$J$110&gt;=$J$111,$J$111&gt;=0),OR($J$111="*",$J$111="＊"))</formula1>
    </dataValidation>
    <dataValidation type="custom" showInputMessage="1" showErrorMessage="1" error="自然数を記載ください。”その他の医療技術者等”を超えないよう記載ください。" sqref="J112">
      <formula1>IF(ISNUMBER($J$112)=TRUE,AND(INT($J$112)=$J$112,$J$110&gt;=$J$112,$J$112&gt;=0),OR($J$112="*",$J$112="＊"))</formula1>
    </dataValidation>
    <dataValidation type="custom" showInputMessage="1" showErrorMessage="1" error="自然数を記載ください。”その他の医療技術者等”を超えないよう記載ください。" sqref="J113">
      <formula1>IF(ISNUMBER($J$113)=TRUE,AND(INT($J$113)=$J$113,$J$110&gt;=$J$113,$J$113&gt;=0),OR($J$113="*",$J$113="＊"))</formula1>
    </dataValidation>
    <dataValidation type="custom" showInputMessage="1" showErrorMessage="1" error="自然数を記載ください。”リハビリスタッフ”を超えないよう記載ください。" sqref="J115">
      <formula1>IF(ISNUMBER($J$115)=TRUE,AND(INT($J$115)=$J$115,$J$114&gt;=$J$115,$J$115&gt;=0),OR($J$115="*",$J$115="＊"))</formula1>
    </dataValidation>
    <dataValidation type="custom" showInputMessage="1" showErrorMessage="1" error="自然数を記載ください。”リハビリスタッフ”を超えないよう記載ください。" sqref="J116">
      <formula1>IF(ISNUMBER($J$116)=TRUE,AND(INT($J$116)=$J$116,$J$114&gt;=$J$116,$J$116&gt;=0),OR($J$116="*",$J$116="＊"))</formula1>
    </dataValidation>
    <dataValidation type="custom" showInputMessage="1" showErrorMessage="1" error="自然数を記載ください。”リハビリスタッフ”を超えないよう記載ください。" sqref="J117">
      <formula1>IF(ISNUMBER($J$117)=TRUE,AND(INT($J$117)=$J$117,$J$114&gt;=$J$117,$J$117&gt;=0),OR($J$117="*",$J$117="＊"))</formula1>
    </dataValidation>
    <dataValidation type="custom" showInputMessage="1" showErrorMessage="1" error="自然数を記載ください。”リハビリスタッフ”を超えないよう記載ください。" sqref="J118">
      <formula1>IF(ISNUMBER($J$118)=TRUE,AND(INT($J$118)=$J$118,$J$114&gt;=$J$118,$J$118&gt;=0),OR($J$118="*",$J$118="＊"))</formula1>
    </dataValidation>
    <dataValidation type="custom" showInputMessage="1" showErrorMessage="1" error="自然数を記載ください。”その他の医療技術者等”を超えないよう記載ください。" sqref="J119">
      <formula1>IF(ISNUMBER($J$119)=TRUE,AND(INT($J$119)=$J$119,$J$110&gt;=$J$119,$J$119&gt;=0),OR($J$119="*",$J$119="＊"))</formula1>
    </dataValidation>
    <dataValidation type="custom" showInputMessage="1" showErrorMessage="1" error="自然数を記載ください。”その他の医療技術者等”を超えないよう記載ください。" sqref="J120">
      <formula1>IF(ISNUMBER($J$120)=TRUE,AND(INT($J$120)=$J$120,$J$110&gt;=$J$120,$J$120&gt;=0),OR($J$120="*",$J$120="＊"))</formula1>
    </dataValidation>
    <dataValidation type="custom" showInputMessage="1" showErrorMessage="1" error="自然数を記載ください。”栄養士等”を超えないよう記載ください。" sqref="J122">
      <formula1>IF(ISNUMBER($J$122)=TRUE,AND(INT($J$122)=$J$122,$J$121&gt;=$J$122,$J$122&gt;=0),OR($J$122="*",$J$122="＊"))</formula1>
    </dataValidation>
    <dataValidation type="custom" showInputMessage="1" showErrorMessage="1" error="自然数を記載ください。”栄養士等”を超えないよう記載ください。" sqref="J123">
      <formula1>IF(ISNUMBER($J$123)=TRUE,AND(INT($J$123)=$J$123,$J$121&gt;=$J$123,$J$123&gt;=0),OR($J$123="*",$J$123="＊"))</formula1>
    </dataValidation>
    <dataValidation type="custom" showInputMessage="1" showErrorMessage="1" error="自然数を記載ください。”栄養士等”を超えないよう記載ください。" sqref="J124">
      <formula1>IF(ISNUMBER($J$124)=TRUE,AND(INT($J$124)=$J$124,$J$121&gt;=$J$124,$J$124&gt;=0),OR($J$124="*",$J$124="＊"))</formula1>
    </dataValidation>
    <dataValidation type="custom" showInputMessage="1" showErrorMessage="1" error="自然数を記載ください。”その他の医療技術者等”を超えないよう記載ください。" sqref="J125">
      <formula1>IF(ISNUMBER($J$125)=TRUE,AND(INT($J$125)=$J$125,$J$110&gt;=$J$125,$J$125&gt;=0),OR($J$125="*",$J$125="＊"))</formula1>
    </dataValidation>
    <dataValidation type="custom" showInputMessage="1" showErrorMessage="1" error="自然数を記載ください。&quot;その他の医療技術者等”を超えないよう記載ください。" sqref="J126">
      <formula1>IF(ISNUMBER($J$126)=TRUE,AND(INT($J$126)=$J$126,$J$110&gt;=$J$126,$J$126&gt;=0),OR($J$126="*",$J$126="＊"))</formula1>
    </dataValidation>
    <dataValidation type="custom" showInputMessage="1" showErrorMessage="1" error="自然数を記載ください。”その他の医療技術者等”を超えないよう記載ください。" sqref="J127">
      <formula1>IF(ISNUMBER($J$127)=TRUE,AND(INT($J$127)=$J$127,$J$110&gt;=$J$127,$J$127&gt;=0),OR($J$127="*",$J$127="＊"))</formula1>
    </dataValidation>
    <dataValidation type="custom" showInputMessage="1" showErrorMessage="1" error="自然数を記載ください。”その他の医療技術者等”を超えないよう記載ください。" sqref="J128">
      <formula1>IF(ISNUMBER($J$128)=TRUE,AND(INT($J$128)=$J$128,$J$110&gt;=$J$128,$J$128&gt;=0),OR($J$128="*",$J$128="＊"))</formula1>
    </dataValidation>
    <dataValidation type="custom" showInputMessage="1" showErrorMessage="1" error="自然数を記載ください。”その他の医療技術者等”を超えないよう記載ください。" sqref="J130">
      <formula1>IF(ISNUMBER($J$130)=TRUE,AND(INT($J$130)=$J$130,$J$129&gt;=$J$130,$J$130&gt;=0),OR($J$130="*",$J$130="＊"))</formula1>
    </dataValidation>
    <dataValidation type="custom" showInputMessage="1" showErrorMessage="1" error="自然数を記載ください。”その他の医療技術者等”を超えないよう記載ください。" sqref="J131">
      <formula1>IF(ISNUMBER($J$131)=TRUE,AND(INT($J$131)=$J$131,$J$129&gt;=$J$131,$J$131&gt;=0),OR($J$131="*",$J$131="＊"))</formula1>
    </dataValidation>
    <dataValidation type="custom" showInputMessage="1" showErrorMessage="1" error="自然数を記載ください。”その他の医療技術者等”を超えないよう記載ください。" sqref="J132">
      <formula1>IF(ISNUMBER($J$132)=TRUE,AND(INT($J$132)=$J$132,$J$129&gt;=$J$132,$J$132&gt;=0),OR($J$132="*",$J$132="＊"))</formula1>
    </dataValidation>
    <dataValidation type="custom" showInputMessage="1" showErrorMessage="1" error="自然数を記載ください。”その他の医療技術者等”を超えないよう記載ください。" sqref="J133">
      <formula1>IF(ISNUMBER($J$133)=TRUE,AND(INT($J$133)=$J$133,$J$110&gt;=$J$133,$J$133&gt;=0),OR($J$133="*",$J$133="＊"))</formula1>
    </dataValidation>
    <dataValidation type="custom" imeMode="halfAlpha" operator="greaterThanOrEqual" showInputMessage="1" showErrorMessage="1" error="0以上で小数第一位まで記載ください。" sqref="K102">
      <formula1>IF(ISNUMBER($K$102)=TRUE,AND($K$102*10=INT($K$102*10),$K$102&gt;=0),OR($K$102="*",$K$102="＊",$K$102="-"))</formula1>
    </dataValidation>
    <dataValidation type="custom" imeMode="halfAlpha" operator="greaterThanOrEqual" showInputMessage="1" showErrorMessage="1" error="0以上で小数第一位まで記載ください。" sqref="K103">
      <formula1>IF(ISNUMBER($K$103)=TRUE,AND($K$103*10=INT($K$103*10),$K$103&gt;=0),OR($K$103="*",$K$103="＊",$K$103="-"))</formula1>
    </dataValidation>
    <dataValidation type="custom" imeMode="halfAlpha" operator="greaterThanOrEqual" showInputMessage="1" showErrorMessage="1" error="0以上で小数第一位まで記載ください。" sqref="K104">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formula1>IF(ISNUMBER($K$133)=TRUE,AND($K$133*10=INT($K$133*10),$K$110&gt;=$K$133,$K$133&gt;=0),OR($K$133="*",$K$133="＊"))</formula1>
    </dataValidation>
    <dataValidation type="custom" imeMode="halfAlpha" operator="notEqual" showInputMessage="1" showErrorMessage="1" error="自然数を記載ください。" sqref="M102">
      <formula1>IF(ISNUMBER($M$102)=TRUE,AND(INT($M$102)=$M$102,$M$102&gt;=0),OR($M$102="*",$M$102="＊"))</formula1>
    </dataValidation>
    <dataValidation type="custom" imeMode="halfAlpha" operator="notEqual" showInputMessage="1" showErrorMessage="1" error="自然数を記載ください。" sqref="M103">
      <formula1>IF(ISNUMBER($M$103)=TRUE,AND(INT($M$103)=$M$103,$M$103&gt;=0),OR($M$103="*",$M$103="＊"))</formula1>
    </dataValidation>
    <dataValidation type="custom" imeMode="halfAlpha" operator="notEqual" showInputMessage="1" showErrorMessage="1" error="自然数を記載ください。" sqref="M104">
      <formula1>IF(ISNUMBER($M$104)=TRUE,AND(INT($M$104)=$M$104,$M$104&gt;=0),OR($M$104="*",$M$104="＊"))</formula1>
    </dataValidation>
    <dataValidation type="custom" imeMode="halfAlpha" operator="notEqual" showInputMessage="1" showErrorMessage="1" error="自然数を記載ください。”看護職員”を超えないよう記載ください。" sqref="M106">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formula1>IF(ISNUMBER($M$109)=TRUE,AND(INT($M$109)=$M$109,$M$105&gt;=$M$109,$M$109&gt;=0),OR($M$109="*",$M$109="＊"))</formula1>
    </dataValidation>
    <dataValidation type="custom" showInputMessage="1" showErrorMessage="1" error="自然数を記載ください。”その他の医療技術者等”を超えないよう記載ください。" sqref="M111">
      <formula1>IF(ISNUMBER($M$111)=TRUE,AND(INT($M$111)=$M$111,$M$110&gt;=$M$111,$M$111&gt;=0),OR($M$111="*",$M$111="＊"))</formula1>
    </dataValidation>
    <dataValidation type="custom" showInputMessage="1" showErrorMessage="1" error="自然数を記載ください。”その他の医療技術者等”を超えないよう記載ください。" sqref="M112">
      <formula1>IF(ISNUMBER($M$112)=TRUE,AND(INT($M$112)=$M$112,$M$110&gt;=$M$112,$M$112&gt;=0),OR($M$112="*",$M$112="＊"))</formula1>
    </dataValidation>
    <dataValidation type="custom" showInputMessage="1" showErrorMessage="1" error="自然数を記載ください。”その他の医療技術者等”を超えないよう記載ください。" sqref="M113">
      <formula1>IF(ISNUMBER($M$113)=TRUE,AND(INT($M$113)=$M$113,$M$110&gt;=$M$113,$M$113&gt;=0),OR($M$113="*",$M$113="＊"))</formula1>
    </dataValidation>
    <dataValidation type="custom" showInputMessage="1" showErrorMessage="1" error="自然数を記載ください。”リハビリスタッフ”を超えないよう記載ください。" sqref="M115">
      <formula1>IF(ISNUMBER($M$115)=TRUE,AND(INT($M$115)=$M$115,$M$114&gt;=$M$115,$M$115&gt;=0),OR($M$115="*",$M$115="＊"))</formula1>
    </dataValidation>
    <dataValidation type="custom" showInputMessage="1" showErrorMessage="1" error="自然数を記載ください。”リハビリスタッフ”を超えないよう記載ください。" sqref="M116">
      <formula1>IF(ISNUMBER($M$116)=TRUE,AND(INT($M$116)=$M$116,$M$114&gt;=$M$116,$M$116&gt;=0),OR($M$116="*",$M$116="＊"))</formula1>
    </dataValidation>
    <dataValidation type="custom" showInputMessage="1" showErrorMessage="1" error="自然数を記載ください。”リハビリスタッフ”を超えないよう記載ください。" sqref="M117">
      <formula1>IF(ISNUMBER($M$117)=TRUE,AND(INT($M$117)=$M$117,$M$114&gt;=$M$117,$M$117&gt;=0),OR($M$117="*",$M$117="＊"))</formula1>
    </dataValidation>
    <dataValidation type="custom" showInputMessage="1" showErrorMessage="1" error="自然数を記載ください。”リハビリスタッフ”を超えないよう記載ください。" sqref="M118">
      <formula1>IF(ISNUMBER($M$118)=TRUE,AND(INT($M$118)=$M$118,$M$114&gt;=$M$118,$M$118&gt;=0),OR($M$118="*",$M$118="＊"))</formula1>
    </dataValidation>
    <dataValidation type="custom" showInputMessage="1" showErrorMessage="1" error="自然数を記載ください。”その他の医療技術者等”を超えないよう記載ください。" sqref="M119">
      <formula1>IF(ISNUMBER($M$119)=TRUE,AND(INT($M$119)=$M$119,$M$110&gt;=$M$119,$M$119&gt;=0),OR($M$119="*",$M$119="＊"))</formula1>
    </dataValidation>
    <dataValidation type="custom" showInputMessage="1" showErrorMessage="1" error="自然数を記載ください。”その他の医療技術者等”を超えないよう記載ください。" sqref="M120">
      <formula1>IF(ISNUMBER($M$120)=TRUE,AND(INT($M$120)=$M$120,$M$110&gt;=$M$120,$M$120&gt;=0),OR($M$120="*",$M$120="＊"))</formula1>
    </dataValidation>
    <dataValidation type="custom" showInputMessage="1" showErrorMessage="1" error="自然数を記載ください。”栄養士等”を超えないよう記載ください。" sqref="M122">
      <formula1>IF(ISNUMBER($M$122)=TRUE,AND(INT($M$122)=$M$122,$M$121&gt;=$M$122,$M$122&gt;=0),OR($M$122="*",$M$122="＊"))</formula1>
    </dataValidation>
    <dataValidation type="custom" showInputMessage="1" showErrorMessage="1" error="自然数を記載ください。”栄養士等”を超えないよう記載ください。" sqref="M123">
      <formula1>IF(ISNUMBER($M$123)=TRUE,AND(INT($M$123)=$M$123,$M$121&gt;=$M$123,$M$123&gt;=0),OR($M$123="*",$M$123="＊"))</formula1>
    </dataValidation>
    <dataValidation type="custom" showInputMessage="1" showErrorMessage="1" error="自然数を記載ください。”栄養士等”を超えないよう記載ください。" sqref="M124">
      <formula1>IF(ISNUMBER($M$124)=TRUE,AND(INT($M$124)=$M$124,$M$121&gt;=$M$124,$M$124&gt;=0),OR($M$124="*",$M$124="＊"))</formula1>
    </dataValidation>
    <dataValidation type="custom" showInputMessage="1" showErrorMessage="1" error="自然数を記載ください。”その他の医療技術者等”を超えないよう記載ください。" sqref="M125">
      <formula1>IF(ISNUMBER($M$125)=TRUE,AND(INT($M$125)=$M$125,$M$110&gt;=$M$125,$M$125&gt;=0),OR($M$125="*",$M$125="＊"))</formula1>
    </dataValidation>
    <dataValidation type="custom" showInputMessage="1" showErrorMessage="1" error="自然数を記載ください。&quot;その他の医療技術者等”を超えないよう記載ください。" sqref="M126">
      <formula1>IF(ISNUMBER($M$126)=TRUE,AND(INT($M$126)=$M$126,$M$110&gt;=$M$126,$M$126&gt;=0),OR($M$126="*",$M$126="＊"))</formula1>
    </dataValidation>
    <dataValidation type="custom" showInputMessage="1" showErrorMessage="1" error="自然数を記載ください。”その他の医療技術者等”を超えないよう記載ください。" sqref="M127">
      <formula1>IF(ISNUMBER($M$127)=TRUE,AND(INT($M$127)=$M$127,$M$110&gt;=$M$127,$M$127&gt;=0),OR($M$127="*",$M$127="＊"))</formula1>
    </dataValidation>
    <dataValidation type="custom" showInputMessage="1" showErrorMessage="1" error="自然数を記載ください。”その他の医療技術者等”を超えないよう記載ください。" sqref="M128">
      <formula1>IF(ISNUMBER($M$128)=TRUE,AND(INT($M$128)=$M$128,$M$110&gt;=$M$128,$M$128&gt;=0),OR($M$128="*",$M$128="＊"))</formula1>
    </dataValidation>
    <dataValidation type="custom" showInputMessage="1" showErrorMessage="1" error="自然数を記載ください。”その他の医療技術者等”を超えないよう記載ください。" sqref="M130">
      <formula1>IF(ISNUMBER($M$130)=TRUE,AND(INT($M$130)=$M$130,$M$129&gt;=$M$130,$M$130&gt;=0),OR($M$130="*",$M$130="＊"))</formula1>
    </dataValidation>
    <dataValidation type="custom" showInputMessage="1" showErrorMessage="1" error="自然数を記載ください。”その他の医療技術者等”を超えないよう記載ください。" sqref="M131">
      <formula1>IF(ISNUMBER($M$131)=TRUE,AND(INT($M$131)=$M$131,$M$129&gt;=$M$131,$M$131&gt;=0),OR($M$131="*",$M$131="＊"))</formula1>
    </dataValidation>
    <dataValidation type="custom" showInputMessage="1" showErrorMessage="1" error="自然数を記載ください。”その他の医療技術者等”を超えないよう記載ください。" sqref="M132">
      <formula1>IF(ISNUMBER($M$132)=TRUE,AND(INT($M$132)=$M$132,$M$129&gt;=$M$132,$M$132&gt;=0),OR($M$132="*",$M$132="＊"))</formula1>
    </dataValidation>
    <dataValidation type="custom" showInputMessage="1" showErrorMessage="1" error="自然数を記載ください。”その他の医療技術者等”を超えないよう記載ください。" sqref="M133">
      <formula1>IF(ISNUMBER($M$133)=TRUE,AND(INT($M$133)=$M$133,$M$110&gt;=$M$133,$M$133&gt;=0),OR($M$133="*",$M$133="＊"))</formula1>
    </dataValidation>
    <dataValidation type="custom" imeMode="halfAlpha" operator="notEqual" showInputMessage="1" showErrorMessage="1" error="自然数を記載ください。" sqref="N102">
      <formula1>IF(ISNUMBER($N$102)=TRUE,AND(INT($N$102)=$N$102,$N$102&gt;=0),OR($N$102="*",$N$102="＊"))</formula1>
    </dataValidation>
    <dataValidation type="custom" imeMode="halfAlpha" operator="notEqual" showInputMessage="1" showErrorMessage="1" error="自然数を記載ください。" sqref="N103">
      <formula1>IF(ISNUMBER($N$103)=TRUE,AND(INT($N$103)=$N$103,$N$103&gt;=0),OR($N$103="*",$N$103="＊"))</formula1>
    </dataValidation>
    <dataValidation type="custom" imeMode="halfAlpha" operator="notEqual" showInputMessage="1" showErrorMessage="1" error="自然数を記載ください。" sqref="N104">
      <formula1>IF(ISNUMBER($N$104)=TRUE,AND(INT($N$104)=$N$104,$N$104&gt;=0),OR($N$104="*",$N$104="＊"))</formula1>
    </dataValidation>
    <dataValidation type="custom" imeMode="halfAlpha" operator="notEqual" showInputMessage="1" showErrorMessage="1" error="自然数を記載ください。”看護職員”を超えないよう記載ください。" sqref="N106">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formula1>IF(ISNUMBER($N$109)=TRUE,AND(INT($N$109)=$N$109,$N$105&gt;=$N$109,$N$109&gt;=0),OR($N$109="*",$N$109="＊"))</formula1>
    </dataValidation>
    <dataValidation type="custom" showInputMessage="1" showErrorMessage="1" error="自然数を記載ください。”リハビリスタッフ”を超えないよう記載ください。" sqref="O117">
      <formula1>IF(ISNUMBER($O$117)=TRUE,AND(INT($O$117)=$O$117,$O$114&gt;=$O$117,$O$117&gt;=0),OR($O$117="*",$O$117="＊"))</formula1>
    </dataValidation>
    <dataValidation type="custom" showInputMessage="1" showErrorMessage="1" error="自然数を記載ください。”その他の医療技術者等”を超えないよう記載ください。" sqref="N120">
      <formula1>IF(ISNUMBER($N$120)=TRUE,AND(INT($N$120)=$N$120,$N$110&gt;=$N$120,$N$120&gt;=0),OR($N$120="*",$N$120="＊"))</formula1>
    </dataValidation>
    <dataValidation type="custom" showInputMessage="1" showErrorMessage="1" error="自然数を記載ください。”栄養士等”を超えないよう記載ください。" sqref="N122">
      <formula1>IF(ISNUMBER($N$122)=TRUE,AND(INT($N$122)=$N$122,$N$121&gt;=$N$122,$N$122&gt;=0),OR($N$122="*",$N$122="＊"))</formula1>
    </dataValidation>
    <dataValidation type="custom" showInputMessage="1" showErrorMessage="1" error="自然数を記載ください。”栄養士等”を超えないよう記載ください。" sqref="N123">
      <formula1>IF(ISNUMBER($N$123)=TRUE,AND(INT($N$123)=$N$123,$N$121&gt;=$N$123,$N$123&gt;=0),OR($N$123="*",$N$123="＊"))</formula1>
    </dataValidation>
    <dataValidation type="custom" showInputMessage="1" showErrorMessage="1" error="自然数を記載ください。”栄養士等”を超えないよう記載ください。" sqref="N124">
      <formula1>IF(ISNUMBER($N$124)=TRUE,AND(INT($N$124)=$N$124,$N$121&gt;=$N$124,$N$124&gt;=0),OR($N$124="*",$N$124="＊"))</formula1>
    </dataValidation>
    <dataValidation type="custom" showInputMessage="1" showErrorMessage="1" error="自然数を記載ください。”その他の医療技術者等”を超えないよう記載ください。" sqref="N125">
      <formula1>IF(ISNUMBER($N$125)=TRUE,AND(INT($N$125)=$N$125,$N$110&gt;=$N$125,$N$125&gt;=0),OR($N$125="*",$N$125="＊"))</formula1>
    </dataValidation>
    <dataValidation type="custom" showInputMessage="1" showErrorMessage="1" error="自然数を記載ください。&quot;その他の医療技術者等”を超えないよう記載ください。" sqref="N126">
      <formula1>IF(ISNUMBER($N$126)=TRUE,AND(INT($N$126)=$N$126,$N$110&gt;=$N$126,$N$126&gt;=0),OR($N$126="*",$N$126="＊"))</formula1>
    </dataValidation>
    <dataValidation type="custom" showInputMessage="1" showErrorMessage="1" error="自然数を記載ください。”その他の医療技術者等”を超えないよう記載ください。" sqref="N127">
      <formula1>IF(ISNUMBER($N$127)=TRUE,AND(INT($N$127)=$N$127,$N$110&gt;=$N$127,$N$127&gt;=0),OR($N$127="*",$N$127="＊"))</formula1>
    </dataValidation>
    <dataValidation type="custom" showInputMessage="1" showErrorMessage="1" error="自然数を記載ください。”その他の医療技術者等”を超えないよう記載ください。" sqref="N128">
      <formula1>IF(ISNUMBER($N$128)=TRUE,AND(INT($N$128)=$N$128,$N$110&gt;=$N$128,$N$128&gt;=0),OR($N$128="*",$N$128="＊"))</formula1>
    </dataValidation>
    <dataValidation type="custom" showInputMessage="1" showErrorMessage="1" error="自然数を記載ください。”その他の医療技術者等”を超えないよう記載ください。" sqref="N130">
      <formula1>IF(ISNUMBER($N$130)=TRUE,AND(INT($N$130)=$N$130,$N$129&gt;=$N$130,$N$130&gt;=0),OR($N$130="*",$N$130="＊"))</formula1>
    </dataValidation>
    <dataValidation type="custom" showInputMessage="1" showErrorMessage="1" error="自然数を記載ください。”その他の医療技術者等”を超えないよう記載ください。" sqref="N131">
      <formula1>IF(ISNUMBER($N$131)=TRUE,AND(INT($N$131)=$N$131,$N$129&gt;=$N$131,$N$131&gt;=0),OR($N$131="*",$N$131="＊"))</formula1>
    </dataValidation>
    <dataValidation type="custom" showInputMessage="1" showErrorMessage="1" error="自然数を記載ください。”その他の医療技術者等”を超えないよう記載ください。" sqref="N132">
      <formula1>IF(ISNUMBER($N$132)=TRUE,AND(INT($N$132)=$N$132,$N$129&gt;=$N$132,$N$132&gt;=0),OR($N$132="*",$N$132="＊"))</formula1>
    </dataValidation>
    <dataValidation type="custom" showInputMessage="1" showErrorMessage="1" error="自然数を記載ください。”その他の医療技術者等”を超えないよう記載ください。" sqref="N133">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formula1>IF(ISNUMBER($O$109)=TRUE,AND(INT($O$109)=$O$109,$O$105&gt;=$O$109,$O$109&gt;=0),OR($O$109="*",$O$109="＊"))</formula1>
    </dataValidation>
    <dataValidation type="custom" showInputMessage="1" showErrorMessage="1" error="自然数を記載ください。”その他の医療技術者等”を超えないよう記載ください。" sqref="O111">
      <formula1>IF(ISNUMBER($O$111)=TRUE,AND(INT($O$111)=$O$111,$O$110&gt;=$O$111,$O$111&gt;=0),OR($O$111="*",$O$111="＊"))</formula1>
    </dataValidation>
    <dataValidation type="custom" showInputMessage="1" showErrorMessage="1" error="自然数を記載ください。”その他の医療技術者等”を超えないよう記載ください。" sqref="O112">
      <formula1>IF(ISNUMBER($O$112)=TRUE,AND(INT($O$112)=$O$112,$O$110&gt;=$O$112,$O$112&gt;=0),OR($O$112="*",$O$112="＊"))</formula1>
    </dataValidation>
    <dataValidation type="custom" showInputMessage="1" showErrorMessage="1" error="自然数を記載ください。”その他の医療技術者等”を超えないよう記載ください。" sqref="O113">
      <formula1>IF(ISNUMBER($O$113)=TRUE,AND(INT($O$113)=$O$113,$O$110&gt;=$O$113,$O$113&gt;=0),OR($O$113="*",$O$113="＊"))</formula1>
    </dataValidation>
    <dataValidation type="custom" showInputMessage="1" showErrorMessage="1" error="自然数を記載ください。”リハビリスタッフ”を超えないよう記載ください。" sqref="O115">
      <formula1>IF(ISNUMBER($O$115)=TRUE,AND(INT($O$115)=$O$115,$O$114&gt;=$O$115,$O$115&gt;=0),OR($O$115="*",$O$115="＊"))</formula1>
    </dataValidation>
    <dataValidation type="custom" showInputMessage="1" showErrorMessage="1" error="自然数を記載ください。”リハビリスタッフ”を超えないよう記載ください。" sqref="O116">
      <formula1>IF(ISNUMBER($O$116)=TRUE,AND(INT($O$116)=$O$116,$O$114&gt;=$O$116,$O$116&gt;=0),OR($O$116="*",$O$116="＊"))</formula1>
    </dataValidation>
    <dataValidation type="custom" showInputMessage="1" showErrorMessage="1" error="自然数を記載ください。”リハビリスタッフ”を超えないよう記載ください。" sqref="O118">
      <formula1>IF(ISNUMBER($O$118)=TRUE,AND(INT($O$118)=$O$118,$O$114&gt;=$O$118,$O$118&gt;=0),OR($O$118="*",$O$118="＊"))</formula1>
    </dataValidation>
    <dataValidation type="custom" showInputMessage="1" showErrorMessage="1" error="自然数を記載ください。”その他の医療技術者等”を超えないよう記載ください。" sqref="O119">
      <formula1>IF(ISNUMBER($O$119)=TRUE,AND(INT($O$119)=$O$119,$O$110&gt;=$O$119,$O$119&gt;=0),OR($O$119="*",$O$119="＊"))</formula1>
    </dataValidation>
    <dataValidation type="custom" showInputMessage="1" showErrorMessage="1" error="自然数を記載ください。”その他の医療技術者等”を超えないよう記載ください。" sqref="O120">
      <formula1>IF(ISNUMBER($O$120)=TRUE,AND(INT($O$120)=$O$120,$O$110&gt;=$O$120,$O$120&gt;=0),OR($O$120="*",$O$120="＊"))</formula1>
    </dataValidation>
    <dataValidation type="custom" showInputMessage="1" showErrorMessage="1" error="自然数を記載ください。”栄養士等”を超えないよう記載ください。" sqref="O122">
      <formula1>IF(ISNUMBER($O$122)=TRUE,AND(INT($O$122)=$O$122,$O$121&gt;=$O$122,$O$122&gt;=0),OR($O$122="*",$O$122="＊"))</formula1>
    </dataValidation>
    <dataValidation type="custom" showInputMessage="1" showErrorMessage="1" error="自然数を記載ください。”栄養士等”を超えないよう記載ください。" sqref="O123">
      <formula1>IF(ISNUMBER($O$123)=TRUE,AND(INT($O$123)=$O$123,$O$121&gt;=$O$123,$O$123&gt;=0),OR($O$123="*",$O$123="＊"))</formula1>
    </dataValidation>
    <dataValidation type="custom" showInputMessage="1" showErrorMessage="1" error="自然数を記載ください。”栄養士等”を超えないよう記載ください。" sqref="O124">
      <formula1>IF(ISNUMBER($O$124)=TRUE,AND(INT($O$124)=$O$124,$O$121&gt;=$O$124,$O$124&gt;=0),OR($O$124="*",$O$124="＊"))</formula1>
    </dataValidation>
    <dataValidation type="custom" showInputMessage="1" showErrorMessage="1" error="自然数を記載ください。”その他の医療技術者等”を超えないよう記載ください。" sqref="O125">
      <formula1>IF(ISNUMBER($O$125)=TRUE,AND(INT($O$125)=$O$125,$O$110&gt;=$O$125,$O$125&gt;=0),OR($O$125="*",$O$125="＊"))</formula1>
    </dataValidation>
    <dataValidation type="custom" showInputMessage="1" showErrorMessage="1" error="自然数を記載ください。”その他の医療技術者等”を超えないよう記載ください。" sqref="O126">
      <formula1>IF(ISNUMBER($O$126)=TRUE,AND(INT($O$126)=$O$126,$O$110&gt;=$O$126,$O$126&gt;=0),OR($O$126="*",$O$126="＊"))</formula1>
    </dataValidation>
    <dataValidation type="custom" showInputMessage="1" showErrorMessage="1" error="自然数を記載ください。”その他の医療技術者等”を超えないよう記載ください。" sqref="O127">
      <formula1>IF(ISNUMBER($O$127)=TRUE,AND(INT($O$127)=$O$127,$O$110&gt;=$O$127,$O$127&gt;=0),OR($O$127="*",$O$127="＊"))</formula1>
    </dataValidation>
    <dataValidation type="custom" showInputMessage="1" showErrorMessage="1" error="自然数を記載ください。”その他の医療技術者等”を超えないよう記載ください。" sqref="O128">
      <formula1>IF(ISNUMBER($O$128)=TRUE,AND(INT($O$128)=$O$128,$O$110&gt;=$O$128,$O$128&gt;=0),OR($O$128="*",$O$128="＊"))</formula1>
    </dataValidation>
    <dataValidation type="custom" showInputMessage="1" showErrorMessage="1" error="自然数を記載ください。”その他の医療技術者等”を超えないよう記載ください。" sqref="O130">
      <formula1>IF(ISNUMBER($O$130)=TRUE,AND(INT($O$130)=$O$130,$O$129&gt;=$O$130,$O$130&gt;=0),OR($O$130="*",$O$130="＊"))</formula1>
    </dataValidation>
    <dataValidation type="custom" showInputMessage="1" showErrorMessage="1" error="自然数を記載ください。”その他の医療技術者等”を超えないよう記載ください。" sqref="O131">
      <formula1>IF(ISNUMBER($O$131)=TRUE,AND(INT($O$131)=$O$131,$O$129&gt;=$O$131,$O$131&gt;=0),OR($O$131="*",$O$131="＊"))</formula1>
    </dataValidation>
    <dataValidation type="custom" showInputMessage="1" showErrorMessage="1" error="自然数を記載ください。”その他の医療技術者等”を超えないよう記載ください。" sqref="O132">
      <formula1>IF(ISNUMBER($O$132)=TRUE,AND(INT($O$132)=$O$132,$O$129&gt;=$O$132,$O$132&gt;=0),OR($O$132="*",$O$132="＊"))</formula1>
    </dataValidation>
    <dataValidation type="custom" showInputMessage="1" showErrorMessage="1" error="自然数を記載ください。”その他の医療技術者等”を超えないよう記載ください。" sqref="O133">
      <formula1>IF(ISNUMBER($O$133)=TRUE,AND(INT($O$133)=$O$133,$O$110&gt;=$O$133,$O$133&gt;=0),OR($O$133="*",$O$133="＊"))</formula1>
    </dataValidation>
    <dataValidation type="custom" imeMode="halfAlpha" operator="greaterThanOrEqual" showInputMessage="1" showErrorMessage="1" error="0以上で小数第一位まで記載ください。" sqref="P104">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formula1>IF(ISNUMBER($P$133)=TRUE,AND($P$133*10=INT($P$133*10),$P$110&gt;=$P$133,$P$133&gt;=0),OR($P$133="*",$P$133="＊"))</formula1>
    </dataValidation>
    <dataValidation type="custom" showInputMessage="1" showErrorMessage="1" error="自然数を記載ください。”その他の医療技術者等”を超えないよう記載ください。" sqref="N111">
      <formula1>IF(ISNUMBER($N$111)=TRUE,AND(INT($N$111)=$N$111,$N$110&gt;=$N$111,$N$111&gt;=0),OR($N$111="*",$N$111="＊"))</formula1>
    </dataValidation>
    <dataValidation type="custom" showInputMessage="1" showErrorMessage="1" error="自然数を記載ください。”その他の医療技術者等”を超えないよう記載ください。" sqref="N112">
      <formula1>IF(ISNUMBER($N$112)=TRUE,AND(INT($N$112)=$N$112,$N$110&gt;=$N$112,$N$112&gt;=0),OR($N$112="*",$N$112="＊"))</formula1>
    </dataValidation>
    <dataValidation type="custom" showInputMessage="1" showErrorMessage="1" error="自然数を記載ください。”リハビリスタッフ”を超えないよう記載ください。" sqref="N115">
      <formula1>IF(ISNUMBER($N$115)=TRUE,AND(INT($N$115)=$N$115,$N$114&gt;=$N$115,$N$115&gt;=0),OR($N$115="*",$N$115="＊"))</formula1>
    </dataValidation>
    <dataValidation type="custom" showInputMessage="1" showErrorMessage="1" error="自然数を記載ください。”リハビリスタッフ”を超えないよう記載ください。" sqref="N116">
      <formula1>IF(ISNUMBER($N$116)=TRUE,AND(INT($N$116)=$N$116,$N$114&gt;=$N$116,$N$116&gt;=0),OR($N$116="*",$N$116="＊"))</formula1>
    </dataValidation>
    <dataValidation type="custom" showInputMessage="1" showErrorMessage="1" error="自然数を記載ください。”リハビリスタッフ”を超えないよう記載ください。" sqref="N117">
      <formula1>IF(ISNUMBER($N$117)=TRUE,AND(INT($N$117)=$N$117,$N$114&gt;=$N$117,$N$117&gt;=0),OR($N$117="*",$N$117="＊"))</formula1>
    </dataValidation>
    <dataValidation type="custom" showInputMessage="1" showErrorMessage="1" error="自然数を記載ください。”リハビリスタッフ”を超えないよう記載ください。" sqref="N118">
      <formula1>IF(ISNUMBER($N$118)=TRUE,AND(INT($N$118)=$N$118,$N$114&gt;=$N$118,$N$118&gt;=0),OR($N$118="*",$N$118="＊"))</formula1>
    </dataValidation>
    <dataValidation type="custom" showInputMessage="1" showErrorMessage="1" error="自然数を記載ください。”その他の医療技術者等”を超えないよう記載ください。" sqref="N119">
      <formula1>IF(ISNUMBER($N$119)=TRUE,AND(INT($N$119)=$N$119,$N$110&gt;=$N$119,$N$119&gt;=0),OR($N$119="*",$N$119="＊"))</formula1>
    </dataValidation>
    <dataValidation type="custom" showInputMessage="1" showErrorMessage="1" error="自然数を記載ください。”その他の医療技術者等”を超えないよう記載ください。" sqref="N126">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formula1>IF(ISNUMBER($I$109)=TRUE,AND($I$109*10=INT($I$109*10),$I$105&gt;=$I$109,$I$109&gt;=0),OR($I$109="*",$I$109="＊",$I$109="-"))</formula1>
    </dataValidation>
    <dataValidation type="custom" imeMode="halfAlpha" operator="greaterThanOrEqual" showInputMessage="1" showErrorMessage="1" error="0以上で小数第一位まで記載ください。" sqref="I104">
      <formula1>IF(ISNUMBER($I$104)=TRUE,AND(INT($I$104)=$I$104,$I$104&gt;=0),OR($I$104="*",$I$104="＊",$I$104="-"))</formula1>
    </dataValidation>
    <dataValidation type="custom" imeMode="halfAlpha" operator="greaterThanOrEqual" showInputMessage="1" showErrorMessage="1" error="0以上で小数第一位まで記載ください。" sqref="I102">
      <formula1>IF(ISNUMBER($I$102)=TRUE,AND($I$102*10=INT($I$102*10),$I$102&gt;=0),OR($I$102="*",$I$102="＊",$I$102="-"))</formula1>
    </dataValidation>
    <dataValidation type="custom" imeMode="halfAlpha" operator="greaterThanOrEqual" showInputMessage="1" showErrorMessage="1" error="0以上で小数第一位まで記載ください。" sqref="I103">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formula1>IF(ISNUMBER($G$126)=TRUE,AND(INT($G$126)=$G$126,$G$110&gt;=$G$126,$G$126&gt;=0),OR($G$126="*",$G$126="＊"))</formula1>
    </dataValidation>
    <dataValidation type="custom" imeMode="halfAlpha" operator="notEqual" showInputMessage="1" showErrorMessage="1" error="整数を記載ください。" sqref="L24">
      <formula1>AND(INT($L$24)=$L$24)</formula1>
    </dataValidation>
    <dataValidation type="custom" imeMode="halfAlpha" operator="notEqual" showInputMessage="1" showErrorMessage="1" error="整数を記載ください。" sqref="L70">
      <formula1>AND(INT($L$70)=$L$70)</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headerFooter differentOddEven="1">
    <oddFooter>&amp;C
159</oddFooter>
    <evenFooter>&amp;C
160</evenFooter>
  </headerFooter>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14:formula1>
            <xm:f>OFFSET(様式２リスト!$I$1,,,COUNTA(様式２リスト!$I$2:$I$2)-COUNTIF(様式２リスト!$I$2:$I$2,"")+1)</xm:f>
          </x14:formula1>
          <xm:sqref>O12</xm:sqref>
        </x14:dataValidation>
        <x14:dataValidation type="list" allowBlank="1" showInputMessage="1" showErrorMessage="1" error="リストから選択ください。" prompt="診療所が所在する都道府県を選択ください。">
          <x14:formula1>
            <xm:f>様式２リスト!$G$1:$G$48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14:formula1>
            <xm:f>OFFSET(様式２リスト!$H$1,,,COUNTA(様式２リスト!$H$2:$H$189)-COUNTIF(様式２リスト!$H$2:$H$189,"")+1)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49" t="s">
        <v>290</v>
      </c>
      <c r="C2" s="250"/>
      <c r="D2" s="64" t="s">
        <v>291</v>
      </c>
      <c r="E2" s="122"/>
    </row>
    <row r="3" spans="2:5" ht="19.5" customHeight="1" x14ac:dyDescent="0.4">
      <c r="B3" s="245" t="s">
        <v>18</v>
      </c>
      <c r="C3" s="245"/>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5" customFormat="1" ht="30" customHeight="1" x14ac:dyDescent="0.4">
      <c r="B8" s="126"/>
      <c r="C8" s="127" t="s">
        <v>3001</v>
      </c>
      <c r="D8" s="128" t="s">
        <v>3002</v>
      </c>
      <c r="E8" s="129"/>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5" customFormat="1" ht="30" customHeight="1" x14ac:dyDescent="0.4">
      <c r="B12" s="126"/>
      <c r="C12" s="127" t="s">
        <v>3001</v>
      </c>
      <c r="D12" s="128" t="s">
        <v>3002</v>
      </c>
      <c r="E12" s="129"/>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45" t="s">
        <v>23</v>
      </c>
      <c r="C16" s="245"/>
      <c r="D16" s="65" t="s">
        <v>293</v>
      </c>
      <c r="E16" s="122"/>
    </row>
    <row r="17" spans="2:5" ht="19.5" customHeight="1" x14ac:dyDescent="0.4">
      <c r="B17" s="246" t="s">
        <v>299</v>
      </c>
      <c r="C17" s="247"/>
      <c r="D17" s="9" t="s">
        <v>294</v>
      </c>
      <c r="E17" s="122"/>
    </row>
    <row r="18" spans="2:5" ht="49.5" customHeight="1" x14ac:dyDescent="0.4">
      <c r="B18" s="3"/>
      <c r="C18" s="36" t="s">
        <v>47</v>
      </c>
      <c r="D18" s="67" t="s">
        <v>10</v>
      </c>
      <c r="E18" s="122"/>
    </row>
    <row r="19" spans="2:5" ht="39.75" customHeight="1" x14ac:dyDescent="0.4">
      <c r="B19" s="3"/>
      <c r="C19" s="159" t="s">
        <v>3149</v>
      </c>
      <c r="D19" s="160" t="s">
        <v>35</v>
      </c>
      <c r="E19" s="122"/>
    </row>
    <row r="20" spans="2:5" ht="39.75" customHeight="1" x14ac:dyDescent="0.4">
      <c r="B20" s="3"/>
      <c r="C20" s="161" t="s">
        <v>46</v>
      </c>
      <c r="D20" s="161" t="s">
        <v>36</v>
      </c>
      <c r="E20" s="122"/>
    </row>
    <row r="21" spans="2:5" ht="30" customHeight="1" x14ac:dyDescent="0.4">
      <c r="B21" s="2"/>
      <c r="C21" s="36" t="s">
        <v>45</v>
      </c>
      <c r="D21" s="9" t="s">
        <v>380</v>
      </c>
      <c r="E21" s="122"/>
    </row>
    <row r="22" spans="2:5" ht="19.5" customHeight="1" x14ac:dyDescent="0.4">
      <c r="B22" s="246" t="s">
        <v>300</v>
      </c>
      <c r="C22" s="248"/>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46" t="s">
        <v>301</v>
      </c>
      <c r="C29" s="247"/>
      <c r="D29" s="9" t="s">
        <v>296</v>
      </c>
      <c r="E29" s="122"/>
    </row>
    <row r="30" spans="2:5" ht="19.5" customHeight="1" x14ac:dyDescent="0.4">
      <c r="B30" s="2"/>
      <c r="C30" s="36" t="s">
        <v>39</v>
      </c>
      <c r="D30" s="9" t="s">
        <v>3</v>
      </c>
      <c r="E30" s="122"/>
    </row>
    <row r="31" spans="2:5" ht="19.5" customHeight="1" x14ac:dyDescent="0.4">
      <c r="B31" s="255" t="s">
        <v>302</v>
      </c>
      <c r="C31" s="256"/>
      <c r="D31" s="9" t="s">
        <v>4</v>
      </c>
      <c r="E31" s="122"/>
    </row>
    <row r="32" spans="2:5" ht="30" customHeight="1" x14ac:dyDescent="0.4">
      <c r="B32" s="255" t="s">
        <v>303</v>
      </c>
      <c r="C32" s="256"/>
      <c r="D32" s="9" t="s">
        <v>5</v>
      </c>
      <c r="E32" s="122"/>
    </row>
    <row r="33" spans="1:5" ht="129.75" customHeight="1" x14ac:dyDescent="0.4">
      <c r="B33" s="253" t="s">
        <v>307</v>
      </c>
      <c r="C33" s="254"/>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59" t="s">
        <v>286</v>
      </c>
      <c r="C37" s="259"/>
      <c r="D37" s="36" t="s">
        <v>286</v>
      </c>
      <c r="E37" s="122"/>
    </row>
    <row r="38" spans="1:5" ht="39.75" customHeight="1" x14ac:dyDescent="0.4">
      <c r="B38" s="246" t="s">
        <v>26</v>
      </c>
      <c r="C38" s="257"/>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45" t="s">
        <v>30</v>
      </c>
      <c r="C42" s="245"/>
      <c r="D42" s="9" t="s">
        <v>71</v>
      </c>
      <c r="E42" s="122"/>
    </row>
    <row r="43" spans="1:5" ht="19.5" customHeight="1" x14ac:dyDescent="0.4">
      <c r="B43" s="255" t="s">
        <v>304</v>
      </c>
      <c r="C43" s="256"/>
      <c r="D43" s="9" t="s">
        <v>9</v>
      </c>
      <c r="E43" s="122"/>
    </row>
    <row r="44" spans="1:5" ht="19.5" customHeight="1" x14ac:dyDescent="0.4">
      <c r="B44" s="245" t="s">
        <v>287</v>
      </c>
      <c r="C44" s="245"/>
      <c r="D44" s="10" t="s">
        <v>287</v>
      </c>
      <c r="E44" s="122"/>
    </row>
    <row r="45" spans="1:5" ht="19.5" customHeight="1" x14ac:dyDescent="0.4">
      <c r="B45" s="258" t="s">
        <v>31</v>
      </c>
      <c r="C45" s="245"/>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7" t="s">
        <v>32</v>
      </c>
      <c r="C48" s="252"/>
      <c r="D48" s="20" t="s">
        <v>305</v>
      </c>
      <c r="E48" s="122"/>
    </row>
    <row r="49" spans="1:5" ht="30" customHeight="1" x14ac:dyDescent="0.4">
      <c r="A49" s="5"/>
      <c r="B49" s="251" t="s">
        <v>288</v>
      </c>
      <c r="C49" s="257"/>
      <c r="D49" s="9" t="s">
        <v>3086</v>
      </c>
      <c r="E49" s="122"/>
    </row>
    <row r="50" spans="1:5" ht="30" customHeight="1" collapsed="1" x14ac:dyDescent="0.4">
      <c r="A50" s="5"/>
      <c r="B50" s="251" t="s">
        <v>99</v>
      </c>
      <c r="C50" s="252"/>
      <c r="D50" s="20" t="s">
        <v>402</v>
      </c>
      <c r="E50" s="122"/>
    </row>
    <row r="51" spans="1:5" ht="30" customHeight="1" collapsed="1" x14ac:dyDescent="0.4">
      <c r="A51" s="5"/>
      <c r="B51" s="251" t="s">
        <v>306</v>
      </c>
      <c r="C51" s="252"/>
      <c r="D51" s="65" t="s">
        <v>306</v>
      </c>
      <c r="E51" s="122"/>
    </row>
  </sheetData>
  <sheetProtection algorithmName="SHA-512" hashValue="SpTQCfNZ4TR1ur84MdJzleu9gxx+zerCuK5LlXiA4F/eJtqKsY1qO+Y+K5D7JNIG4o2Xn7tUhfbHu6LOgDSjHg==" saltValue="wU6EndQqDEOky89HAC08AQ==" spinCount="100000" sheet="1" objects="1" scenarios="1"/>
  <mergeCells count="19">
    <mergeCell ref="B37:C37"/>
    <mergeCell ref="B38:C38"/>
    <mergeCell ref="B3:C3"/>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9" t="s">
        <v>54</v>
      </c>
      <c r="C2" s="260"/>
      <c r="D2" s="250"/>
      <c r="E2" s="21" t="s">
        <v>291</v>
      </c>
      <c r="G2" s="6" t="s">
        <v>330</v>
      </c>
      <c r="H2" s="6" t="s">
        <v>353</v>
      </c>
      <c r="I2" s="6" t="s">
        <v>361</v>
      </c>
      <c r="J2" s="6" t="s">
        <v>398</v>
      </c>
    </row>
    <row r="3" spans="2:10" ht="39.75" customHeight="1" x14ac:dyDescent="0.4">
      <c r="B3" s="245" t="s">
        <v>308</v>
      </c>
      <c r="C3" s="245"/>
      <c r="D3" s="245"/>
      <c r="E3" s="40" t="s">
        <v>3128</v>
      </c>
      <c r="G3" s="39" t="s">
        <v>329</v>
      </c>
    </row>
    <row r="4" spans="2:10" ht="54" customHeight="1" x14ac:dyDescent="0.4">
      <c r="B4" s="251" t="s">
        <v>309</v>
      </c>
      <c r="C4" s="257"/>
      <c r="D4" s="252"/>
      <c r="E4" s="40" t="s">
        <v>3129</v>
      </c>
      <c r="G4" s="6" t="s">
        <v>331</v>
      </c>
    </row>
    <row r="5" spans="2:10" ht="39.75" customHeight="1" x14ac:dyDescent="0.4">
      <c r="B5" s="251" t="s">
        <v>310</v>
      </c>
      <c r="C5" s="257"/>
      <c r="D5" s="252"/>
      <c r="E5" s="40" t="s">
        <v>333</v>
      </c>
      <c r="G5" s="6" t="s">
        <v>332</v>
      </c>
    </row>
    <row r="6" spans="2:10" ht="39.75" customHeight="1" x14ac:dyDescent="0.4">
      <c r="B6" s="246" t="s">
        <v>311</v>
      </c>
      <c r="C6" s="248"/>
      <c r="D6" s="247"/>
      <c r="E6" s="40" t="s">
        <v>354</v>
      </c>
    </row>
    <row r="7" spans="2:10" ht="39.75" customHeight="1" x14ac:dyDescent="0.4">
      <c r="B7" s="3"/>
      <c r="C7" s="251" t="s">
        <v>312</v>
      </c>
      <c r="D7" s="252"/>
      <c r="E7" s="40" t="s">
        <v>338</v>
      </c>
      <c r="G7" s="6" t="s">
        <v>334</v>
      </c>
    </row>
    <row r="8" spans="2:10" ht="39.75" customHeight="1" x14ac:dyDescent="0.4">
      <c r="B8" s="3"/>
      <c r="C8" s="251" t="s">
        <v>53</v>
      </c>
      <c r="D8" s="252"/>
      <c r="E8" s="40" t="s">
        <v>335</v>
      </c>
      <c r="G8" s="6" t="s">
        <v>335</v>
      </c>
    </row>
    <row r="9" spans="2:10" ht="39.75" customHeight="1" x14ac:dyDescent="0.4">
      <c r="B9" s="3"/>
      <c r="C9" s="251" t="s">
        <v>51</v>
      </c>
      <c r="D9" s="252"/>
      <c r="E9" s="40" t="s">
        <v>336</v>
      </c>
      <c r="G9" s="6" t="s">
        <v>336</v>
      </c>
    </row>
    <row r="10" spans="2:10" ht="39.75" customHeight="1" x14ac:dyDescent="0.4">
      <c r="B10" s="2"/>
      <c r="C10" s="251" t="s">
        <v>52</v>
      </c>
      <c r="D10" s="252"/>
      <c r="E10" s="40" t="s">
        <v>337</v>
      </c>
      <c r="G10" s="6" t="s">
        <v>337</v>
      </c>
    </row>
    <row r="11" spans="2:10" ht="39.75" customHeight="1" x14ac:dyDescent="0.4">
      <c r="B11" s="246" t="s">
        <v>313</v>
      </c>
      <c r="C11" s="257"/>
      <c r="D11" s="252"/>
      <c r="E11" s="40" t="s">
        <v>358</v>
      </c>
    </row>
    <row r="12" spans="2:10" ht="39.75" customHeight="1" x14ac:dyDescent="0.4">
      <c r="B12" s="3"/>
      <c r="C12" s="251" t="s">
        <v>314</v>
      </c>
      <c r="D12" s="252"/>
      <c r="E12" s="40" t="s">
        <v>339</v>
      </c>
      <c r="G12" s="6" t="s">
        <v>339</v>
      </c>
    </row>
    <row r="13" spans="2:10" ht="39.75" customHeight="1" x14ac:dyDescent="0.4">
      <c r="B13" s="3"/>
      <c r="C13" s="251" t="s">
        <v>315</v>
      </c>
      <c r="D13" s="252"/>
      <c r="E13" s="40" t="s">
        <v>360</v>
      </c>
      <c r="I13" s="6" t="s">
        <v>359</v>
      </c>
    </row>
    <row r="14" spans="2:10" ht="39.75" customHeight="1" x14ac:dyDescent="0.4">
      <c r="B14" s="3"/>
      <c r="C14" s="251" t="s">
        <v>316</v>
      </c>
      <c r="D14" s="252"/>
      <c r="E14" s="40" t="s">
        <v>340</v>
      </c>
      <c r="G14" s="6" t="s">
        <v>340</v>
      </c>
    </row>
    <row r="15" spans="2:10" ht="39.75" customHeight="1" x14ac:dyDescent="0.4">
      <c r="B15" s="3"/>
      <c r="C15" s="246" t="s">
        <v>63</v>
      </c>
      <c r="D15" s="252"/>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51" t="s">
        <v>57</v>
      </c>
      <c r="D20" s="252"/>
      <c r="E20" s="40" t="s">
        <v>346</v>
      </c>
      <c r="G20" s="6" t="s">
        <v>346</v>
      </c>
    </row>
    <row r="21" spans="2:10" ht="39.75" customHeight="1" x14ac:dyDescent="0.4">
      <c r="B21" s="3"/>
      <c r="C21" s="251" t="s">
        <v>58</v>
      </c>
      <c r="D21" s="252"/>
      <c r="E21" s="40" t="s">
        <v>2770</v>
      </c>
      <c r="G21" s="6" t="s">
        <v>347</v>
      </c>
      <c r="J21" s="6" t="s">
        <v>399</v>
      </c>
    </row>
    <row r="22" spans="2:10" ht="39.75" customHeight="1" x14ac:dyDescent="0.4">
      <c r="B22" s="3"/>
      <c r="C22" s="246" t="s">
        <v>321</v>
      </c>
      <c r="D22" s="252"/>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51" t="s">
        <v>325</v>
      </c>
      <c r="D26" s="252"/>
      <c r="E26" s="40" t="s">
        <v>366</v>
      </c>
      <c r="I26" s="6" t="s">
        <v>364</v>
      </c>
    </row>
    <row r="27" spans="2:10" ht="75" customHeight="1" x14ac:dyDescent="0.4">
      <c r="B27" s="3"/>
      <c r="C27" s="251" t="s">
        <v>59</v>
      </c>
      <c r="D27" s="252"/>
      <c r="E27" s="40" t="s">
        <v>2775</v>
      </c>
      <c r="I27" s="6" t="s">
        <v>365</v>
      </c>
    </row>
    <row r="28" spans="2:10" ht="39.75" customHeight="1" x14ac:dyDescent="0.4">
      <c r="B28" s="3"/>
      <c r="C28" s="251" t="s">
        <v>64</v>
      </c>
      <c r="D28" s="252"/>
      <c r="E28" s="40" t="s">
        <v>350</v>
      </c>
      <c r="G28" s="6" t="s">
        <v>349</v>
      </c>
    </row>
    <row r="29" spans="2:10" ht="39.75" customHeight="1" x14ac:dyDescent="0.4">
      <c r="B29" s="3"/>
      <c r="C29" s="251" t="s">
        <v>326</v>
      </c>
      <c r="D29" s="252"/>
      <c r="E29" s="40" t="s">
        <v>369</v>
      </c>
      <c r="G29" s="39" t="s">
        <v>370</v>
      </c>
      <c r="H29" s="39"/>
    </row>
    <row r="30" spans="2:10" ht="39.75" customHeight="1" x14ac:dyDescent="0.4">
      <c r="B30" s="3"/>
      <c r="C30" s="246" t="s">
        <v>2772</v>
      </c>
      <c r="D30" s="252"/>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51" t="s">
        <v>328</v>
      </c>
      <c r="D34" s="252"/>
      <c r="E34" s="40" t="s">
        <v>358</v>
      </c>
    </row>
  </sheetData>
  <sheetProtection algorithmName="SHA-512" hashValue="jhxQlmUZGnV21xWC8WaE5AURXuq5T0thKyeUJ1sKazQzMJMRfp3pB8tn0jIJYbVgys83i089TJ28lN19m0JdCw==" saltValue="0zw3PZ5b9KdHZj1VirXsQw=="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D2"/>
  <sheetViews>
    <sheetView workbookViewId="0">
      <selection activeCell="A2" sqref="A2"/>
    </sheetView>
  </sheetViews>
  <sheetFormatPr defaultRowHeight="18.75" x14ac:dyDescent="0.4"/>
  <cols>
    <col min="1" max="1" width="9" customWidth="1"/>
    <col min="4" max="6" width="9" customWidth="1"/>
    <col min="9" max="13" width="9" customWidth="1"/>
    <col min="15" max="15" width="9" customWidth="1"/>
    <col min="17" max="18" width="9" customWidth="1"/>
    <col min="23" max="27" width="9" customWidth="1"/>
    <col min="29" max="39" width="9" customWidth="1"/>
    <col min="41" max="45" width="9" customWidth="1"/>
    <col min="47" max="49" width="9" customWidth="1"/>
    <col min="51" max="52" width="9" customWidth="1"/>
    <col min="54" max="56" width="9" customWidth="1"/>
    <col min="58" max="60" width="9" customWidth="1"/>
    <col min="62" max="63" width="9" customWidth="1"/>
    <col min="65" max="66" width="9" customWidth="1"/>
    <col min="68" max="77" width="9" customWidth="1"/>
    <col min="79" max="89" width="9" customWidth="1"/>
    <col min="91" max="95" width="9" customWidth="1"/>
    <col min="97" max="99" width="9" customWidth="1"/>
    <col min="101" max="102" width="9" customWidth="1"/>
    <col min="104"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7"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3139</v>
      </c>
      <c r="DW1" s="56" t="s">
        <v>2800</v>
      </c>
      <c r="DX1" s="56" t="s">
        <v>2832</v>
      </c>
      <c r="DY1" s="56" t="s">
        <v>3150</v>
      </c>
      <c r="DZ1" s="56" t="s">
        <v>2864</v>
      </c>
      <c r="EA1" s="56" t="s">
        <v>3016</v>
      </c>
      <c r="EB1" s="56" t="s">
        <v>3017</v>
      </c>
      <c r="EC1" s="56" t="s">
        <v>2896</v>
      </c>
      <c r="ED1" s="56" t="s">
        <v>2897</v>
      </c>
      <c r="EE1" s="56" t="s">
        <v>3151</v>
      </c>
      <c r="EF1" s="56" t="s">
        <v>2898</v>
      </c>
      <c r="EG1" s="56" t="s">
        <v>2801</v>
      </c>
      <c r="EH1" s="56" t="s">
        <v>2833</v>
      </c>
      <c r="EI1" s="56" t="s">
        <v>3152</v>
      </c>
      <c r="EJ1" s="56" t="s">
        <v>2865</v>
      </c>
      <c r="EK1" s="56" t="s">
        <v>3018</v>
      </c>
      <c r="EL1" s="56" t="s">
        <v>3019</v>
      </c>
      <c r="EM1" s="56" t="s">
        <v>2899</v>
      </c>
      <c r="EN1" s="56" t="s">
        <v>2900</v>
      </c>
      <c r="EO1" s="56" t="s">
        <v>3153</v>
      </c>
      <c r="EP1" s="56" t="s">
        <v>2901</v>
      </c>
      <c r="EQ1" s="56" t="s">
        <v>2802</v>
      </c>
      <c r="ER1" s="56" t="s">
        <v>2834</v>
      </c>
      <c r="ES1" s="56" t="s">
        <v>3154</v>
      </c>
      <c r="ET1" s="56" t="s">
        <v>2866</v>
      </c>
      <c r="EU1" s="56" t="s">
        <v>3020</v>
      </c>
      <c r="EV1" s="56" t="s">
        <v>3021</v>
      </c>
      <c r="EW1" s="56" t="s">
        <v>2902</v>
      </c>
      <c r="EX1" s="56" t="s">
        <v>2903</v>
      </c>
      <c r="EY1" s="56" t="s">
        <v>3155</v>
      </c>
      <c r="EZ1" s="56" t="s">
        <v>2904</v>
      </c>
      <c r="FA1" s="56" t="s">
        <v>2803</v>
      </c>
      <c r="FB1" s="56" t="s">
        <v>2835</v>
      </c>
      <c r="FC1" s="56" t="s">
        <v>3156</v>
      </c>
      <c r="FD1" s="56" t="s">
        <v>2867</v>
      </c>
      <c r="FE1" s="56" t="s">
        <v>3022</v>
      </c>
      <c r="FF1" s="56" t="s">
        <v>3023</v>
      </c>
      <c r="FG1" s="56" t="s">
        <v>2905</v>
      </c>
      <c r="FH1" s="56" t="s">
        <v>2906</v>
      </c>
      <c r="FI1" s="56" t="s">
        <v>3157</v>
      </c>
      <c r="FJ1" s="56" t="s">
        <v>2907</v>
      </c>
      <c r="FK1" s="56" t="s">
        <v>2804</v>
      </c>
      <c r="FL1" s="56" t="s">
        <v>2836</v>
      </c>
      <c r="FM1" s="56" t="s">
        <v>3158</v>
      </c>
      <c r="FN1" s="56" t="s">
        <v>2868</v>
      </c>
      <c r="FO1" s="56" t="s">
        <v>3024</v>
      </c>
      <c r="FP1" s="56" t="s">
        <v>3025</v>
      </c>
      <c r="FQ1" s="56" t="s">
        <v>2908</v>
      </c>
      <c r="FR1" s="56" t="s">
        <v>2909</v>
      </c>
      <c r="FS1" s="56" t="s">
        <v>3159</v>
      </c>
      <c r="FT1" s="56" t="s">
        <v>2910</v>
      </c>
      <c r="FU1" s="56" t="s">
        <v>2805</v>
      </c>
      <c r="FV1" s="56" t="s">
        <v>2837</v>
      </c>
      <c r="FW1" s="56" t="s">
        <v>3160</v>
      </c>
      <c r="FX1" s="56" t="s">
        <v>2869</v>
      </c>
      <c r="FY1" s="56" t="s">
        <v>3026</v>
      </c>
      <c r="FZ1" s="56" t="s">
        <v>3027</v>
      </c>
      <c r="GA1" s="56" t="s">
        <v>2911</v>
      </c>
      <c r="GB1" s="56" t="s">
        <v>2912</v>
      </c>
      <c r="GC1" s="56" t="s">
        <v>3161</v>
      </c>
      <c r="GD1" s="56" t="s">
        <v>2913</v>
      </c>
      <c r="GE1" s="56" t="s">
        <v>2806</v>
      </c>
      <c r="GF1" s="56" t="s">
        <v>2838</v>
      </c>
      <c r="GG1" s="56" t="s">
        <v>3162</v>
      </c>
      <c r="GH1" s="56" t="s">
        <v>2870</v>
      </c>
      <c r="GI1" s="56" t="s">
        <v>3028</v>
      </c>
      <c r="GJ1" s="56" t="s">
        <v>3029</v>
      </c>
      <c r="GK1" s="56" t="s">
        <v>2914</v>
      </c>
      <c r="GL1" s="56" t="s">
        <v>2915</v>
      </c>
      <c r="GM1" s="56" t="s">
        <v>3163</v>
      </c>
      <c r="GN1" s="56" t="s">
        <v>2916</v>
      </c>
      <c r="GO1" s="56" t="s">
        <v>2807</v>
      </c>
      <c r="GP1" s="56" t="s">
        <v>2839</v>
      </c>
      <c r="GQ1" s="56" t="s">
        <v>3164</v>
      </c>
      <c r="GR1" s="56" t="s">
        <v>2871</v>
      </c>
      <c r="GS1" s="56" t="s">
        <v>3030</v>
      </c>
      <c r="GT1" s="56" t="s">
        <v>3031</v>
      </c>
      <c r="GU1" s="56" t="s">
        <v>2917</v>
      </c>
      <c r="GV1" s="56" t="s">
        <v>2918</v>
      </c>
      <c r="GW1" s="56" t="s">
        <v>3165</v>
      </c>
      <c r="GX1" s="56" t="s">
        <v>2919</v>
      </c>
      <c r="GY1" s="56" t="s">
        <v>2808</v>
      </c>
      <c r="GZ1" s="56" t="s">
        <v>2840</v>
      </c>
      <c r="HA1" s="56" t="s">
        <v>3166</v>
      </c>
      <c r="HB1" s="56" t="s">
        <v>2872</v>
      </c>
      <c r="HC1" s="56" t="s">
        <v>3032</v>
      </c>
      <c r="HD1" s="56" t="s">
        <v>3033</v>
      </c>
      <c r="HE1" s="56" t="s">
        <v>2920</v>
      </c>
      <c r="HF1" s="56" t="s">
        <v>2921</v>
      </c>
      <c r="HG1" s="56" t="s">
        <v>3167</v>
      </c>
      <c r="HH1" s="56" t="s">
        <v>2922</v>
      </c>
      <c r="HI1" s="56" t="s">
        <v>2809</v>
      </c>
      <c r="HJ1" s="56" t="s">
        <v>2841</v>
      </c>
      <c r="HK1" s="56" t="s">
        <v>3168</v>
      </c>
      <c r="HL1" s="56" t="s">
        <v>2873</v>
      </c>
      <c r="HM1" s="56" t="s">
        <v>3034</v>
      </c>
      <c r="HN1" s="56" t="s">
        <v>3035</v>
      </c>
      <c r="HO1" s="56" t="s">
        <v>2923</v>
      </c>
      <c r="HP1" s="56" t="s">
        <v>2924</v>
      </c>
      <c r="HQ1" s="56" t="s">
        <v>3169</v>
      </c>
      <c r="HR1" s="56" t="s">
        <v>2925</v>
      </c>
      <c r="HS1" s="56" t="s">
        <v>2810</v>
      </c>
      <c r="HT1" s="56" t="s">
        <v>2842</v>
      </c>
      <c r="HU1" s="56" t="s">
        <v>3170</v>
      </c>
      <c r="HV1" s="56" t="s">
        <v>2874</v>
      </c>
      <c r="HW1" s="56" t="s">
        <v>3036</v>
      </c>
      <c r="HX1" s="56" t="s">
        <v>3037</v>
      </c>
      <c r="HY1" s="56" t="s">
        <v>2926</v>
      </c>
      <c r="HZ1" s="56" t="s">
        <v>2927</v>
      </c>
      <c r="IA1" s="56" t="s">
        <v>3171</v>
      </c>
      <c r="IB1" s="56" t="s">
        <v>2928</v>
      </c>
      <c r="IC1" s="56" t="s">
        <v>2811</v>
      </c>
      <c r="ID1" s="56" t="s">
        <v>2843</v>
      </c>
      <c r="IE1" s="56" t="s">
        <v>3172</v>
      </c>
      <c r="IF1" s="56" t="s">
        <v>2875</v>
      </c>
      <c r="IG1" s="56" t="s">
        <v>3038</v>
      </c>
      <c r="IH1" s="56" t="s">
        <v>3039</v>
      </c>
      <c r="II1" s="56" t="s">
        <v>2929</v>
      </c>
      <c r="IJ1" s="56" t="s">
        <v>2930</v>
      </c>
      <c r="IK1" s="56" t="s">
        <v>3173</v>
      </c>
      <c r="IL1" s="56" t="s">
        <v>2931</v>
      </c>
      <c r="IM1" s="56" t="s">
        <v>2812</v>
      </c>
      <c r="IN1" s="56" t="s">
        <v>2844</v>
      </c>
      <c r="IO1" s="56" t="s">
        <v>3174</v>
      </c>
      <c r="IP1" s="56" t="s">
        <v>2876</v>
      </c>
      <c r="IQ1" s="56" t="s">
        <v>3040</v>
      </c>
      <c r="IR1" s="56" t="s">
        <v>3041</v>
      </c>
      <c r="IS1" s="56" t="s">
        <v>2932</v>
      </c>
      <c r="IT1" s="56" t="s">
        <v>2933</v>
      </c>
      <c r="IU1" s="56" t="s">
        <v>3175</v>
      </c>
      <c r="IV1" s="56" t="s">
        <v>2934</v>
      </c>
      <c r="IW1" s="56" t="s">
        <v>2813</v>
      </c>
      <c r="IX1" s="56" t="s">
        <v>2845</v>
      </c>
      <c r="IY1" s="56" t="s">
        <v>3176</v>
      </c>
      <c r="IZ1" s="56" t="s">
        <v>2877</v>
      </c>
      <c r="JA1" s="56" t="s">
        <v>3042</v>
      </c>
      <c r="JB1" s="56" t="s">
        <v>3043</v>
      </c>
      <c r="JC1" s="56" t="s">
        <v>2935</v>
      </c>
      <c r="JD1" s="56" t="s">
        <v>2936</v>
      </c>
      <c r="JE1" s="56" t="s">
        <v>3177</v>
      </c>
      <c r="JF1" s="56" t="s">
        <v>2937</v>
      </c>
      <c r="JG1" s="56" t="s">
        <v>2814</v>
      </c>
      <c r="JH1" s="56" t="s">
        <v>2846</v>
      </c>
      <c r="JI1" s="56" t="s">
        <v>3178</v>
      </c>
      <c r="JJ1" s="56" t="s">
        <v>2878</v>
      </c>
      <c r="JK1" s="56" t="s">
        <v>3044</v>
      </c>
      <c r="JL1" s="56" t="s">
        <v>3045</v>
      </c>
      <c r="JM1" s="56" t="s">
        <v>2938</v>
      </c>
      <c r="JN1" s="56" t="s">
        <v>2939</v>
      </c>
      <c r="JO1" s="56" t="s">
        <v>3179</v>
      </c>
      <c r="JP1" s="56" t="s">
        <v>2940</v>
      </c>
      <c r="JQ1" s="56" t="s">
        <v>2815</v>
      </c>
      <c r="JR1" s="56" t="s">
        <v>2847</v>
      </c>
      <c r="JS1" s="56" t="s">
        <v>3180</v>
      </c>
      <c r="JT1" s="56" t="s">
        <v>2879</v>
      </c>
      <c r="JU1" s="56" t="s">
        <v>3046</v>
      </c>
      <c r="JV1" s="56" t="s">
        <v>3047</v>
      </c>
      <c r="JW1" s="56" t="s">
        <v>2941</v>
      </c>
      <c r="JX1" s="56" t="s">
        <v>2942</v>
      </c>
      <c r="JY1" s="56" t="s">
        <v>3181</v>
      </c>
      <c r="JZ1" s="56" t="s">
        <v>2943</v>
      </c>
      <c r="KA1" s="56" t="s">
        <v>2816</v>
      </c>
      <c r="KB1" s="56" t="s">
        <v>2848</v>
      </c>
      <c r="KC1" s="56" t="s">
        <v>3182</v>
      </c>
      <c r="KD1" s="56" t="s">
        <v>2880</v>
      </c>
      <c r="KE1" s="56" t="s">
        <v>3048</v>
      </c>
      <c r="KF1" s="56" t="s">
        <v>3049</v>
      </c>
      <c r="KG1" s="56" t="s">
        <v>2944</v>
      </c>
      <c r="KH1" s="56" t="s">
        <v>2945</v>
      </c>
      <c r="KI1" s="56" t="s">
        <v>3183</v>
      </c>
      <c r="KJ1" s="56" t="s">
        <v>2946</v>
      </c>
      <c r="KK1" s="56" t="s">
        <v>2817</v>
      </c>
      <c r="KL1" s="56" t="s">
        <v>2849</v>
      </c>
      <c r="KM1" s="56" t="s">
        <v>3184</v>
      </c>
      <c r="KN1" s="56" t="s">
        <v>2881</v>
      </c>
      <c r="KO1" s="56" t="s">
        <v>3050</v>
      </c>
      <c r="KP1" s="56" t="s">
        <v>3051</v>
      </c>
      <c r="KQ1" s="56" t="s">
        <v>2947</v>
      </c>
      <c r="KR1" s="56" t="s">
        <v>2948</v>
      </c>
      <c r="KS1" s="56" t="s">
        <v>3185</v>
      </c>
      <c r="KT1" s="56" t="s">
        <v>2949</v>
      </c>
      <c r="KU1" s="56" t="s">
        <v>2818</v>
      </c>
      <c r="KV1" s="56" t="s">
        <v>2850</v>
      </c>
      <c r="KW1" s="56" t="s">
        <v>3186</v>
      </c>
      <c r="KX1" s="56" t="s">
        <v>2882</v>
      </c>
      <c r="KY1" s="56" t="s">
        <v>3052</v>
      </c>
      <c r="KZ1" s="56" t="s">
        <v>3053</v>
      </c>
      <c r="LA1" s="56" t="s">
        <v>2950</v>
      </c>
      <c r="LB1" s="56" t="s">
        <v>2951</v>
      </c>
      <c r="LC1" s="56" t="s">
        <v>3187</v>
      </c>
      <c r="LD1" s="56" t="s">
        <v>2952</v>
      </c>
      <c r="LE1" s="56" t="s">
        <v>2819</v>
      </c>
      <c r="LF1" s="56" t="s">
        <v>2851</v>
      </c>
      <c r="LG1" s="56" t="s">
        <v>3188</v>
      </c>
      <c r="LH1" s="56" t="s">
        <v>2883</v>
      </c>
      <c r="LI1" s="56" t="s">
        <v>3054</v>
      </c>
      <c r="LJ1" s="56" t="s">
        <v>3055</v>
      </c>
      <c r="LK1" s="56" t="s">
        <v>2953</v>
      </c>
      <c r="LL1" s="56" t="s">
        <v>2954</v>
      </c>
      <c r="LM1" s="56" t="s">
        <v>3189</v>
      </c>
      <c r="LN1" s="56" t="s">
        <v>2955</v>
      </c>
      <c r="LO1" s="56" t="s">
        <v>2820</v>
      </c>
      <c r="LP1" s="56" t="s">
        <v>2852</v>
      </c>
      <c r="LQ1" s="56" t="s">
        <v>3190</v>
      </c>
      <c r="LR1" s="56" t="s">
        <v>2884</v>
      </c>
      <c r="LS1" s="56" t="s">
        <v>3056</v>
      </c>
      <c r="LT1" s="56" t="s">
        <v>3057</v>
      </c>
      <c r="LU1" s="56" t="s">
        <v>2956</v>
      </c>
      <c r="LV1" s="56" t="s">
        <v>2957</v>
      </c>
      <c r="LW1" s="56" t="s">
        <v>3191</v>
      </c>
      <c r="LX1" s="56" t="s">
        <v>2958</v>
      </c>
      <c r="LY1" s="56" t="s">
        <v>2821</v>
      </c>
      <c r="LZ1" s="56" t="s">
        <v>2853</v>
      </c>
      <c r="MA1" s="56" t="s">
        <v>3192</v>
      </c>
      <c r="MB1" s="56" t="s">
        <v>2885</v>
      </c>
      <c r="MC1" s="56" t="s">
        <v>3058</v>
      </c>
      <c r="MD1" s="56" t="s">
        <v>3059</v>
      </c>
      <c r="ME1" s="56" t="s">
        <v>2959</v>
      </c>
      <c r="MF1" s="56" t="s">
        <v>2960</v>
      </c>
      <c r="MG1" s="56" t="s">
        <v>3193</v>
      </c>
      <c r="MH1" s="56" t="s">
        <v>2961</v>
      </c>
      <c r="MI1" s="56" t="s">
        <v>2822</v>
      </c>
      <c r="MJ1" s="56" t="s">
        <v>2854</v>
      </c>
      <c r="MK1" s="56" t="s">
        <v>3194</v>
      </c>
      <c r="ML1" s="56" t="s">
        <v>2886</v>
      </c>
      <c r="MM1" s="56" t="s">
        <v>3060</v>
      </c>
      <c r="MN1" s="56" t="s">
        <v>3061</v>
      </c>
      <c r="MO1" s="56" t="s">
        <v>2962</v>
      </c>
      <c r="MP1" s="56" t="s">
        <v>2963</v>
      </c>
      <c r="MQ1" s="56" t="s">
        <v>3195</v>
      </c>
      <c r="MR1" s="56" t="s">
        <v>2964</v>
      </c>
      <c r="MS1" s="56" t="s">
        <v>2823</v>
      </c>
      <c r="MT1" s="56" t="s">
        <v>2855</v>
      </c>
      <c r="MU1" s="56" t="s">
        <v>3196</v>
      </c>
      <c r="MV1" s="56" t="s">
        <v>2887</v>
      </c>
      <c r="MW1" s="56" t="s">
        <v>3062</v>
      </c>
      <c r="MX1" s="56" t="s">
        <v>3063</v>
      </c>
      <c r="MY1" s="56" t="s">
        <v>2965</v>
      </c>
      <c r="MZ1" s="56" t="s">
        <v>2966</v>
      </c>
      <c r="NA1" s="56" t="s">
        <v>3197</v>
      </c>
      <c r="NB1" s="56" t="s">
        <v>2967</v>
      </c>
      <c r="NC1" s="56" t="s">
        <v>2824</v>
      </c>
      <c r="ND1" s="56" t="s">
        <v>2856</v>
      </c>
      <c r="NE1" s="56" t="s">
        <v>3198</v>
      </c>
      <c r="NF1" s="56" t="s">
        <v>2888</v>
      </c>
      <c r="NG1" s="56" t="s">
        <v>3064</v>
      </c>
      <c r="NH1" s="56" t="s">
        <v>3065</v>
      </c>
      <c r="NI1" s="56" t="s">
        <v>2968</v>
      </c>
      <c r="NJ1" s="56" t="s">
        <v>2969</v>
      </c>
      <c r="NK1" s="56" t="s">
        <v>3199</v>
      </c>
      <c r="NL1" s="56" t="s">
        <v>2970</v>
      </c>
      <c r="NM1" s="56" t="s">
        <v>2825</v>
      </c>
      <c r="NN1" s="56" t="s">
        <v>2857</v>
      </c>
      <c r="NO1" s="56" t="s">
        <v>3200</v>
      </c>
      <c r="NP1" s="56" t="s">
        <v>2889</v>
      </c>
      <c r="NQ1" s="56" t="s">
        <v>3066</v>
      </c>
      <c r="NR1" s="56" t="s">
        <v>3067</v>
      </c>
      <c r="NS1" s="56" t="s">
        <v>2971</v>
      </c>
      <c r="NT1" s="56" t="s">
        <v>2972</v>
      </c>
      <c r="NU1" s="56" t="s">
        <v>3201</v>
      </c>
      <c r="NV1" s="56" t="s">
        <v>2973</v>
      </c>
      <c r="NW1" s="56" t="s">
        <v>2826</v>
      </c>
      <c r="NX1" s="56" t="s">
        <v>2858</v>
      </c>
      <c r="NY1" s="56" t="s">
        <v>3202</v>
      </c>
      <c r="NZ1" s="56" t="s">
        <v>2890</v>
      </c>
      <c r="OA1" s="56" t="s">
        <v>3068</v>
      </c>
      <c r="OB1" s="56" t="s">
        <v>3069</v>
      </c>
      <c r="OC1" s="56" t="s">
        <v>2974</v>
      </c>
      <c r="OD1" s="56" t="s">
        <v>2975</v>
      </c>
      <c r="OE1" s="56" t="s">
        <v>3203</v>
      </c>
      <c r="OF1" s="56" t="s">
        <v>2976</v>
      </c>
      <c r="OG1" s="56" t="s">
        <v>2827</v>
      </c>
      <c r="OH1" s="56" t="s">
        <v>2859</v>
      </c>
      <c r="OI1" s="56" t="s">
        <v>3204</v>
      </c>
      <c r="OJ1" s="56" t="s">
        <v>2891</v>
      </c>
      <c r="OK1" s="56" t="s">
        <v>3070</v>
      </c>
      <c r="OL1" s="56" t="s">
        <v>3071</v>
      </c>
      <c r="OM1" s="56" t="s">
        <v>2977</v>
      </c>
      <c r="ON1" s="56" t="s">
        <v>2978</v>
      </c>
      <c r="OO1" s="56" t="s">
        <v>3205</v>
      </c>
      <c r="OP1" s="56" t="s">
        <v>2979</v>
      </c>
      <c r="OQ1" s="56" t="s">
        <v>2828</v>
      </c>
      <c r="OR1" s="56" t="s">
        <v>2860</v>
      </c>
      <c r="OS1" s="56" t="s">
        <v>3206</v>
      </c>
      <c r="OT1" s="56" t="s">
        <v>2892</v>
      </c>
      <c r="OU1" s="56" t="s">
        <v>3072</v>
      </c>
      <c r="OV1" s="56" t="s">
        <v>3073</v>
      </c>
      <c r="OW1" s="56" t="s">
        <v>2980</v>
      </c>
      <c r="OX1" s="56" t="s">
        <v>2981</v>
      </c>
      <c r="OY1" s="56" t="s">
        <v>3207</v>
      </c>
      <c r="OZ1" s="56" t="s">
        <v>2982</v>
      </c>
      <c r="PA1" s="56" t="s">
        <v>2829</v>
      </c>
      <c r="PB1" s="56" t="s">
        <v>2861</v>
      </c>
      <c r="PC1" s="56" t="s">
        <v>3208</v>
      </c>
      <c r="PD1" s="56" t="s">
        <v>2893</v>
      </c>
      <c r="PE1" s="56" t="s">
        <v>3074</v>
      </c>
      <c r="PF1" s="56" t="s">
        <v>3075</v>
      </c>
      <c r="PG1" s="56" t="s">
        <v>2983</v>
      </c>
      <c r="PH1" s="56" t="s">
        <v>2984</v>
      </c>
      <c r="PI1" s="56" t="s">
        <v>3209</v>
      </c>
      <c r="PJ1" s="56" t="s">
        <v>2985</v>
      </c>
      <c r="PK1" s="56" t="s">
        <v>2830</v>
      </c>
      <c r="PL1" s="56" t="s">
        <v>2862</v>
      </c>
      <c r="PM1" s="56" t="s">
        <v>3210</v>
      </c>
      <c r="PN1" s="56" t="s">
        <v>2894</v>
      </c>
      <c r="PO1" s="56" t="s">
        <v>3076</v>
      </c>
      <c r="PP1" s="56" t="s">
        <v>3077</v>
      </c>
      <c r="PQ1" s="56" t="s">
        <v>2986</v>
      </c>
      <c r="PR1" s="56" t="s">
        <v>2987</v>
      </c>
      <c r="PS1" s="56" t="s">
        <v>3211</v>
      </c>
      <c r="PT1" s="56" t="s">
        <v>2988</v>
      </c>
      <c r="PU1" s="56" t="s">
        <v>2831</v>
      </c>
      <c r="PV1" s="56" t="s">
        <v>2863</v>
      </c>
      <c r="PW1" s="56" t="s">
        <v>3212</v>
      </c>
      <c r="PX1" s="56" t="s">
        <v>2895</v>
      </c>
      <c r="PY1" s="56" t="s">
        <v>3078</v>
      </c>
      <c r="PZ1" s="56" t="s">
        <v>3079</v>
      </c>
      <c r="QA1" s="56" t="s">
        <v>2989</v>
      </c>
      <c r="QB1" s="56" t="s">
        <v>2990</v>
      </c>
      <c r="QC1" s="56" t="s">
        <v>3213</v>
      </c>
      <c r="QD1" s="56" t="s">
        <v>2991</v>
      </c>
    </row>
    <row r="2" spans="1:446" s="165" customFormat="1" x14ac:dyDescent="0.4">
      <c r="A2" s="162" t="s">
        <v>253</v>
      </c>
      <c r="B2" s="162" t="str">
        <f>IFERROR(VLOOKUP(様式２!E12,様式２リスト!G2:J48,4,0),"")</f>
        <v/>
      </c>
      <c r="C2" s="162" t="str">
        <f>IF(様式２!N5="","",様式２!N5)</f>
        <v/>
      </c>
      <c r="D2" s="163" t="str">
        <f>IF(様式２!N6="","",様式２!N6)</f>
        <v/>
      </c>
      <c r="E2" s="162" t="str">
        <f>IF(様式２!M7="","",様式２!M7)</f>
        <v/>
      </c>
      <c r="F2" s="162" t="str">
        <f>IF(様式２!N7="","",様式２!N7)</f>
        <v/>
      </c>
      <c r="G2" s="162" t="str">
        <f>IF(様式２!M8="","",様式２!M8)</f>
        <v/>
      </c>
      <c r="H2" s="162" t="str">
        <f>IF(様式２!N8="","",様式２!N8)</f>
        <v/>
      </c>
      <c r="I2" s="162" t="str">
        <f>IF(様式２!C10="","",様式２!C10)</f>
        <v/>
      </c>
      <c r="J2" s="162" t="str">
        <f>IF(様式２!C11="","",様式２!C11)</f>
        <v/>
      </c>
      <c r="K2" s="162" t="str">
        <f>IF(様式２!L11="","",様式２!L11)</f>
        <v/>
      </c>
      <c r="L2" s="162" t="str">
        <f>IF(様式２!O11="","",様式２!O11)</f>
        <v/>
      </c>
      <c r="M2" s="162" t="str">
        <f>IF(様式２!E12="","",様式２!E12)</f>
        <v/>
      </c>
      <c r="N2" s="162" t="str">
        <f>IF(様式２!H12="","",様式２!H12)</f>
        <v/>
      </c>
      <c r="O2" s="162" t="str">
        <f>IF(様式２!K12="","",様式２!K12)</f>
        <v/>
      </c>
      <c r="P2" s="162" t="str">
        <f>IF(様式２!O12="","",様式２!O12)</f>
        <v/>
      </c>
      <c r="Q2" s="164" t="str">
        <f>IF(様式２!G14="","",様式２!G14)</f>
        <v/>
      </c>
      <c r="R2" s="164" t="str">
        <f>IF(様式２!L14="","",様式２!L14)</f>
        <v/>
      </c>
      <c r="S2" s="162" t="str">
        <f>IF(様式２!D16="","",様式２!D16)</f>
        <v/>
      </c>
      <c r="T2" s="165" t="str">
        <f>IF(様式２!J16="","",様式２!J16)</f>
        <v/>
      </c>
      <c r="U2" s="165" t="str">
        <f>IF(様式２!L16="","",様式２!L16)</f>
        <v/>
      </c>
      <c r="V2" s="165" t="str">
        <f>IF(様式２!M16="","",様式２!M16)</f>
        <v/>
      </c>
      <c r="W2" s="165" t="str">
        <f>IF(様式２!L18="","",様式２!S18)</f>
        <v/>
      </c>
      <c r="X2" s="165" t="str">
        <f>IF(様式２!L19="","",様式２!S19)</f>
        <v/>
      </c>
      <c r="Y2" s="165" t="str">
        <f>IF(様式２!L20="","",様式２!S20)</f>
        <v/>
      </c>
      <c r="Z2" s="165" t="str">
        <f>IF(様式２!L21="","",様式２!S21)</f>
        <v/>
      </c>
      <c r="AA2" s="165" t="str">
        <f>IF(様式２!L19="","",様式２!S23)</f>
        <v/>
      </c>
      <c r="AB2" s="165" t="str">
        <f>IF(様式２!L22="","",様式２!S22)</f>
        <v/>
      </c>
      <c r="AC2" s="165" t="str">
        <f>IF(様式２!L24="","",様式２!S24)</f>
        <v/>
      </c>
      <c r="AD2" s="165" t="str">
        <f>IF(様式２!L25="","",様式２!S25)</f>
        <v/>
      </c>
      <c r="AE2" s="165" t="str">
        <f>IF(様式２!L26="","",様式２!S26)</f>
        <v/>
      </c>
      <c r="AF2" s="165" t="str">
        <f>IF(様式２!L24="","",様式２!S27)</f>
        <v/>
      </c>
      <c r="AG2" s="165" t="str">
        <f>IF(様式２!L18="","",様式２!S28)</f>
        <v/>
      </c>
      <c r="AH2" s="165" t="str">
        <f>IF(様式２!L29="","",様式２!S29)</f>
        <v/>
      </c>
      <c r="AI2" s="165" t="str">
        <f>IF(様式２!L30="","",様式２!S30)</f>
        <v/>
      </c>
      <c r="AJ2" s="165" t="str">
        <f>IF(様式２!L32="","",様式２!S32)</f>
        <v/>
      </c>
      <c r="AK2" s="165" t="str">
        <f>IF(様式２!L34="","",様式２!S33)</f>
        <v/>
      </c>
      <c r="AL2" s="165" t="str">
        <f>IF(様式２!L34="","",様式２!S34)</f>
        <v/>
      </c>
      <c r="AM2" s="165" t="str">
        <f>IF(様式２!L35="","",様式２!S35)</f>
        <v/>
      </c>
      <c r="AN2" s="165" t="str">
        <f>IF(様式２!L36="","",様式２!S36)</f>
        <v/>
      </c>
      <c r="AO2" s="165" t="str">
        <f>IF(様式２!L39="","",様式２!S37)</f>
        <v/>
      </c>
      <c r="AP2" s="165" t="str">
        <f>IF(様式２!L39="","",様式２!S39)</f>
        <v/>
      </c>
      <c r="AQ2" s="165" t="str">
        <f>IF(様式２!L40="","",様式２!S40)</f>
        <v/>
      </c>
      <c r="AR2" s="165" t="str">
        <f>IF(様式２!L41="","",様式２!S41)</f>
        <v/>
      </c>
      <c r="AS2" s="165" t="str">
        <f>IF(様式２!L42="","",様式２!S42)</f>
        <v/>
      </c>
      <c r="AT2" s="165" t="str">
        <f>IF(様式２!L43="","",様式２!S43)</f>
        <v/>
      </c>
      <c r="AU2" s="165" t="str">
        <f>IF(様式２!L44="","",様式２!S44)</f>
        <v/>
      </c>
      <c r="AV2" s="165" t="str">
        <f>IF(様式２!L45="","",様式２!S45)</f>
        <v/>
      </c>
      <c r="AW2" s="165" t="str">
        <f>IF(様式２!L46="","",様式２!S46)</f>
        <v/>
      </c>
      <c r="AY2" s="165" t="str">
        <f>IF(様式２!L47="","",様式２!S47)</f>
        <v/>
      </c>
      <c r="AZ2" s="165" t="str">
        <f>IF(様式２!L48="","",様式２!S48)</f>
        <v/>
      </c>
      <c r="BC2" s="165" t="str">
        <f>IF(様式２!L32="","",様式２!S49)</f>
        <v/>
      </c>
      <c r="BD2" s="165" t="str">
        <f>IF(様式２!L51="","",様式２!S51)</f>
        <v/>
      </c>
      <c r="BE2" s="165" t="str">
        <f>IF(様式２!L53="","",様式２!S53)</f>
        <v/>
      </c>
      <c r="BF2" s="165" t="str">
        <f>IF(様式２!L18="","",様式２!S54)</f>
        <v/>
      </c>
      <c r="BG2" s="165" t="str">
        <f>IF(様式２!L56="","",様式２!S56)</f>
        <v/>
      </c>
      <c r="BH2" s="165" t="str">
        <f>IF(様式２!L57="","",様式２!S57)</f>
        <v/>
      </c>
      <c r="BI2" s="165" t="str">
        <f>IF(様式２!L58="","",様式２!S58)</f>
        <v/>
      </c>
      <c r="BJ2" s="165" t="str">
        <f>IF(様式２!L59="","",様式２!S59)</f>
        <v/>
      </c>
      <c r="BK2" s="165" t="str">
        <f>IF(様式２!L60="","",様式２!S60)</f>
        <v/>
      </c>
      <c r="BL2" s="165" t="str">
        <f>IF(様式２!L61="","",様式２!S61)</f>
        <v/>
      </c>
      <c r="BM2" s="165" t="str">
        <f>IF(様式２!L18="","",様式２!S63)</f>
        <v/>
      </c>
      <c r="BN2" s="165" t="str">
        <f>IF(様式２!L65="","",様式２!S65)</f>
        <v/>
      </c>
      <c r="BO2" s="165" t="str">
        <f>IF(様式２!L66="","",様式２!S66)</f>
        <v/>
      </c>
      <c r="BP2" s="165" t="str">
        <f>IF(様式２!L67="","",様式２!S67)</f>
        <v/>
      </c>
      <c r="BQ2" s="165" t="str">
        <f>IF(様式２!L68="","",様式２!S68)</f>
        <v/>
      </c>
      <c r="BR2" s="165" t="str">
        <f>IF(様式２!L70="","",様式２!S70)</f>
        <v/>
      </c>
      <c r="BS2" s="165" t="str">
        <f>IF(様式２!L71="","",様式２!S71)</f>
        <v/>
      </c>
      <c r="BT2" s="165" t="str">
        <f>IF(様式２!L72="-","",様式２!S72)</f>
        <v/>
      </c>
      <c r="BU2" s="165" t="str">
        <f>IF(様式２!L18="","",様式２!R18)</f>
        <v/>
      </c>
      <c r="BV2" s="165" t="str">
        <f>IF(様式２!L19="","",様式２!R19)</f>
        <v/>
      </c>
      <c r="BW2" s="165" t="str">
        <f>IF(様式２!L20="","",様式２!R20)</f>
        <v/>
      </c>
      <c r="BX2" s="165" t="str">
        <f>IF(様式２!L21="","",様式２!R21)</f>
        <v/>
      </c>
      <c r="BY2" s="165" t="str">
        <f>IF(様式２!L19="","",様式２!R23)</f>
        <v/>
      </c>
      <c r="BZ2" s="165" t="str">
        <f>IF(様式２!L22="","",様式２!R22)</f>
        <v/>
      </c>
      <c r="CA2" s="165" t="str">
        <f>IF(様式２!L24="","",様式２!R24)</f>
        <v/>
      </c>
      <c r="CB2" s="165" t="str">
        <f>IF(様式２!L25="","",様式２!R25)</f>
        <v/>
      </c>
      <c r="CC2" s="165" t="str">
        <f>IF(様式２!L26="","",様式２!R26)</f>
        <v/>
      </c>
      <c r="CD2" s="165" t="str">
        <f>IF(様式２!L24="","",様式２!R27)</f>
        <v/>
      </c>
      <c r="CE2" s="165" t="str">
        <f>IF(様式２!L18="","",様式２!R28)</f>
        <v/>
      </c>
      <c r="CF2" s="165" t="str">
        <f>IF(様式２!L29="","",様式２!R29)</f>
        <v/>
      </c>
      <c r="CG2" s="165" t="str">
        <f>IF(様式２!L30="","",様式２!R30)</f>
        <v/>
      </c>
      <c r="CH2" s="165" t="str">
        <f>IF(様式２!L32="","",様式２!R32)</f>
        <v/>
      </c>
      <c r="CI2" s="165" t="str">
        <f>IF(様式２!L34="","",様式２!R33)</f>
        <v/>
      </c>
      <c r="CJ2" s="165" t="str">
        <f>IF(様式２!L34="","",様式２!R34)</f>
        <v/>
      </c>
      <c r="CK2" s="165" t="str">
        <f>IF(様式２!L35="","",様式２!R35)</f>
        <v/>
      </c>
      <c r="CL2" s="165" t="str">
        <f>IF(様式２!L36="","",様式２!R36)</f>
        <v/>
      </c>
      <c r="CM2" s="165" t="str">
        <f>IF(様式２!L39="","",様式２!R37)</f>
        <v/>
      </c>
      <c r="CN2" s="165" t="str">
        <f>IF(様式２!L39="","",様式２!R39)</f>
        <v/>
      </c>
      <c r="CO2" s="165" t="str">
        <f>IF(様式２!L40="","",様式２!R40)</f>
        <v/>
      </c>
      <c r="CP2" s="165" t="str">
        <f>IF(様式２!L41="","",様式２!R41)</f>
        <v/>
      </c>
      <c r="CQ2" s="165" t="str">
        <f>IF(様式２!L42="","",様式２!R42)</f>
        <v/>
      </c>
      <c r="CR2" s="165" t="str">
        <f>IF(様式２!L43="","",様式２!R43)</f>
        <v/>
      </c>
      <c r="CS2" s="165" t="str">
        <f>IF(様式２!L44="","",様式２!R44)</f>
        <v/>
      </c>
      <c r="CT2" s="165" t="str">
        <f>IF(様式２!L45="","",様式２!R45)</f>
        <v/>
      </c>
      <c r="CU2" s="165" t="str">
        <f>IF(様式２!L46="","",様式２!R46)</f>
        <v/>
      </c>
      <c r="CW2" s="165" t="str">
        <f>IF(様式２!L47="","",様式２!R47)</f>
        <v/>
      </c>
      <c r="CX2" s="165" t="str">
        <f>IF(様式２!L48="","",様式２!R48)</f>
        <v/>
      </c>
      <c r="DA2" s="165" t="str">
        <f>IF(様式２!L32="","",様式２!R49)</f>
        <v/>
      </c>
      <c r="DB2" s="165" t="str">
        <f>IF(様式２!L51="","",様式２!R51)</f>
        <v/>
      </c>
      <c r="DC2" s="165" t="str">
        <f>IF(様式２!L52="","",様式２!R52)</f>
        <v/>
      </c>
      <c r="DD2" s="165" t="str">
        <f>IF(様式２!L53="","",様式２!R53)</f>
        <v/>
      </c>
      <c r="DE2" s="165" t="str">
        <f>IF(様式２!L18="","",様式２!R54)</f>
        <v/>
      </c>
      <c r="DF2" s="165" t="str">
        <f>IF(様式２!L56="","",様式２!R56)</f>
        <v/>
      </c>
      <c r="DG2" s="165" t="str">
        <f>IF(様式２!L57="","",様式２!R57)</f>
        <v/>
      </c>
      <c r="DH2" s="165" t="str">
        <f>IF(様式２!L58="","",様式２!R58)</f>
        <v/>
      </c>
      <c r="DI2" s="165" t="str">
        <f>IF(様式２!L59="","",様式２!R59)</f>
        <v/>
      </c>
      <c r="DJ2" s="165" t="str">
        <f>IF(様式２!L60="","",様式２!R60)</f>
        <v/>
      </c>
      <c r="DK2" s="165" t="str">
        <f>IF(様式２!L61="","",様式２!R61)</f>
        <v/>
      </c>
      <c r="DL2" s="165" t="str">
        <f>IF(様式２!L18="","",様式２!R63)</f>
        <v/>
      </c>
      <c r="DM2" s="165" t="str">
        <f>IF(様式２!L65="","",様式２!R65)</f>
        <v/>
      </c>
      <c r="DN2" s="165" t="str">
        <f>IF(様式２!L66="","",様式２!R66)</f>
        <v/>
      </c>
      <c r="DO2" s="165" t="str">
        <f>IF(様式２!L67="","",様式２!R67)</f>
        <v/>
      </c>
      <c r="DP2" s="165" t="str">
        <f>IF(様式２!L68="","",様式２!R68)</f>
        <v/>
      </c>
      <c r="DQ2" s="165" t="str">
        <f>IF(様式２!L70="","",様式２!R70)</f>
        <v/>
      </c>
      <c r="DR2" s="165" t="str">
        <f>IF(様式２!L71="","",様式２!R71)</f>
        <v/>
      </c>
      <c r="DS2" s="165" t="str">
        <f>IF(様式２!L72="-","",様式２!R72)</f>
        <v/>
      </c>
      <c r="DT2" s="164" t="str">
        <f>IF(様式２!G94="","",様式２!G94)</f>
        <v/>
      </c>
      <c r="DU2" s="164" t="str">
        <f>IF(様式２!L94="","",様式２!L94)</f>
        <v/>
      </c>
      <c r="DV2" s="166" t="str">
        <f>IF(様式２!F96="","",様式２!F96)</f>
        <v/>
      </c>
      <c r="DW2" s="167" t="str">
        <f>IF(様式２!$F102="","",様式２!$F102)</f>
        <v/>
      </c>
      <c r="DX2" s="167" t="str">
        <f>IF(様式２!$G102="","",様式２!$G102)</f>
        <v/>
      </c>
      <c r="DY2" s="167" t="str">
        <f>IF(様式２!$H102="","",様式２!$H102)</f>
        <v/>
      </c>
      <c r="DZ2" s="167" t="str">
        <f>IF(様式２!$I102="","",様式２!$I102)</f>
        <v/>
      </c>
      <c r="EA2" s="167" t="str">
        <f>IF(様式２!$J102="","",様式２!$J102)</f>
        <v/>
      </c>
      <c r="EB2" s="167" t="str">
        <f>IF(様式２!$K102="","",様式２!$K102)</f>
        <v/>
      </c>
      <c r="EC2" s="167" t="str">
        <f>IF(様式２!$M102="","",様式２!$M102)</f>
        <v/>
      </c>
      <c r="ED2" s="167" t="str">
        <f>IF(様式２!$N102="","",様式２!$N102)</f>
        <v/>
      </c>
      <c r="EE2" s="167" t="str">
        <f>IF(様式２!$O102="","",様式２!$O102)</f>
        <v/>
      </c>
      <c r="EF2" s="167" t="str">
        <f>IF(様式２!$P102="","",様式２!$P102)</f>
        <v/>
      </c>
      <c r="EG2" s="167" t="str">
        <f>IF(様式２!$F103="","",様式２!$F103)</f>
        <v/>
      </c>
      <c r="EH2" s="167" t="str">
        <f>IF(様式２!$G103="","",様式２!$G103)</f>
        <v/>
      </c>
      <c r="EI2" s="167" t="str">
        <f>IF(様式２!$H103="","",様式２!$H103)</f>
        <v/>
      </c>
      <c r="EJ2" s="167" t="str">
        <f>IF(様式２!$I103="","",様式２!$I103)</f>
        <v/>
      </c>
      <c r="EK2" s="167" t="str">
        <f>IF(様式２!$J103="","",様式２!$J103)</f>
        <v/>
      </c>
      <c r="EL2" s="167" t="str">
        <f>IF(様式２!$K103="","",様式２!$K103)</f>
        <v/>
      </c>
      <c r="EM2" s="167" t="str">
        <f>IF(様式２!$M103="","",様式２!$M103)</f>
        <v/>
      </c>
      <c r="EN2" s="167" t="str">
        <f>IF(様式２!$N103="","",様式２!$N103)</f>
        <v/>
      </c>
      <c r="EO2" s="167" t="str">
        <f>IF(様式２!$O103="","",様式２!$O103)</f>
        <v/>
      </c>
      <c r="EP2" s="167" t="str">
        <f>IF(様式２!$P103="","",様式２!$P103)</f>
        <v/>
      </c>
      <c r="EQ2" s="167" t="str">
        <f>IF(様式２!$F104="","",様式２!$F104)</f>
        <v/>
      </c>
      <c r="ER2" s="167" t="str">
        <f>IF(様式２!$G104="","",様式２!$G104)</f>
        <v/>
      </c>
      <c r="ES2" s="167" t="str">
        <f>IF(様式２!$H104="","",様式２!$H104)</f>
        <v/>
      </c>
      <c r="ET2" s="167" t="str">
        <f>IF(様式２!$I104="","",様式２!$I104)</f>
        <v/>
      </c>
      <c r="EU2" s="167" t="str">
        <f>IF(様式２!$J104="","",様式２!$J104)</f>
        <v/>
      </c>
      <c r="EV2" s="167" t="str">
        <f>IF(様式２!$K104="","",様式２!$K104)</f>
        <v/>
      </c>
      <c r="EW2" s="167" t="str">
        <f>IF(様式２!$M104="","",様式２!$M104)</f>
        <v/>
      </c>
      <c r="EX2" s="167" t="str">
        <f>IF(様式２!$N104="","",様式２!$N104)</f>
        <v/>
      </c>
      <c r="EY2" s="167" t="str">
        <f>IF(様式２!$O104="","",様式２!$O104)</f>
        <v/>
      </c>
      <c r="EZ2" s="167" t="str">
        <f>IF(様式２!$P104="","",様式２!$P104)</f>
        <v/>
      </c>
      <c r="FA2" s="167">
        <f>IF(様式２!$F105="","",様式２!$F105)</f>
        <v>0</v>
      </c>
      <c r="FB2" s="167">
        <f>IF(様式２!$G105="","",様式２!$G105)</f>
        <v>0</v>
      </c>
      <c r="FC2" s="167">
        <f>IF(様式２!$H105="","",様式２!$H105)</f>
        <v>0</v>
      </c>
      <c r="FD2" s="167">
        <f>IF(様式２!$I105="","",様式２!$I105)</f>
        <v>0</v>
      </c>
      <c r="FE2" s="167">
        <f>IF(様式２!$J105="","",様式２!$J105)</f>
        <v>0</v>
      </c>
      <c r="FF2" s="167">
        <f>IF(様式２!$K105="","",様式２!$K105)</f>
        <v>0</v>
      </c>
      <c r="FG2" s="167">
        <f>IF(様式２!$M105="","",様式２!$M105)</f>
        <v>0</v>
      </c>
      <c r="FH2" s="167">
        <f>IF(様式２!$N105="","",様式２!$N105)</f>
        <v>0</v>
      </c>
      <c r="FI2" s="167">
        <f>IF(様式２!$O105="","",様式２!$O105)</f>
        <v>0</v>
      </c>
      <c r="FJ2" s="167">
        <f>IF(様式２!$P105="","",様式２!$P105)</f>
        <v>0</v>
      </c>
      <c r="FK2" s="167" t="str">
        <f>IF(様式２!$F106="","",様式２!$F106)</f>
        <v/>
      </c>
      <c r="FL2" s="167" t="str">
        <f>IF(様式２!$G106="","",様式２!$G106)</f>
        <v/>
      </c>
      <c r="FM2" s="167" t="str">
        <f>IF(様式２!$H106="","",様式２!$H106)</f>
        <v/>
      </c>
      <c r="FN2" s="167" t="str">
        <f>IF(様式２!$I106="","",様式２!$I106)</f>
        <v/>
      </c>
      <c r="FO2" s="167" t="str">
        <f>IF(様式２!$J106="","",様式２!$J106)</f>
        <v/>
      </c>
      <c r="FP2" s="167" t="str">
        <f>IF(様式２!$K106="","",様式２!$K106)</f>
        <v/>
      </c>
      <c r="FQ2" s="167" t="str">
        <f>IF(様式２!$M106="","",様式２!$M106)</f>
        <v/>
      </c>
      <c r="FR2" s="167" t="str">
        <f>IF(様式２!$N106="","",様式２!$N106)</f>
        <v/>
      </c>
      <c r="FS2" s="167" t="str">
        <f>IF(様式２!$O106="","",様式２!$O106)</f>
        <v/>
      </c>
      <c r="FT2" s="167" t="str">
        <f>IF(様式２!$P106="","",様式２!$P106)</f>
        <v/>
      </c>
      <c r="FU2" s="167" t="str">
        <f>IF(様式２!$F107="","",様式２!$F107)</f>
        <v/>
      </c>
      <c r="FV2" s="167" t="str">
        <f>IF(様式２!$G107="","",様式２!$G107)</f>
        <v/>
      </c>
      <c r="FW2" s="167" t="str">
        <f>IF(様式２!$H107="","",様式２!$H107)</f>
        <v/>
      </c>
      <c r="FX2" s="167" t="str">
        <f>IF(様式２!$I107="","",様式２!$I107)</f>
        <v/>
      </c>
      <c r="FY2" s="167" t="str">
        <f>IF(様式２!$J107="","",様式２!$J107)</f>
        <v/>
      </c>
      <c r="FZ2" s="167" t="str">
        <f>IF(様式２!$K107="","",様式２!$K107)</f>
        <v/>
      </c>
      <c r="GA2" s="167" t="str">
        <f>IF(様式２!$M107="","",様式２!$M107)</f>
        <v/>
      </c>
      <c r="GB2" s="167" t="str">
        <f>IF(様式２!$N107="","",様式２!$N107)</f>
        <v/>
      </c>
      <c r="GC2" s="167" t="str">
        <f>IF(様式２!$O107="","",様式２!$O107)</f>
        <v/>
      </c>
      <c r="GD2" s="167" t="str">
        <f>IF(様式２!$P107="","",様式２!$P107)</f>
        <v/>
      </c>
      <c r="GE2" s="167" t="str">
        <f>IF(様式２!$F108="","",様式２!$F108)</f>
        <v/>
      </c>
      <c r="GF2" s="167" t="str">
        <f>IF(様式２!$G108="","",様式２!$G108)</f>
        <v/>
      </c>
      <c r="GG2" s="167" t="str">
        <f>IF(様式２!$H108="","",様式２!$H108)</f>
        <v/>
      </c>
      <c r="GH2" s="167" t="str">
        <f>IF(様式２!$I108="","",様式２!$I108)</f>
        <v/>
      </c>
      <c r="GI2" s="167" t="str">
        <f>IF(様式２!$J108="","",様式２!$J108)</f>
        <v/>
      </c>
      <c r="GJ2" s="167" t="str">
        <f>IF(様式２!$K108="","",様式２!$K108)</f>
        <v/>
      </c>
      <c r="GK2" s="167" t="str">
        <f>IF(様式２!$M108="","",様式２!$M108)</f>
        <v/>
      </c>
      <c r="GL2" s="167" t="str">
        <f>IF(様式２!$N108="","",様式２!$N108)</f>
        <v/>
      </c>
      <c r="GM2" s="167" t="str">
        <f>IF(様式２!$O108="","",様式２!$O108)</f>
        <v/>
      </c>
      <c r="GN2" s="167" t="str">
        <f>IF(様式２!$P108="","",様式２!$P108)</f>
        <v/>
      </c>
      <c r="GO2" s="167" t="str">
        <f>IF(様式２!$F109="","",様式２!$F109)</f>
        <v/>
      </c>
      <c r="GP2" s="167" t="str">
        <f>IF(様式２!$G109="","",様式２!$G109)</f>
        <v/>
      </c>
      <c r="GQ2" s="167" t="str">
        <f>IF(様式２!$H109="","",様式２!$H109)</f>
        <v/>
      </c>
      <c r="GR2" s="167" t="str">
        <f>IF(様式２!$I109="","",様式２!$I109)</f>
        <v/>
      </c>
      <c r="GS2" s="167" t="str">
        <f>IF(様式２!$J109="","",様式２!$J109)</f>
        <v/>
      </c>
      <c r="GT2" s="167" t="str">
        <f>IF(様式２!$K109="","",様式２!$K109)</f>
        <v/>
      </c>
      <c r="GU2" s="167" t="str">
        <f>IF(様式２!$M109="","",様式２!$M109)</f>
        <v/>
      </c>
      <c r="GV2" s="167" t="str">
        <f>IF(様式２!$N109="","",様式２!$N109)</f>
        <v/>
      </c>
      <c r="GW2" s="167" t="str">
        <f>IF(様式２!$O109="","",様式２!$O109)</f>
        <v/>
      </c>
      <c r="GX2" s="167" t="str">
        <f>IF(様式２!$P109="","",様式２!$P109)</f>
        <v/>
      </c>
      <c r="GY2" s="167">
        <f>IF(様式２!$F110="","",様式２!$F110)</f>
        <v>0</v>
      </c>
      <c r="GZ2" s="167">
        <f>IF(様式２!$G110="","",様式２!$G110)</f>
        <v>0</v>
      </c>
      <c r="HA2" s="167">
        <f>IF(様式２!$H110="","",様式２!$H110)</f>
        <v>0</v>
      </c>
      <c r="HB2" s="167">
        <f>IF(様式２!$I110="","",様式２!$I110)</f>
        <v>0</v>
      </c>
      <c r="HC2" s="167">
        <f>IF(様式２!$J110="","",様式２!$J110)</f>
        <v>0</v>
      </c>
      <c r="HD2" s="167">
        <f>IF(様式２!$K110="","",様式２!$K110)</f>
        <v>0</v>
      </c>
      <c r="HE2" s="167">
        <f>IF(様式２!$M110="","",様式２!$M110)</f>
        <v>0</v>
      </c>
      <c r="HF2" s="167">
        <f>IF(様式２!$N110="","",様式２!$N110)</f>
        <v>0</v>
      </c>
      <c r="HG2" s="167">
        <f>IF(様式２!$O110="","",様式２!$O110)</f>
        <v>0</v>
      </c>
      <c r="HH2" s="167">
        <f>IF(様式２!$P110="","",様式２!$P110)</f>
        <v>0</v>
      </c>
      <c r="HI2" s="167" t="str">
        <f>IF(様式２!$F111="","",様式２!$F111)</f>
        <v/>
      </c>
      <c r="HJ2" s="167" t="str">
        <f>IF(様式２!$G111="","",様式２!$G111)</f>
        <v/>
      </c>
      <c r="HK2" s="167" t="str">
        <f>IF(様式２!$H111="","",様式２!$H111)</f>
        <v/>
      </c>
      <c r="HL2" s="167" t="str">
        <f>IF(様式２!$I111="","",様式２!$I111)</f>
        <v/>
      </c>
      <c r="HM2" s="167" t="str">
        <f>IF(様式２!$J111="","",様式２!$J111)</f>
        <v/>
      </c>
      <c r="HN2" s="167" t="str">
        <f>IF(様式２!$K111="","",様式２!$K111)</f>
        <v/>
      </c>
      <c r="HO2" s="167" t="str">
        <f>IF(様式２!$M111="","",様式２!$M111)</f>
        <v/>
      </c>
      <c r="HP2" s="167" t="str">
        <f>IF(様式２!$N111="","",様式２!$N111)</f>
        <v/>
      </c>
      <c r="HQ2" s="167" t="str">
        <f>IF(様式２!$O111="","",様式２!$O111)</f>
        <v/>
      </c>
      <c r="HR2" s="167" t="str">
        <f>IF(様式２!$P111="","",様式２!$P111)</f>
        <v/>
      </c>
      <c r="HS2" s="167" t="str">
        <f>IF(様式２!$F112="","",様式２!$F112)</f>
        <v/>
      </c>
      <c r="HT2" s="167" t="str">
        <f>IF(様式２!$G112="","",様式２!$G112)</f>
        <v/>
      </c>
      <c r="HU2" s="167" t="str">
        <f>IF(様式２!$H112="","",様式２!$H112)</f>
        <v/>
      </c>
      <c r="HV2" s="167" t="str">
        <f>IF(様式２!$I112="","",様式２!$I112)</f>
        <v/>
      </c>
      <c r="HW2" s="167" t="str">
        <f>IF(様式２!$J112="","",様式２!$J112)</f>
        <v/>
      </c>
      <c r="HX2" s="167" t="str">
        <f>IF(様式２!$K112="","",様式２!$K112)</f>
        <v/>
      </c>
      <c r="HY2" s="167" t="str">
        <f>IF(様式２!$M112="","",様式２!$M112)</f>
        <v/>
      </c>
      <c r="HZ2" s="167" t="str">
        <f>IF(様式２!$N112="","",様式２!$N112)</f>
        <v/>
      </c>
      <c r="IA2" s="167" t="str">
        <f>IF(様式２!$O112="","",様式２!$O112)</f>
        <v/>
      </c>
      <c r="IB2" s="167" t="str">
        <f>IF(様式２!$P112="","",様式２!$P112)</f>
        <v/>
      </c>
      <c r="IC2" s="167" t="str">
        <f>IF(様式２!$F113="","",様式２!$F113)</f>
        <v/>
      </c>
      <c r="ID2" s="167" t="str">
        <f>IF(様式２!$G113="","",様式２!$G113)</f>
        <v/>
      </c>
      <c r="IE2" s="167" t="str">
        <f>IF(様式２!$H113="","",様式２!$H113)</f>
        <v/>
      </c>
      <c r="IF2" s="167" t="str">
        <f>IF(様式２!$I113="","",様式２!$I113)</f>
        <v/>
      </c>
      <c r="IG2" s="167" t="str">
        <f>IF(様式２!$J113="","",様式２!$J113)</f>
        <v/>
      </c>
      <c r="IH2" s="167" t="str">
        <f>IF(様式２!$K113="","",様式２!$K113)</f>
        <v/>
      </c>
      <c r="II2" s="167" t="str">
        <f>IF(様式２!$M113="","",様式２!$M113)</f>
        <v/>
      </c>
      <c r="IJ2" s="167" t="str">
        <f>IF(様式２!$N113="","",様式２!$N113)</f>
        <v/>
      </c>
      <c r="IK2" s="167" t="str">
        <f>IF(様式２!$O113="","",様式２!$O113)</f>
        <v/>
      </c>
      <c r="IL2" s="167" t="str">
        <f>IF(様式２!$P113="","",様式２!$P113)</f>
        <v/>
      </c>
      <c r="IM2" s="167">
        <f>IF(様式２!$F114="","",様式２!$F114)</f>
        <v>0</v>
      </c>
      <c r="IN2" s="167">
        <f>IF(様式２!$G114="","",様式２!$G114)</f>
        <v>0</v>
      </c>
      <c r="IO2" s="167">
        <f>IF(様式２!$H114="","",様式２!$H114)</f>
        <v>0</v>
      </c>
      <c r="IP2" s="167">
        <f>IF(様式２!$I114="","",様式２!$I114)</f>
        <v>0</v>
      </c>
      <c r="IQ2" s="167">
        <f>IF(様式２!$J114="","",様式２!$J114)</f>
        <v>0</v>
      </c>
      <c r="IR2" s="167">
        <f>IF(様式２!$K114="","",様式２!$K114)</f>
        <v>0</v>
      </c>
      <c r="IS2" s="167">
        <f>IF(様式２!$M114="","",様式２!$M114)</f>
        <v>0</v>
      </c>
      <c r="IT2" s="167">
        <f>IF(様式２!$N114="","",様式２!$N114)</f>
        <v>0</v>
      </c>
      <c r="IU2" s="167">
        <f>IF(様式２!$O114="","",様式２!$O114)</f>
        <v>0</v>
      </c>
      <c r="IV2" s="167">
        <f>IF(様式２!$P114="","",様式２!$P114)</f>
        <v>0</v>
      </c>
      <c r="IW2" s="167" t="str">
        <f>IF(様式２!$F115="","",様式２!$F115)</f>
        <v/>
      </c>
      <c r="IX2" s="167" t="str">
        <f>IF(様式２!$G115="","",様式２!$G115)</f>
        <v/>
      </c>
      <c r="IY2" s="167" t="str">
        <f>IF(様式２!$H115="","",様式２!$H115)</f>
        <v/>
      </c>
      <c r="IZ2" s="167" t="str">
        <f>IF(様式２!$I115="","",様式２!$I115)</f>
        <v/>
      </c>
      <c r="JA2" s="167" t="str">
        <f>IF(様式２!$J115="","",様式２!$J115)</f>
        <v/>
      </c>
      <c r="JB2" s="167" t="str">
        <f>IF(様式２!$K115="","",様式２!$K115)</f>
        <v/>
      </c>
      <c r="JC2" s="167" t="str">
        <f>IF(様式２!$M115="","",様式２!$M115)</f>
        <v/>
      </c>
      <c r="JD2" s="167" t="str">
        <f>IF(様式２!$N115="","",様式２!$N115)</f>
        <v/>
      </c>
      <c r="JE2" s="167" t="str">
        <f>IF(様式２!$O115="","",様式２!$O115)</f>
        <v/>
      </c>
      <c r="JF2" s="167" t="str">
        <f>IF(様式２!$P115="","",様式２!$P115)</f>
        <v/>
      </c>
      <c r="JG2" s="167" t="str">
        <f>IF(様式２!$F116="","",様式２!$F116)</f>
        <v/>
      </c>
      <c r="JH2" s="167" t="str">
        <f>IF(様式２!$G116="","",様式２!$G116)</f>
        <v/>
      </c>
      <c r="JI2" s="167" t="str">
        <f>IF(様式２!$H116="","",様式２!$H116)</f>
        <v/>
      </c>
      <c r="JJ2" s="167" t="str">
        <f>IF(様式２!$I116="","",様式２!$I116)</f>
        <v/>
      </c>
      <c r="JK2" s="167" t="str">
        <f>IF(様式２!$J116="","",様式２!$J116)</f>
        <v/>
      </c>
      <c r="JL2" s="167" t="str">
        <f>IF(様式２!$K116="","",様式２!$K116)</f>
        <v/>
      </c>
      <c r="JM2" s="167" t="str">
        <f>IF(様式２!$M116="","",様式２!$M116)</f>
        <v/>
      </c>
      <c r="JN2" s="167" t="str">
        <f>IF(様式２!$N116="","",様式２!$N116)</f>
        <v/>
      </c>
      <c r="JO2" s="167" t="str">
        <f>IF(様式２!$O116="","",様式２!$O116)</f>
        <v/>
      </c>
      <c r="JP2" s="167" t="str">
        <f>IF(様式２!$P116="","",様式２!$P116)</f>
        <v/>
      </c>
      <c r="JQ2" s="167" t="str">
        <f>IF(様式２!$F117="","",様式２!$F117)</f>
        <v/>
      </c>
      <c r="JR2" s="167" t="str">
        <f>IF(様式２!$G117="","",様式２!$G117)</f>
        <v/>
      </c>
      <c r="JS2" s="167" t="str">
        <f>IF(様式２!$H117="","",様式２!$H117)</f>
        <v/>
      </c>
      <c r="JT2" s="167" t="str">
        <f>IF(様式２!$I117="","",様式２!$I117)</f>
        <v/>
      </c>
      <c r="JU2" s="167" t="str">
        <f>IF(様式２!$J117="","",様式２!$J117)</f>
        <v/>
      </c>
      <c r="JV2" s="167" t="str">
        <f>IF(様式２!$K117="","",様式２!$K117)</f>
        <v/>
      </c>
      <c r="JW2" s="167" t="str">
        <f>IF(様式２!$M117="","",様式２!$M117)</f>
        <v/>
      </c>
      <c r="JX2" s="167" t="str">
        <f>IF(様式２!$N117="","",様式２!$N117)</f>
        <v/>
      </c>
      <c r="JY2" s="167" t="str">
        <f>IF(様式２!$O117="","",様式２!$O117)</f>
        <v/>
      </c>
      <c r="JZ2" s="167" t="str">
        <f>IF(様式２!$P117="","",様式２!$P117)</f>
        <v/>
      </c>
      <c r="KA2" s="167" t="str">
        <f>IF(様式２!$F118="","",様式２!$F118)</f>
        <v/>
      </c>
      <c r="KB2" s="167" t="str">
        <f>IF(様式２!$G118="","",様式２!$G118)</f>
        <v/>
      </c>
      <c r="KC2" s="167" t="str">
        <f>IF(様式２!$H118="","",様式２!$H118)</f>
        <v/>
      </c>
      <c r="KD2" s="167" t="str">
        <f>IF(様式２!$I118="","",様式２!$I118)</f>
        <v/>
      </c>
      <c r="KE2" s="167" t="str">
        <f>IF(様式２!$J118="","",様式２!$J118)</f>
        <v/>
      </c>
      <c r="KF2" s="167" t="str">
        <f>IF(様式２!$K118="","",様式２!$K118)</f>
        <v/>
      </c>
      <c r="KG2" s="167" t="str">
        <f>IF(様式２!$M118="","",様式２!$M118)</f>
        <v/>
      </c>
      <c r="KH2" s="167" t="str">
        <f>IF(様式２!$N118="","",様式２!$N118)</f>
        <v/>
      </c>
      <c r="KI2" s="167" t="str">
        <f>IF(様式２!$O118="","",様式２!$O118)</f>
        <v/>
      </c>
      <c r="KJ2" s="167" t="str">
        <f>IF(様式２!$P118="","",様式２!$P118)</f>
        <v/>
      </c>
      <c r="KK2" s="167" t="str">
        <f>IF(様式２!$F119="","",様式２!$F119)</f>
        <v/>
      </c>
      <c r="KL2" s="167" t="str">
        <f>IF(様式２!$G119="","",様式２!$G119)</f>
        <v/>
      </c>
      <c r="KM2" s="167" t="str">
        <f>IF(様式２!$H119="","",様式２!$H119)</f>
        <v/>
      </c>
      <c r="KN2" s="167" t="str">
        <f>IF(様式２!$I119="","",様式２!$I119)</f>
        <v/>
      </c>
      <c r="KO2" s="167" t="str">
        <f>IF(様式２!$J119="","",様式２!$J119)</f>
        <v/>
      </c>
      <c r="KP2" s="167" t="str">
        <f>IF(様式２!$K119="","",様式２!$K119)</f>
        <v/>
      </c>
      <c r="KQ2" s="167" t="str">
        <f>IF(様式２!$M119="","",様式２!$M119)</f>
        <v/>
      </c>
      <c r="KR2" s="167" t="str">
        <f>IF(様式２!$N119="","",様式２!$N119)</f>
        <v/>
      </c>
      <c r="KS2" s="167" t="str">
        <f>IF(様式２!$O119="","",様式２!$O119)</f>
        <v/>
      </c>
      <c r="KT2" s="167" t="str">
        <f>IF(様式２!$P119="","",様式２!$P119)</f>
        <v/>
      </c>
      <c r="KU2" s="167" t="str">
        <f>IF(様式２!$F120="","",様式２!$F120)</f>
        <v/>
      </c>
      <c r="KV2" s="167" t="str">
        <f>IF(様式２!$G120="","",様式２!$G120)</f>
        <v/>
      </c>
      <c r="KW2" s="167" t="str">
        <f>IF(様式２!$H120="","",様式２!$H120)</f>
        <v/>
      </c>
      <c r="KX2" s="167" t="str">
        <f>IF(様式２!$I120="","",様式２!$I120)</f>
        <v/>
      </c>
      <c r="KY2" s="167" t="str">
        <f>IF(様式２!$J120="","",様式２!$J120)</f>
        <v/>
      </c>
      <c r="KZ2" s="167" t="str">
        <f>IF(様式２!$K120="","",様式２!$K120)</f>
        <v/>
      </c>
      <c r="LA2" s="167" t="str">
        <f>IF(様式２!$M120="","",様式２!$M120)</f>
        <v/>
      </c>
      <c r="LB2" s="167" t="str">
        <f>IF(様式２!$N120="","",様式２!$N120)</f>
        <v/>
      </c>
      <c r="LC2" s="167" t="str">
        <f>IF(様式２!$O120="","",様式２!$O120)</f>
        <v/>
      </c>
      <c r="LD2" s="167" t="str">
        <f>IF(様式２!$P120="","",様式２!$P120)</f>
        <v/>
      </c>
      <c r="LE2" s="167">
        <f>IF(様式２!$F121="","",様式２!$F121)</f>
        <v>0</v>
      </c>
      <c r="LF2" s="167">
        <f>IF(様式２!$G121="","",様式２!$G121)</f>
        <v>0</v>
      </c>
      <c r="LG2" s="167">
        <f>IF(様式２!$H121="","",様式２!$H121)</f>
        <v>0</v>
      </c>
      <c r="LH2" s="167">
        <f>IF(様式２!$I121="","",様式２!$I121)</f>
        <v>0</v>
      </c>
      <c r="LI2" s="167">
        <f>IF(様式２!$J121="","",様式２!$J121)</f>
        <v>0</v>
      </c>
      <c r="LJ2" s="167">
        <f>IF(様式２!$K121="","",様式２!$K121)</f>
        <v>0</v>
      </c>
      <c r="LK2" s="167">
        <f>IF(様式２!$M121="","",様式２!$M121)</f>
        <v>0</v>
      </c>
      <c r="LL2" s="167">
        <f>IF(様式２!$N121="","",様式２!$N121)</f>
        <v>0</v>
      </c>
      <c r="LM2" s="167">
        <f>IF(様式２!$O121="","",様式２!$O121)</f>
        <v>0</v>
      </c>
      <c r="LN2" s="167">
        <f>IF(様式２!$P121="","",様式２!$P121)</f>
        <v>0</v>
      </c>
      <c r="LO2" s="167" t="str">
        <f>IF(様式２!$F122="","",様式２!$F122)</f>
        <v/>
      </c>
      <c r="LP2" s="167" t="str">
        <f>IF(様式２!$G122="","",様式２!$G122)</f>
        <v/>
      </c>
      <c r="LQ2" s="167" t="str">
        <f>IF(様式２!$H122="","",様式２!$H122)</f>
        <v/>
      </c>
      <c r="LR2" s="167" t="str">
        <f>IF(様式２!$I122="","",様式２!$I122)</f>
        <v/>
      </c>
      <c r="LS2" s="167" t="str">
        <f>IF(様式２!$J122="","",様式２!$J122)</f>
        <v/>
      </c>
      <c r="LT2" s="167" t="str">
        <f>IF(様式２!$K122="","",様式２!$K122)</f>
        <v/>
      </c>
      <c r="LU2" s="167" t="str">
        <f>IF(様式２!$M122="","",様式２!$M122)</f>
        <v/>
      </c>
      <c r="LV2" s="167" t="str">
        <f>IF(様式２!$N122="","",様式２!$N122)</f>
        <v/>
      </c>
      <c r="LW2" s="167" t="str">
        <f>IF(様式２!$O122="","",様式２!$O122)</f>
        <v/>
      </c>
      <c r="LX2" s="167" t="str">
        <f>IF(様式２!$P122="","",様式２!$P122)</f>
        <v/>
      </c>
      <c r="LY2" s="167" t="str">
        <f>IF(様式２!$F123="","",様式２!$F123)</f>
        <v/>
      </c>
      <c r="LZ2" s="167" t="str">
        <f>IF(様式２!$G123="","",様式２!$G123)</f>
        <v/>
      </c>
      <c r="MA2" s="167" t="str">
        <f>IF(様式２!$H123="","",様式２!$H123)</f>
        <v/>
      </c>
      <c r="MB2" s="167" t="str">
        <f>IF(様式２!$I123="","",様式２!$I123)</f>
        <v/>
      </c>
      <c r="MC2" s="167" t="str">
        <f>IF(様式２!$J123="","",様式２!$J123)</f>
        <v/>
      </c>
      <c r="MD2" s="167" t="str">
        <f>IF(様式２!$K123="","",様式２!$K123)</f>
        <v/>
      </c>
      <c r="ME2" s="167" t="str">
        <f>IF(様式２!$M123="","",様式２!$M123)</f>
        <v/>
      </c>
      <c r="MF2" s="167" t="str">
        <f>IF(様式２!$N123="","",様式２!$N123)</f>
        <v/>
      </c>
      <c r="MG2" s="167" t="str">
        <f>IF(様式２!$O123="","",様式２!$O123)</f>
        <v/>
      </c>
      <c r="MH2" s="167" t="str">
        <f>IF(様式２!$P123="","",様式２!$P123)</f>
        <v/>
      </c>
      <c r="MI2" s="167" t="str">
        <f>IF(様式２!$F124="","",様式２!$F124)</f>
        <v/>
      </c>
      <c r="MJ2" s="167" t="str">
        <f>IF(様式２!$G124="","",様式２!$G124)</f>
        <v/>
      </c>
      <c r="MK2" s="167" t="str">
        <f>IF(様式２!$H124="","",様式２!$H124)</f>
        <v/>
      </c>
      <c r="ML2" s="167" t="str">
        <f>IF(様式２!$I124="","",様式２!$I124)</f>
        <v/>
      </c>
      <c r="MM2" s="167" t="str">
        <f>IF(様式２!$J124="","",様式２!$J124)</f>
        <v/>
      </c>
      <c r="MN2" s="167" t="str">
        <f>IF(様式２!$K124="","",様式２!$K124)</f>
        <v/>
      </c>
      <c r="MO2" s="167" t="str">
        <f>IF(様式２!$M124="","",様式２!$M124)</f>
        <v/>
      </c>
      <c r="MP2" s="167" t="str">
        <f>IF(様式２!$N124="","",様式２!$N124)</f>
        <v/>
      </c>
      <c r="MQ2" s="167" t="str">
        <f>IF(様式２!$O124="","",様式２!$O124)</f>
        <v/>
      </c>
      <c r="MR2" s="167" t="str">
        <f>IF(様式２!$P124="","",様式２!$P124)</f>
        <v/>
      </c>
      <c r="MS2" s="167" t="str">
        <f>IF(様式２!$F125="","",様式２!$F125)</f>
        <v/>
      </c>
      <c r="MT2" s="167" t="str">
        <f>IF(様式２!$G125="","",様式２!$G125)</f>
        <v/>
      </c>
      <c r="MU2" s="167" t="str">
        <f>IF(様式２!$H125="","",様式２!$H125)</f>
        <v/>
      </c>
      <c r="MV2" s="167" t="str">
        <f>IF(様式２!$I125="","",様式２!$I125)</f>
        <v/>
      </c>
      <c r="MW2" s="167" t="str">
        <f>IF(様式２!$J125="","",様式２!$J125)</f>
        <v/>
      </c>
      <c r="MX2" s="167" t="str">
        <f>IF(様式２!$K125="","",様式２!$K125)</f>
        <v/>
      </c>
      <c r="MY2" s="167" t="str">
        <f>IF(様式２!$M125="","",様式２!$M125)</f>
        <v/>
      </c>
      <c r="MZ2" s="167" t="str">
        <f>IF(様式２!$N125="","",様式２!$N125)</f>
        <v/>
      </c>
      <c r="NA2" s="167" t="str">
        <f>IF(様式２!$O125="","",様式２!$O125)</f>
        <v/>
      </c>
      <c r="NB2" s="167" t="str">
        <f>IF(様式２!$P125="","",様式２!$P125)</f>
        <v/>
      </c>
      <c r="NC2" s="167" t="str">
        <f>IF(様式２!$F126="","",様式２!$F126)</f>
        <v/>
      </c>
      <c r="ND2" s="167" t="str">
        <f>IF(様式２!$G126="","",様式２!$G126)</f>
        <v/>
      </c>
      <c r="NE2" s="167" t="str">
        <f>IF(様式２!$H126="","",様式２!$H126)</f>
        <v/>
      </c>
      <c r="NF2" s="167" t="str">
        <f>IF(様式２!$I126="","",様式２!$I126)</f>
        <v/>
      </c>
      <c r="NG2" s="167" t="str">
        <f>IF(様式２!$J126="","",様式２!$J126)</f>
        <v/>
      </c>
      <c r="NH2" s="167" t="str">
        <f>IF(様式２!$K126="","",様式２!$K126)</f>
        <v/>
      </c>
      <c r="NI2" s="167" t="str">
        <f>IF(様式２!$M126="","",様式２!$M126)</f>
        <v/>
      </c>
      <c r="NJ2" s="167" t="str">
        <f>IF(様式２!$N126="","",様式２!$N126)</f>
        <v/>
      </c>
      <c r="NK2" s="167" t="str">
        <f>IF(様式２!$O126="","",様式２!$O126)</f>
        <v/>
      </c>
      <c r="NL2" s="167" t="str">
        <f>IF(様式２!$P126="","",様式２!$P126)</f>
        <v/>
      </c>
      <c r="NM2" s="167" t="str">
        <f>IF(様式２!$F127="","",様式２!$F127)</f>
        <v/>
      </c>
      <c r="NN2" s="167" t="str">
        <f>IF(様式２!$G127="","",様式２!$G127)</f>
        <v/>
      </c>
      <c r="NO2" s="167" t="str">
        <f>IF(様式２!$H127="","",様式２!$H127)</f>
        <v/>
      </c>
      <c r="NP2" s="167" t="str">
        <f>IF(様式２!$I127="","",様式２!$I127)</f>
        <v/>
      </c>
      <c r="NQ2" s="167" t="str">
        <f>IF(様式２!$J127="","",様式２!$J127)</f>
        <v/>
      </c>
      <c r="NR2" s="167" t="str">
        <f>IF(様式２!$K127="","",様式２!$K127)</f>
        <v/>
      </c>
      <c r="NS2" s="167" t="str">
        <f>IF(様式２!$M127="","",様式２!$M127)</f>
        <v/>
      </c>
      <c r="NT2" s="167" t="str">
        <f>IF(様式２!$N127="","",様式２!$N127)</f>
        <v/>
      </c>
      <c r="NU2" s="167" t="str">
        <f>IF(様式２!$O127="","",様式２!$O127)</f>
        <v/>
      </c>
      <c r="NV2" s="167" t="str">
        <f>IF(様式２!$P127="","",様式２!$P127)</f>
        <v/>
      </c>
      <c r="NW2" s="167" t="str">
        <f>IF(様式２!$F128="","",様式２!$F128)</f>
        <v/>
      </c>
      <c r="NX2" s="167" t="str">
        <f>IF(様式２!$G128="","",様式２!$G128)</f>
        <v/>
      </c>
      <c r="NY2" s="167" t="str">
        <f>IF(様式２!$H128="","",様式２!$H128)</f>
        <v/>
      </c>
      <c r="NZ2" s="167" t="str">
        <f>IF(様式２!$I128="","",様式２!$I128)</f>
        <v/>
      </c>
      <c r="OA2" s="167" t="str">
        <f>IF(様式２!$J128="","",様式２!$J128)</f>
        <v/>
      </c>
      <c r="OB2" s="167" t="str">
        <f>IF(様式２!$K128="","",様式２!$K128)</f>
        <v/>
      </c>
      <c r="OC2" s="167" t="str">
        <f>IF(様式２!$M128="","",様式２!$M128)</f>
        <v/>
      </c>
      <c r="OD2" s="167" t="str">
        <f>IF(様式２!$N128="","",様式２!$N128)</f>
        <v/>
      </c>
      <c r="OE2" s="167" t="str">
        <f>IF(様式２!$O128="","",様式２!$O128)</f>
        <v/>
      </c>
      <c r="OF2" s="167" t="str">
        <f>IF(様式２!$P128="","",様式２!$P128)</f>
        <v/>
      </c>
      <c r="OG2" s="167">
        <f>IF(様式２!$F129="","",様式２!$F129)</f>
        <v>0</v>
      </c>
      <c r="OH2" s="167">
        <f>IF(様式２!$G129="","",様式２!$G129)</f>
        <v>0</v>
      </c>
      <c r="OI2" s="167">
        <f>IF(様式２!$H129="","",様式２!$H129)</f>
        <v>0</v>
      </c>
      <c r="OJ2" s="167">
        <f>IF(様式２!$I129="","",様式２!$I129)</f>
        <v>0</v>
      </c>
      <c r="OK2" s="167">
        <f>IF(様式２!$J129="","",様式２!$J129)</f>
        <v>0</v>
      </c>
      <c r="OL2" s="167">
        <f>IF(様式２!$K129="","",様式２!$K129)</f>
        <v>0</v>
      </c>
      <c r="OM2" s="167">
        <f>IF(様式２!$M129="","",様式２!$M129)</f>
        <v>0</v>
      </c>
      <c r="ON2" s="167">
        <f>IF(様式２!$N129="","",様式２!$N129)</f>
        <v>0</v>
      </c>
      <c r="OO2" s="167">
        <f>IF(様式２!$O129="","",様式２!$O129)</f>
        <v>0</v>
      </c>
      <c r="OP2" s="167">
        <f>IF(様式２!$P129="","",様式２!$P129)</f>
        <v>0</v>
      </c>
      <c r="OQ2" s="167" t="str">
        <f>IF(様式２!$F130="","",様式２!$F130)</f>
        <v/>
      </c>
      <c r="OR2" s="167" t="str">
        <f>IF(様式２!$G130="","",様式２!$G130)</f>
        <v/>
      </c>
      <c r="OS2" s="167" t="str">
        <f>IF(様式２!$H130="","",様式２!$H130)</f>
        <v/>
      </c>
      <c r="OT2" s="167" t="str">
        <f>IF(様式２!$I130="","",様式２!$I130)</f>
        <v/>
      </c>
      <c r="OU2" s="167" t="str">
        <f>IF(様式２!$J130="","",様式２!$J130)</f>
        <v/>
      </c>
      <c r="OV2" s="167" t="str">
        <f>IF(様式２!$K130="","",様式２!$K130)</f>
        <v/>
      </c>
      <c r="OW2" s="167" t="str">
        <f>IF(様式２!$M130="","",様式２!$M130)</f>
        <v/>
      </c>
      <c r="OX2" s="167" t="str">
        <f>IF(様式２!$N130="","",様式２!$N130)</f>
        <v/>
      </c>
      <c r="OY2" s="167" t="str">
        <f>IF(様式２!$O130="","",様式２!$O130)</f>
        <v/>
      </c>
      <c r="OZ2" s="167" t="str">
        <f>IF(様式２!$P130="","",様式２!$P130)</f>
        <v/>
      </c>
      <c r="PA2" s="167" t="str">
        <f>IF(様式２!$F131="","",様式２!$F131)</f>
        <v/>
      </c>
      <c r="PB2" s="167" t="str">
        <f>IF(様式２!$G131="","",様式２!$G131)</f>
        <v/>
      </c>
      <c r="PC2" s="167" t="str">
        <f>IF(様式２!$H131="","",様式２!$H131)</f>
        <v/>
      </c>
      <c r="PD2" s="167" t="str">
        <f>IF(様式２!$I131="","",様式２!$I131)</f>
        <v/>
      </c>
      <c r="PE2" s="167" t="str">
        <f>IF(様式２!$J131="","",様式２!$J131)</f>
        <v/>
      </c>
      <c r="PF2" s="167" t="str">
        <f>IF(様式２!$K131="","",様式２!$K131)</f>
        <v/>
      </c>
      <c r="PG2" s="167" t="str">
        <f>IF(様式２!$M131="","",様式２!$M131)</f>
        <v/>
      </c>
      <c r="PH2" s="167" t="str">
        <f>IF(様式２!$N131="","",様式２!$N131)</f>
        <v/>
      </c>
      <c r="PI2" s="167" t="str">
        <f>IF(様式２!$O131="","",様式２!$O131)</f>
        <v/>
      </c>
      <c r="PJ2" s="167" t="str">
        <f>IF(様式２!$P131="","",様式２!$P131)</f>
        <v/>
      </c>
      <c r="PK2" s="167" t="str">
        <f>IF(様式２!$F132="","",様式２!$F132)</f>
        <v/>
      </c>
      <c r="PL2" s="167" t="str">
        <f>IF(様式２!$G132="","",様式２!$G132)</f>
        <v/>
      </c>
      <c r="PM2" s="167" t="str">
        <f>IF(様式２!$H132="","",様式２!$H132)</f>
        <v/>
      </c>
      <c r="PN2" s="167" t="str">
        <f>IF(様式２!$I132="","",様式２!$I132)</f>
        <v/>
      </c>
      <c r="PO2" s="167" t="str">
        <f>IF(様式２!$J132="","",様式２!$J132)</f>
        <v/>
      </c>
      <c r="PP2" s="167" t="str">
        <f>IF(様式２!$K132="","",様式２!$K132)</f>
        <v/>
      </c>
      <c r="PQ2" s="167" t="str">
        <f>IF(様式２!$M132="","",様式２!$M132)</f>
        <v/>
      </c>
      <c r="PR2" s="167" t="str">
        <f>IF(様式２!$N132="","",様式２!$N132)</f>
        <v/>
      </c>
      <c r="PS2" s="167" t="str">
        <f>IF(様式２!$O132="","",様式２!$O132)</f>
        <v/>
      </c>
      <c r="PT2" s="167" t="str">
        <f>IF(様式２!$P132="","",様式２!$P132)</f>
        <v/>
      </c>
      <c r="PU2" s="167" t="str">
        <f>IF(様式２!$F133="","",様式２!$F133)</f>
        <v/>
      </c>
      <c r="PV2" s="167" t="str">
        <f>IF(様式２!$G133="","",様式２!$G133)</f>
        <v/>
      </c>
      <c r="PW2" s="167" t="str">
        <f>IF(様式２!$H133="","",様式２!$H133)</f>
        <v/>
      </c>
      <c r="PX2" s="167" t="str">
        <f>IF(様式２!$I133="","",様式２!$I133)</f>
        <v/>
      </c>
      <c r="PY2" s="167" t="str">
        <f>IF(様式２!$J133="","",様式２!$J133)</f>
        <v/>
      </c>
      <c r="PZ2" s="167" t="str">
        <f>IF(様式２!$K133="","",様式２!$K133)</f>
        <v/>
      </c>
      <c r="QA2" s="167" t="str">
        <f>IF(様式２!$M133="","",様式２!$M133)</f>
        <v/>
      </c>
      <c r="QB2" s="167" t="str">
        <f>IF(様式２!$N133="","",様式２!$N133)</f>
        <v/>
      </c>
      <c r="QC2" s="167" t="str">
        <f>IF(様式２!$O133="","",様式２!$O133)</f>
        <v/>
      </c>
      <c r="QD2" s="167" t="str">
        <f>IF(様式２!$P133="","",様式２!$P133)</f>
        <v/>
      </c>
    </row>
  </sheetData>
  <sheetProtection algorithmName="SHA-512" hashValue="TuvuGl4VQ+XEyD30qFljnqXymKL5agYEqbTHnXvGIQhUmEz0wvkq/V35FNau7Ay9MnAlPTbxiIPAyIk52mByTQ==" saltValue="GR89Hw/7hhVlkUNN/CKCTQ=="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97"/>
  <sheetViews>
    <sheetView zoomScaleNormal="100" workbookViewId="0">
      <selection activeCell="J2" sqref="J2:J48"/>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広島県</cp:lastModifiedBy>
  <cp:lastPrinted>2023-11-10T06:46:13Z</cp:lastPrinted>
  <dcterms:created xsi:type="dcterms:W3CDTF">2023-02-03T00:54:25Z</dcterms:created>
  <dcterms:modified xsi:type="dcterms:W3CDTF">2023-11-10T06:46:27Z</dcterms:modified>
</cp:coreProperties>
</file>