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330"/>
  </bookViews>
  <sheets>
    <sheet name="様式第１号別紙２" sheetId="5" r:id="rId1"/>
  </sheets>
  <definedNames>
    <definedName name="_xlnm._FilterDatabase" localSheetId="0" hidden="1">様式第１号別紙２!$B$51:$AE$81</definedName>
    <definedName name="_xlnm.Print_Area" localSheetId="0">様式第１号別紙２!$A$1:$AA$147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5" l="1"/>
  <c r="O38" i="5" s="1"/>
  <c r="I37" i="5"/>
  <c r="I38" i="5" s="1"/>
  <c r="O35" i="5"/>
  <c r="O36" i="5" s="1"/>
  <c r="I35" i="5"/>
  <c r="I36" i="5" s="1"/>
  <c r="I34" i="5"/>
  <c r="O33" i="5"/>
  <c r="I33" i="5"/>
  <c r="O31" i="5"/>
  <c r="I31" i="5"/>
  <c r="I32" i="5" s="1"/>
  <c r="O29" i="5"/>
  <c r="O30" i="5" s="1"/>
  <c r="I29" i="5"/>
  <c r="I30" i="5" s="1"/>
  <c r="O27" i="5"/>
  <c r="O28" i="5" s="1"/>
  <c r="I27" i="5"/>
  <c r="I26" i="5"/>
  <c r="O25" i="5"/>
  <c r="O26" i="5" s="1"/>
  <c r="I25" i="5"/>
  <c r="O24" i="5"/>
  <c r="O23" i="5"/>
  <c r="I23" i="5"/>
  <c r="I24" i="5" s="1"/>
  <c r="O21" i="5"/>
  <c r="O22" i="5" s="1"/>
  <c r="I21" i="5"/>
  <c r="I22" i="5" s="1"/>
  <c r="U16" i="5"/>
  <c r="O32" i="5" s="1"/>
  <c r="L12" i="5"/>
  <c r="AD20" i="5" l="1"/>
  <c r="O34" i="5"/>
  <c r="I28" i="5"/>
  <c r="V136" i="5"/>
  <c r="Q136" i="5"/>
  <c r="V135" i="5"/>
  <c r="Q135" i="5" s="1"/>
  <c r="V134" i="5"/>
  <c r="Q134" i="5"/>
  <c r="V133" i="5"/>
  <c r="Q133" i="5" s="1"/>
  <c r="V85" i="5"/>
  <c r="Q85" i="5"/>
  <c r="V84" i="5"/>
  <c r="Q84" i="5" s="1"/>
  <c r="V83" i="5"/>
  <c r="Q83" i="5"/>
  <c r="V82" i="5"/>
  <c r="Q82" i="5" s="1"/>
  <c r="Q92" i="5" l="1"/>
  <c r="V90" i="5"/>
  <c r="Q90" i="5" s="1"/>
  <c r="V89" i="5"/>
  <c r="Q89" i="5" s="1"/>
  <c r="V88" i="5"/>
  <c r="Q88" i="5"/>
  <c r="V87" i="5"/>
  <c r="V80" i="5"/>
  <c r="Q80" i="5" s="1"/>
  <c r="V79" i="5"/>
  <c r="Q79" i="5" s="1"/>
  <c r="V78" i="5"/>
  <c r="Q78" i="5" s="1"/>
  <c r="V77" i="5"/>
  <c r="Q77" i="5" s="1"/>
  <c r="V75" i="5"/>
  <c r="Q75" i="5"/>
  <c r="V74" i="5"/>
  <c r="Q74" i="5" s="1"/>
  <c r="V73" i="5"/>
  <c r="Q73" i="5"/>
  <c r="V72" i="5"/>
  <c r="Q72" i="5" s="1"/>
  <c r="V70" i="5"/>
  <c r="Q70" i="5"/>
  <c r="V69" i="5"/>
  <c r="Q69" i="5" s="1"/>
  <c r="V68" i="5"/>
  <c r="Q68" i="5"/>
  <c r="V67" i="5"/>
  <c r="Q67" i="5" s="1"/>
  <c r="V65" i="5"/>
  <c r="Q65" i="5" s="1"/>
  <c r="V64" i="5"/>
  <c r="Q64" i="5" s="1"/>
  <c r="V63" i="5"/>
  <c r="Q63" i="5"/>
  <c r="V62" i="5"/>
  <c r="Q62" i="5" s="1"/>
  <c r="V60" i="5"/>
  <c r="Q60" i="5" s="1"/>
  <c r="V59" i="5"/>
  <c r="Q59" i="5" s="1"/>
  <c r="V58" i="5"/>
  <c r="Q58" i="5"/>
  <c r="V57" i="5"/>
  <c r="Q57" i="5" s="1"/>
  <c r="V55" i="5"/>
  <c r="Q55" i="5"/>
  <c r="V54" i="5"/>
  <c r="Q54" i="5" s="1"/>
  <c r="V53" i="5"/>
  <c r="Q53" i="5"/>
  <c r="V52" i="5"/>
  <c r="Q52" i="5" s="1"/>
  <c r="V103" i="5"/>
  <c r="Q103" i="5" s="1"/>
  <c r="V139" i="5"/>
  <c r="Q139" i="5" s="1"/>
  <c r="V129" i="5"/>
  <c r="Q129" i="5" s="1"/>
  <c r="V124" i="5"/>
  <c r="Q124" i="5" s="1"/>
  <c r="V119" i="5"/>
  <c r="Q119" i="5" s="1"/>
  <c r="V114" i="5"/>
  <c r="Q114" i="5" s="1"/>
  <c r="V109" i="5"/>
  <c r="Q109" i="5" s="1"/>
  <c r="V104" i="5"/>
  <c r="Q104" i="5" s="1"/>
  <c r="V105" i="5"/>
  <c r="Q105" i="5" s="1"/>
  <c r="Q87" i="5" l="1"/>
  <c r="Q93" i="5" s="1"/>
  <c r="V93" i="5"/>
  <c r="Q143" i="5" l="1"/>
  <c r="V141" i="5"/>
  <c r="Q141" i="5" s="1"/>
  <c r="V140" i="5"/>
  <c r="Q140" i="5" s="1"/>
  <c r="V138" i="5"/>
  <c r="V131" i="5"/>
  <c r="Q131" i="5" s="1"/>
  <c r="V130" i="5"/>
  <c r="Q130" i="5" s="1"/>
  <c r="V128" i="5"/>
  <c r="Q128" i="5" s="1"/>
  <c r="V126" i="5"/>
  <c r="Q126" i="5" s="1"/>
  <c r="V125" i="5"/>
  <c r="Q125" i="5" s="1"/>
  <c r="V123" i="5"/>
  <c r="Q123" i="5" s="1"/>
  <c r="V121" i="5"/>
  <c r="Q121" i="5" s="1"/>
  <c r="V120" i="5"/>
  <c r="Q120" i="5" s="1"/>
  <c r="V118" i="5"/>
  <c r="Q118" i="5" s="1"/>
  <c r="V116" i="5"/>
  <c r="Q116" i="5" s="1"/>
  <c r="V115" i="5"/>
  <c r="Q115" i="5" s="1"/>
  <c r="V113" i="5"/>
  <c r="Q113" i="5" s="1"/>
  <c r="V111" i="5"/>
  <c r="Q111" i="5" s="1"/>
  <c r="V110" i="5"/>
  <c r="Q110" i="5" s="1"/>
  <c r="V108" i="5"/>
  <c r="Q108" i="5" s="1"/>
  <c r="V106" i="5"/>
  <c r="Q106" i="5" s="1"/>
  <c r="AE19" i="5"/>
  <c r="AE18" i="5"/>
  <c r="Q138" i="5" l="1"/>
  <c r="Q144" i="5"/>
  <c r="V144" i="5"/>
  <c r="G12" i="5"/>
  <c r="U33" i="5" l="1"/>
  <c r="U34" i="5" s="1"/>
  <c r="I39" i="5"/>
  <c r="O39" i="5"/>
  <c r="Q12" i="5"/>
  <c r="U27" i="5" l="1"/>
  <c r="U28" i="5" s="1"/>
  <c r="U37" i="5"/>
  <c r="U38" i="5" s="1"/>
  <c r="U29" i="5"/>
  <c r="U30" i="5" s="1"/>
  <c r="U23" i="5"/>
  <c r="U24" i="5" s="1"/>
  <c r="U25" i="5"/>
  <c r="U26" i="5" s="1"/>
  <c r="U31" i="5"/>
  <c r="U32" i="5" s="1"/>
  <c r="U21" i="5"/>
  <c r="U22" i="5" s="1"/>
  <c r="O40" i="5"/>
  <c r="U35" i="5"/>
  <c r="U36" i="5" s="1"/>
  <c r="I40" i="5"/>
  <c r="U39" i="5" l="1"/>
  <c r="U40" i="5" s="1"/>
  <c r="G10" i="5" l="1"/>
  <c r="G11" i="5" s="1"/>
  <c r="Q10" i="5" l="1"/>
  <c r="L10" i="5" s="1"/>
  <c r="Q11" i="5" l="1"/>
  <c r="L11" i="5" s="1"/>
</calcChain>
</file>

<file path=xl/sharedStrings.xml><?xml version="1.0" encoding="utf-8"?>
<sst xmlns="http://schemas.openxmlformats.org/spreadsheetml/2006/main" count="92" uniqueCount="57">
  <si>
    <t>合　計</t>
    <rPh sb="0" eb="1">
      <t>ゴウ</t>
    </rPh>
    <rPh sb="2" eb="3">
      <t>ケイ</t>
    </rPh>
    <phoneticPr fontId="4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</si>
  <si>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</si>
  <si>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</si>
  <si>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</si>
  <si>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補助率</t>
    <rPh sb="0" eb="3">
      <t>ホジョリツ</t>
    </rPh>
    <phoneticPr fontId="3"/>
  </si>
  <si>
    <t>連携タイプ</t>
    <rPh sb="0" eb="2">
      <t>レンケイ</t>
    </rPh>
    <phoneticPr fontId="3"/>
  </si>
  <si>
    <t>事業タイプ</t>
    <rPh sb="0" eb="2">
      <t>ジギョウ</t>
    </rPh>
    <phoneticPr fontId="3"/>
  </si>
  <si>
    <t>品目</t>
    <phoneticPr fontId="3"/>
  </si>
  <si>
    <t>整理番号</t>
    <rPh sb="0" eb="4">
      <t>セイリバンゴウ</t>
    </rPh>
    <phoneticPr fontId="3"/>
  </si>
  <si>
    <t>区分</t>
    <rPh sb="0" eb="2">
      <t>クブン</t>
    </rPh>
    <phoneticPr fontId="3"/>
  </si>
  <si>
    <t>枝番</t>
    <rPh sb="0" eb="2">
      <t>エダバン</t>
    </rPh>
    <phoneticPr fontId="3"/>
  </si>
  <si>
    <t>原材料費</t>
    <phoneticPr fontId="3"/>
  </si>
  <si>
    <t>機械装置費</t>
    <phoneticPr fontId="3"/>
  </si>
  <si>
    <t>外注加工費</t>
    <phoneticPr fontId="3"/>
  </si>
  <si>
    <t>共同研究費</t>
    <phoneticPr fontId="3"/>
  </si>
  <si>
    <t>直接人件費</t>
    <phoneticPr fontId="3"/>
  </si>
  <si>
    <t>様式第１号別紙２</t>
    <rPh sb="0" eb="2">
      <t>ヨウシキ</t>
    </rPh>
    <rPh sb="2" eb="3">
      <t>ダイ</t>
    </rPh>
    <rPh sb="4" eb="5">
      <t>ゴウ</t>
    </rPh>
    <rPh sb="5" eb="7">
      <t>ベッシ</t>
    </rPh>
    <phoneticPr fontId="3"/>
  </si>
  <si>
    <t>（消費税込）</t>
    <phoneticPr fontId="3"/>
  </si>
  <si>
    <t>（消費税抜）</t>
    <rPh sb="4" eb="5">
      <t>ヌ</t>
    </rPh>
    <phoneticPr fontId="3"/>
  </si>
  <si>
    <t>補助金</t>
    <rPh sb="0" eb="3">
      <t>ホジョキン</t>
    </rPh>
    <phoneticPr fontId="3"/>
  </si>
  <si>
    <t>自己資金</t>
    <rPh sb="0" eb="4">
      <t>ジコシキン</t>
    </rPh>
    <phoneticPr fontId="3"/>
  </si>
  <si>
    <t>合計</t>
    <rPh sb="0" eb="2">
      <t>ゴウケイ</t>
    </rPh>
    <phoneticPr fontId="3"/>
  </si>
  <si>
    <t>（単位：円）</t>
    <phoneticPr fontId="3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</si>
  <si>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</si>
  <si>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</si>
  <si>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（A：消費税抜）</t>
    <phoneticPr fontId="3"/>
  </si>
  <si>
    <t>※</t>
    <phoneticPr fontId="3"/>
  </si>
  <si>
    <t>※</t>
  </si>
  <si>
    <t>名称：</t>
    <rPh sb="0" eb="2">
      <t>メイショウ</t>
    </rPh>
    <phoneticPr fontId="3"/>
  </si>
  <si>
    <t>一般タイプ</t>
    <rPh sb="0" eb="2">
      <t>イッパン</t>
    </rPh>
    <phoneticPr fontId="3"/>
  </si>
  <si>
    <t>補助金交付申請額</t>
  </si>
  <si>
    <t>補助事業に要する経費（消費税込）</t>
    <phoneticPr fontId="3"/>
  </si>
  <si>
    <t>小計</t>
    <rPh sb="0" eb="2">
      <t>ショウケイ</t>
    </rPh>
    <phoneticPr fontId="3"/>
  </si>
  <si>
    <t>資金調達先</t>
    <rPh sb="0" eb="4">
      <t>シキンチョウタツ</t>
    </rPh>
    <rPh sb="4" eb="5">
      <t>サキ</t>
    </rPh>
    <phoneticPr fontId="3"/>
  </si>
  <si>
    <t>原材料費</t>
  </si>
  <si>
    <t>機械装置費</t>
    <rPh sb="0" eb="2">
      <t>キカイ</t>
    </rPh>
    <rPh sb="2" eb="4">
      <t>ソウチ</t>
    </rPh>
    <rPh sb="4" eb="5">
      <t>ヒ</t>
    </rPh>
    <phoneticPr fontId="3"/>
  </si>
  <si>
    <t>外注加工費</t>
    <rPh sb="0" eb="4">
      <t>ガイチュウカコウ</t>
    </rPh>
    <phoneticPr fontId="3"/>
  </si>
  <si>
    <t>A×補助率</t>
    <phoneticPr fontId="3"/>
  </si>
  <si>
    <t>（A×補助率 以内）</t>
    <rPh sb="7" eb="9">
      <t>イナイ</t>
    </rPh>
    <phoneticPr fontId="3"/>
  </si>
  <si>
    <t>１　収入</t>
    <rPh sb="2" eb="4">
      <t>シュウニュウ</t>
    </rPh>
    <phoneticPr fontId="3"/>
  </si>
  <si>
    <t>２　支出</t>
    <rPh sb="2" eb="4">
      <t>シシュツ</t>
    </rPh>
    <phoneticPr fontId="3"/>
  </si>
  <si>
    <t>３　支出内訳</t>
    <rPh sb="2" eb="4">
      <t>シシュツ</t>
    </rPh>
    <rPh sb="4" eb="6">
      <t>ウチワケ</t>
    </rPh>
    <phoneticPr fontId="3"/>
  </si>
  <si>
    <t>経費区分</t>
    <rPh sb="0" eb="4">
      <t>ケイヒクブン</t>
    </rPh>
    <phoneticPr fontId="3"/>
  </si>
  <si>
    <t>諸経費</t>
    <rPh sb="0" eb="3">
      <t>ショケイヒ</t>
    </rPh>
    <phoneticPr fontId="3"/>
  </si>
  <si>
    <t>直接人件費</t>
    <rPh sb="0" eb="2">
      <t>チョクセツ</t>
    </rPh>
    <rPh sb="2" eb="4">
      <t>ジンケン</t>
    </rPh>
    <phoneticPr fontId="3"/>
  </si>
  <si>
    <t>委託費</t>
    <rPh sb="0" eb="2">
      <t>イタク</t>
    </rPh>
    <phoneticPr fontId="3"/>
  </si>
  <si>
    <t>技術指導費</t>
    <rPh sb="0" eb="2">
      <t>ギジュツ</t>
    </rPh>
    <rPh sb="2" eb="4">
      <t>シドウ</t>
    </rPh>
    <phoneticPr fontId="3"/>
  </si>
  <si>
    <t>委託費</t>
    <phoneticPr fontId="3"/>
  </si>
  <si>
    <t>技術指導費</t>
    <rPh sb="0" eb="2">
      <t>ギジュツ</t>
    </rPh>
    <rPh sb="2" eb="5">
      <t>シドウヒ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</si>
  <si>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</si>
  <si>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出展費</t>
    <rPh sb="0" eb="2">
      <t>シュッテン</t>
    </rPh>
    <phoneticPr fontId="3"/>
  </si>
  <si>
    <t>事 業 収 支 計 画 書</t>
    <rPh sb="0" eb="1">
      <t>コト</t>
    </rPh>
    <rPh sb="2" eb="3">
      <t>ワザ</t>
    </rPh>
    <rPh sb="4" eb="5">
      <t>シュウ</t>
    </rPh>
    <rPh sb="6" eb="7">
      <t>シ</t>
    </rPh>
    <rPh sb="8" eb="9">
      <t>ケイ</t>
    </rPh>
    <rPh sb="10" eb="11">
      <t>ガ</t>
    </rPh>
    <rPh sb="12" eb="13">
      <t>ショ</t>
    </rPh>
    <phoneticPr fontId="3"/>
  </si>
  <si>
    <t>事業者ごとに作成すること。</t>
    <phoneticPr fontId="3"/>
  </si>
  <si>
    <t>補助対象経費（A:消費税抜）</t>
    <phoneticPr fontId="3"/>
  </si>
  <si>
    <t>補助金交付申請額は経費区分ごとの小計額に補助率を乗じ、千円未満切捨てすること。</t>
  </si>
  <si>
    <t>必要に応じて、列を追加すること。</t>
    <rPh sb="0" eb="2">
      <t>ヒツヨウ</t>
    </rPh>
    <rPh sb="3" eb="4">
      <t>オウ</t>
    </rPh>
    <rPh sb="7" eb="8">
      <t>レツ</t>
    </rPh>
    <rPh sb="9" eb="11">
      <t>ツイカ</t>
    </rPh>
    <phoneticPr fontId="3"/>
  </si>
  <si>
    <t>必要に応じて、行を追加すること。</t>
    <rPh sb="0" eb="2">
      <t>ヒツヨウ</t>
    </rPh>
    <rPh sb="3" eb="4">
      <t>オウ</t>
    </rPh>
    <rPh sb="7" eb="8">
      <t>ギョウ</t>
    </rPh>
    <rPh sb="9" eb="11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</si>
</sst>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.000000000000000;[Red]\-#,##0.000000000000000"/>
    <numFmt numFmtId="178" formatCode="0.0000000000000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76">
    <xf numFmtId="0" fontId="0" fillId="0" borderId="0" xfId="0">
      <alignment vertical="center"/>
    </xf>
    <xf numFmtId="0" fontId="5" fillId="0" borderId="0" xfId="2" applyFont="1" applyFill="1" applyBorder="1" applyProtection="1">
      <protection locked="0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38" fontId="5" fillId="0" borderId="0" xfId="3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49" fontId="12" fillId="4" borderId="3" xfId="2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2" fillId="4" borderId="3" xfId="2" applyNumberFormat="1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4" borderId="1" xfId="2" applyNumberFormat="1" applyFont="1" applyFill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8" fillId="0" borderId="7" xfId="2" applyNumberFormat="1" applyFont="1" applyBorder="1" applyAlignment="1">
      <alignment horizontal="center" vertical="center"/>
    </xf>
    <xf numFmtId="0" fontId="12" fillId="4" borderId="9" xfId="2" applyNumberFormat="1" applyFont="1" applyFill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8" fillId="0" borderId="5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12" fillId="4" borderId="1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Border="1" applyAlignment="1">
      <alignment horizontal="left" vertical="center"/>
    </xf>
    <xf numFmtId="0" fontId="8" fillId="0" borderId="2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Fill="1" applyBorder="1">
      <alignment vertical="center"/>
    </xf>
    <xf numFmtId="0" fontId="13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7" fillId="0" borderId="0" xfId="1" applyNumberFormat="1" applyFont="1">
      <alignment vertical="center"/>
    </xf>
    <xf numFmtId="0" fontId="1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8" fillId="0" borderId="1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10" fillId="0" borderId="6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12" fillId="4" borderId="3" xfId="1" applyFont="1" applyFill="1" applyBorder="1" applyAlignment="1">
      <alignment horizontal="right" vertical="center"/>
    </xf>
    <xf numFmtId="38" fontId="12" fillId="4" borderId="8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13" fillId="0" borderId="3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36" xfId="2" applyFont="1" applyFill="1" applyBorder="1" applyAlignment="1">
      <alignment horizontal="center" vertical="center" wrapText="1"/>
    </xf>
    <xf numFmtId="38" fontId="13" fillId="0" borderId="41" xfId="1" applyFont="1" applyFill="1" applyBorder="1" applyAlignment="1" applyProtection="1">
      <alignment horizontal="right" vertical="center"/>
      <protection locked="0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0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3" fillId="0" borderId="14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38" fontId="9" fillId="0" borderId="39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38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24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0" fontId="9" fillId="0" borderId="6" xfId="2" applyNumberFormat="1" applyFont="1" applyFill="1" applyBorder="1" applyAlignment="1">
      <alignment horizontal="center" vertical="center"/>
    </xf>
    <xf numFmtId="0" fontId="9" fillId="0" borderId="40" xfId="2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49" fontId="9" fillId="0" borderId="25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right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38" fontId="9" fillId="0" borderId="33" xfId="2" applyNumberFormat="1" applyFont="1" applyBorder="1" applyAlignment="1">
      <alignment horizontal="right" vertical="center"/>
    </xf>
    <xf numFmtId="38" fontId="9" fillId="0" borderId="30" xfId="2" applyNumberFormat="1" applyFont="1" applyBorder="1" applyAlignment="1">
      <alignment horizontal="right" vertical="center"/>
    </xf>
    <xf numFmtId="38" fontId="9" fillId="0" borderId="33" xfId="2" applyNumberFormat="1" applyFont="1" applyBorder="1" applyAlignment="1">
      <alignment horizontal="center" vertical="center"/>
    </xf>
    <xf numFmtId="38" fontId="9" fillId="0" borderId="30" xfId="2" applyNumberFormat="1" applyFont="1" applyBorder="1" applyAlignment="1">
      <alignment horizontal="center" vertical="center"/>
    </xf>
    <xf numFmtId="38" fontId="9" fillId="0" borderId="31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0" fontId="8" fillId="0" borderId="21" xfId="2" applyFont="1" applyBorder="1" applyAlignment="1" applyProtection="1">
      <alignment horizontal="center" vertical="center"/>
      <protection locked="0"/>
    </xf>
    <xf numFmtId="0" fontId="8" fillId="0" borderId="22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 applyProtection="1">
      <alignment horizontal="center" vertical="center"/>
      <protection locked="0"/>
    </xf>
    <xf numFmtId="0" fontId="12" fillId="0" borderId="5" xfId="2" applyFont="1" applyFill="1" applyBorder="1" applyAlignment="1">
      <alignment horizontal="center" vertical="center"/>
    </xf>
    <xf numFmtId="38" fontId="9" fillId="0" borderId="34" xfId="2" applyNumberFormat="1" applyFont="1" applyBorder="1" applyAlignment="1">
      <alignment horizontal="right" vertical="center"/>
    </xf>
    <xf numFmtId="38" fontId="9" fillId="0" borderId="35" xfId="2" applyNumberFormat="1" applyFont="1" applyBorder="1" applyAlignment="1">
      <alignment horizontal="right" vertical="center"/>
    </xf>
    <xf numFmtId="38" fontId="9" fillId="0" borderId="34" xfId="2" applyNumberFormat="1" applyFont="1" applyBorder="1" applyAlignment="1">
      <alignment horizontal="center" vertical="center"/>
    </xf>
    <xf numFmtId="38" fontId="9" fillId="0" borderId="35" xfId="2" applyNumberFormat="1" applyFont="1" applyBorder="1" applyAlignment="1">
      <alignment horizontal="center" vertical="center"/>
    </xf>
    <xf numFmtId="38" fontId="9" fillId="0" borderId="36" xfId="2" applyNumberFormat="1" applyFont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8" fontId="13" fillId="3" borderId="2" xfId="3" applyFont="1" applyFill="1" applyBorder="1" applyAlignment="1" applyProtection="1">
      <alignment horizontal="center" vertical="center"/>
    </xf>
    <xf numFmtId="12" fontId="8" fillId="2" borderId="2" xfId="3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38" fontId="9" fillId="0" borderId="9" xfId="2" applyNumberFormat="1" applyFont="1" applyBorder="1" applyAlignment="1">
      <alignment horizontal="right" vertical="center"/>
    </xf>
    <xf numFmtId="38" fontId="9" fillId="0" borderId="3" xfId="2" applyNumberFormat="1" applyFont="1" applyBorder="1" applyAlignment="1">
      <alignment horizontal="right" vertical="center"/>
    </xf>
    <xf numFmtId="38" fontId="9" fillId="0" borderId="8" xfId="2" applyNumberFormat="1" applyFont="1" applyBorder="1" applyAlignment="1">
      <alignment horizontal="right" vertical="center"/>
    </xf>
    <xf numFmtId="38" fontId="9" fillId="0" borderId="9" xfId="2" applyNumberFormat="1" applyFont="1" applyBorder="1" applyAlignment="1">
      <alignment horizontal="center" vertical="center"/>
    </xf>
    <xf numFmtId="38" fontId="9" fillId="0" borderId="3" xfId="2" applyNumberFormat="1" applyFont="1" applyBorder="1" applyAlignment="1">
      <alignment horizontal="center" vertical="center"/>
    </xf>
    <xf numFmtId="38" fontId="9" fillId="0" borderId="8" xfId="2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195988</xdr:colOff>
      <xdr:row>45</xdr:row>
      <xdr:rowOff>70555</xdr:rowOff>
    </xdr:from>
    <xdr:to>
      <xdr:col>34</xdr:col>
      <xdr:colOff>90062</xdr:colOff>
      <xdr:row>49</xdr:row>
      <xdr:rowOff>181962</xdr:rowOff>
    </xdr:to>
    <xdr:sp macro="" textlink="">
      <xdr:nvSpPr>
        <xdr:cNvPr id="2" name="テキスト ボックス 1"/>
        <xdr:cNvSpPr txBox="1"/>
      </xdr:nvSpPr>
      <xdr:spPr>
        <a:xfrm>
          <a:off x="6875247" y="8654814"/>
          <a:ext cx="2340000" cy="864000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事業者ごと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に作成してください。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一社で実施する一般型の場合、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　収支内訳」は１枚です。　</a:t>
          </a:r>
        </a:p>
      </xdr:txBody>
    </xdr:sp>
    <xdr:clientData/>
  </xdr:twoCellAnchor>
  <xdr:twoCellAnchor>
    <xdr:from>
      <xdr:col>28</xdr:col>
      <xdr:colOff>195988</xdr:colOff>
      <xdr:row>53</xdr:row>
      <xdr:rowOff>89669</xdr:rowOff>
    </xdr:from>
    <xdr:to>
      <xdr:col>34</xdr:col>
      <xdr:colOff>90062</xdr:colOff>
      <xdr:row>64</xdr:row>
      <xdr:rowOff>39</xdr:rowOff>
    </xdr:to>
    <xdr:sp macro="" textlink="">
      <xdr:nvSpPr>
        <xdr:cNvPr id="3" name="テキスト ボックス 2"/>
        <xdr:cNvSpPr txBox="1"/>
      </xdr:nvSpPr>
      <xdr:spPr>
        <a:xfrm>
          <a:off x="6958738" y="11506969"/>
          <a:ext cx="2332474" cy="2005870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数量と単価を入力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すると、自動計算されます。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補助のため、「補助事業に要する経費」は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一般的な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消費税率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％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で自動計算しています。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内容により適宜変更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した上で、金額の整合性については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電卓等で確認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</a:p>
      </xdr:txBody>
    </xdr:sp>
    <xdr:clientData/>
  </xdr:twoCellAnchor>
  <xdr:twoCellAnchor>
    <xdr:from>
      <xdr:col>28</xdr:col>
      <xdr:colOff>195988</xdr:colOff>
      <xdr:row>72</xdr:row>
      <xdr:rowOff>109760</xdr:rowOff>
    </xdr:from>
    <xdr:to>
      <xdr:col>34</xdr:col>
      <xdr:colOff>90062</xdr:colOff>
      <xdr:row>83</xdr:row>
      <xdr:rowOff>20130</xdr:rowOff>
    </xdr:to>
    <xdr:sp macro="" textlink="">
      <xdr:nvSpPr>
        <xdr:cNvPr id="4" name="テキスト ボックス 3"/>
        <xdr:cNvSpPr txBox="1"/>
      </xdr:nvSpPr>
      <xdr:spPr>
        <a:xfrm>
          <a:off x="6875247" y="14855871"/>
          <a:ext cx="2340000" cy="1980000"/>
        </a:xfrm>
        <a:prstGeom prst="wedgeRectCallout">
          <a:avLst>
            <a:gd name="adj1" fmla="val -60066"/>
            <a:gd name="adj2" fmla="val 15204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直接人件費を計上する場合は、別に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直接人件費対象者届出書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を提出してください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品目欄に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「直接人件費対象者届出書のとおり」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と入力することで、内訳の入力は省略できます。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直接人件費の合計額のみ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12</xdr:row>
      <xdr:rowOff>62711</xdr:rowOff>
    </xdr:from>
    <xdr:to>
      <xdr:col>34</xdr:col>
      <xdr:colOff>90062</xdr:colOff>
      <xdr:row>18</xdr:row>
      <xdr:rowOff>6291</xdr:rowOff>
    </xdr:to>
    <xdr:sp macro="" textlink="">
      <xdr:nvSpPr>
        <xdr:cNvPr id="5" name="テキスト ボックス 4"/>
        <xdr:cNvSpPr txBox="1"/>
      </xdr:nvSpPr>
      <xdr:spPr>
        <a:xfrm>
          <a:off x="6875247" y="2328328"/>
          <a:ext cx="2340000" cy="900000"/>
        </a:xfrm>
        <a:prstGeom prst="wedgeRectCallout">
          <a:avLst>
            <a:gd name="adj1" fmla="val -58140"/>
            <a:gd name="adj2" fmla="val 5228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事業タイプを選択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すると、補助率は自動で入力されます。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補助率が適正か、確認してください。</a:t>
          </a:r>
        </a:p>
      </xdr:txBody>
    </xdr:sp>
    <xdr:clientData/>
  </xdr:twoCellAnchor>
  <xdr:twoCellAnchor>
    <xdr:from>
      <xdr:col>28</xdr:col>
      <xdr:colOff>195988</xdr:colOff>
      <xdr:row>22</xdr:row>
      <xdr:rowOff>128875</xdr:rowOff>
    </xdr:from>
    <xdr:to>
      <xdr:col>34</xdr:col>
      <xdr:colOff>90062</xdr:colOff>
      <xdr:row>29</xdr:row>
      <xdr:rowOff>49455</xdr:rowOff>
    </xdr:to>
    <xdr:sp macro="" textlink="">
      <xdr:nvSpPr>
        <xdr:cNvPr id="6" name="テキスト ボックス 5"/>
        <xdr:cNvSpPr txBox="1"/>
      </xdr:nvSpPr>
      <xdr:spPr>
        <a:xfrm>
          <a:off x="6875247" y="4260295"/>
          <a:ext cx="2340000" cy="1512000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補助率から自動計算されます。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（千円未満切捨て）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補助金交付申請額の合計が補助上限を超える場合は、いずれかの経費区分の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補助対象経費額を直接入力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して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調整してください。</a:t>
          </a:r>
        </a:p>
      </xdr:txBody>
    </xdr:sp>
    <xdr:clientData/>
  </xdr:twoCellAnchor>
  <xdr:twoCellAnchor>
    <xdr:from>
      <xdr:col>28</xdr:col>
      <xdr:colOff>195988</xdr:colOff>
      <xdr:row>37</xdr:row>
      <xdr:rowOff>54870</xdr:rowOff>
    </xdr:from>
    <xdr:to>
      <xdr:col>34</xdr:col>
      <xdr:colOff>90062</xdr:colOff>
      <xdr:row>44</xdr:row>
      <xdr:rowOff>5673</xdr:rowOff>
    </xdr:to>
    <xdr:sp macro="" textlink="">
      <xdr:nvSpPr>
        <xdr:cNvPr id="7" name="テキスト ボックス 6"/>
        <xdr:cNvSpPr txBox="1"/>
      </xdr:nvSpPr>
      <xdr:spPr>
        <a:xfrm>
          <a:off x="6958738" y="8563870"/>
          <a:ext cx="2332474" cy="1271603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補助上限額を超えていないか確認してください。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連携タイプ：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600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タイプ：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万円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9</xdr:row>
      <xdr:rowOff>42640</xdr:rowOff>
    </xdr:from>
    <xdr:to>
      <xdr:col>34</xdr:col>
      <xdr:colOff>90062</xdr:colOff>
      <xdr:row>10</xdr:row>
      <xdr:rowOff>175294</xdr:rowOff>
    </xdr:to>
    <xdr:sp macro="" textlink="">
      <xdr:nvSpPr>
        <xdr:cNvPr id="8" name="テキスト ボックス 7"/>
        <xdr:cNvSpPr txBox="1"/>
      </xdr:nvSpPr>
      <xdr:spPr>
        <a:xfrm>
          <a:off x="6875247" y="1626220"/>
          <a:ext cx="2340000" cy="360000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色付きセルに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/>
  </xdr:twoCellAnchor>
  <xdr:twoCellAnchor>
    <xdr:from>
      <xdr:col>28</xdr:col>
      <xdr:colOff>195988</xdr:colOff>
      <xdr:row>91</xdr:row>
      <xdr:rowOff>133278</xdr:rowOff>
    </xdr:from>
    <xdr:to>
      <xdr:col>34</xdr:col>
      <xdr:colOff>90062</xdr:colOff>
      <xdr:row>95</xdr:row>
      <xdr:rowOff>28685</xdr:rowOff>
    </xdr:to>
    <xdr:sp macro="" textlink="">
      <xdr:nvSpPr>
        <xdr:cNvPr id="9" name="テキスト ボックス 8"/>
        <xdr:cNvSpPr txBox="1"/>
      </xdr:nvSpPr>
      <xdr:spPr>
        <a:xfrm>
          <a:off x="6875247" y="17372352"/>
          <a:ext cx="2340000" cy="648000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一社で実施する一般型の場合，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この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「３　収支内訳」は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不要です。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19</xdr:row>
      <xdr:rowOff>6898</xdr:rowOff>
    </xdr:from>
    <xdr:to>
      <xdr:col>34</xdr:col>
      <xdr:colOff>90062</xdr:colOff>
      <xdr:row>20</xdr:row>
      <xdr:rowOff>139553</xdr:rowOff>
    </xdr:to>
    <xdr:sp macro="" textlink="">
      <xdr:nvSpPr>
        <xdr:cNvPr id="13" name="テキスト ボックス 12"/>
        <xdr:cNvSpPr txBox="1"/>
      </xdr:nvSpPr>
      <xdr:spPr>
        <a:xfrm>
          <a:off x="6875247" y="3456281"/>
          <a:ext cx="2340000" cy="360000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81"/>
  <sheetViews>
    <sheetView tabSelected="1" view="pageBreakPreview" zoomScale="81" zoomScaleNormal="100" workbookViewId="0">
      <selection activeCell="V57" sqref="V57:Z57"/>
    </sheetView>
  </sheetViews>
  <sheetFormatPr defaultRowHeight="15"/>
  <cols>
    <col min="1" max="2" width="2.6328125" style="5" customWidth="1"/>
    <col min="3" max="26" width="3.6328125" style="5" customWidth="1"/>
    <col min="27" max="27" width="1.6328125" style="5" customWidth="1"/>
    <col min="28" max="28" width="2.6328125" style="5" customWidth="1"/>
    <col min="29" max="29" width="8.7265625" style="5" customWidth="1"/>
    <col min="30" max="31" width="3.6328125" style="5" hidden="1" customWidth="1"/>
    <col min="32" max="32" width="8.7265625" style="5" customWidth="1"/>
    <col min="33" max="16384" width="8.7265625" style="5"/>
  </cols>
  <sheetData>
    <row r="2" spans="2:31">
      <c r="B2" s="5" t="s">
        <v>16</v>
      </c>
    </row>
    <row r="3" spans="2:31" ht="10" customHeight="1"/>
    <row r="4" spans="2:31" s="6" customFormat="1" ht="18" customHeight="1">
      <c r="C4" s="163" t="s">
        <v>51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spans="2:31" s="6" customFormat="1" ht="15" customHeight="1">
      <c r="B5" s="5" t="s">
        <v>39</v>
      </c>
      <c r="C5" s="3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2:31" ht="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31" ht="1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4" t="s">
        <v>22</v>
      </c>
      <c r="AC7" s="35"/>
      <c r="AD7" s="36"/>
    </row>
    <row r="8" spans="2:31" ht="15" customHeight="1">
      <c r="C8" s="8"/>
      <c r="D8" s="8"/>
      <c r="E8" s="8"/>
      <c r="F8" s="8"/>
      <c r="G8" s="164" t="s">
        <v>31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8"/>
      <c r="W8" s="8"/>
      <c r="X8" s="8"/>
      <c r="Y8" s="8"/>
      <c r="Z8" s="34"/>
      <c r="AC8" s="35"/>
      <c r="AD8" s="36"/>
    </row>
    <row r="9" spans="2:31" ht="18" customHeight="1">
      <c r="C9" s="165" t="s">
        <v>9</v>
      </c>
      <c r="D9" s="165"/>
      <c r="E9" s="165"/>
      <c r="F9" s="165"/>
      <c r="G9" s="166"/>
      <c r="H9" s="167"/>
      <c r="I9" s="167"/>
      <c r="J9" s="167"/>
      <c r="K9" s="168"/>
      <c r="L9" s="166"/>
      <c r="M9" s="167"/>
      <c r="N9" s="167"/>
      <c r="O9" s="167"/>
      <c r="P9" s="168"/>
      <c r="Q9" s="166" t="s">
        <v>32</v>
      </c>
      <c r="R9" s="167"/>
      <c r="S9" s="167"/>
      <c r="T9" s="167"/>
      <c r="U9" s="168"/>
      <c r="V9" s="166" t="s">
        <v>33</v>
      </c>
      <c r="W9" s="167"/>
      <c r="X9" s="167"/>
      <c r="Y9" s="167"/>
      <c r="Z9" s="168"/>
      <c r="AD9" s="37"/>
    </row>
    <row r="10" spans="2:31" ht="18" customHeight="1">
      <c r="C10" s="169" t="s">
        <v>19</v>
      </c>
      <c r="D10" s="169"/>
      <c r="E10" s="169"/>
      <c r="F10" s="169"/>
      <c r="G10" s="170">
        <f>I40</f>
        <v>0</v>
      </c>
      <c r="H10" s="171"/>
      <c r="I10" s="171"/>
      <c r="J10" s="171"/>
      <c r="K10" s="172"/>
      <c r="L10" s="170">
        <f>IF(I16="一般タイプ",0,Q10-G10)</f>
        <v>0</v>
      </c>
      <c r="M10" s="171"/>
      <c r="N10" s="171"/>
      <c r="O10" s="171"/>
      <c r="P10" s="172"/>
      <c r="Q10" s="170">
        <f>U39</f>
        <v>0</v>
      </c>
      <c r="R10" s="171"/>
      <c r="S10" s="171"/>
      <c r="T10" s="171"/>
      <c r="U10" s="172"/>
      <c r="V10" s="173"/>
      <c r="W10" s="174"/>
      <c r="X10" s="174"/>
      <c r="Y10" s="174"/>
      <c r="Z10" s="175"/>
    </row>
    <row r="11" spans="2:31" ht="18" customHeight="1" thickBot="1">
      <c r="C11" s="128" t="s">
        <v>20</v>
      </c>
      <c r="D11" s="128"/>
      <c r="E11" s="128"/>
      <c r="F11" s="128"/>
      <c r="G11" s="129">
        <f>G12-G10</f>
        <v>0</v>
      </c>
      <c r="H11" s="130"/>
      <c r="I11" s="130"/>
      <c r="J11" s="130"/>
      <c r="K11" s="130"/>
      <c r="L11" s="129">
        <f>IF(I16="一般タイプ",0,Q11-G11)</f>
        <v>0</v>
      </c>
      <c r="M11" s="130"/>
      <c r="N11" s="130"/>
      <c r="O11" s="130"/>
      <c r="P11" s="130"/>
      <c r="Q11" s="129">
        <f>Q12-Q10</f>
        <v>0</v>
      </c>
      <c r="R11" s="130"/>
      <c r="S11" s="130"/>
      <c r="T11" s="130"/>
      <c r="U11" s="130"/>
      <c r="V11" s="131"/>
      <c r="W11" s="132"/>
      <c r="X11" s="132"/>
      <c r="Y11" s="132"/>
      <c r="Z11" s="133"/>
    </row>
    <row r="12" spans="2:31" ht="18" customHeight="1" thickTop="1">
      <c r="C12" s="153" t="s">
        <v>21</v>
      </c>
      <c r="D12" s="153"/>
      <c r="E12" s="153"/>
      <c r="F12" s="153"/>
      <c r="G12" s="154">
        <f>Q93</f>
        <v>0</v>
      </c>
      <c r="H12" s="155"/>
      <c r="I12" s="155"/>
      <c r="J12" s="155"/>
      <c r="K12" s="155"/>
      <c r="L12" s="154">
        <f>IF(I16="一般タイプ",0,Q144)</f>
        <v>0</v>
      </c>
      <c r="M12" s="155"/>
      <c r="N12" s="155"/>
      <c r="O12" s="155"/>
      <c r="P12" s="155"/>
      <c r="Q12" s="154">
        <f>SUM(G12:P12)</f>
        <v>0</v>
      </c>
      <c r="R12" s="155"/>
      <c r="S12" s="155"/>
      <c r="T12" s="155"/>
      <c r="U12" s="155"/>
      <c r="V12" s="156"/>
      <c r="W12" s="157"/>
      <c r="X12" s="157"/>
      <c r="Y12" s="157"/>
      <c r="Z12" s="158"/>
    </row>
    <row r="13" spans="2:31" s="6" customFormat="1" ht="15" customHeigh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2:31" s="6" customFormat="1" ht="15" customHeight="1">
      <c r="B14" s="5" t="s">
        <v>40</v>
      </c>
      <c r="C14" s="31"/>
      <c r="D14" s="25"/>
      <c r="E14" s="25"/>
      <c r="F14" s="25"/>
      <c r="G14" s="25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C14" s="38"/>
      <c r="AD14" s="38"/>
      <c r="AE14" s="38"/>
    </row>
    <row r="15" spans="2:31" ht="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C15" s="29"/>
      <c r="AD15" s="29"/>
      <c r="AE15" s="29"/>
    </row>
    <row r="16" spans="2:31" ht="18" customHeight="1">
      <c r="C16" s="159" t="s">
        <v>6</v>
      </c>
      <c r="D16" s="159"/>
      <c r="E16" s="159"/>
      <c r="F16" s="159"/>
      <c r="G16" s="159"/>
      <c r="H16" s="159"/>
      <c r="I16" s="160" t="s">
        <v>5</v>
      </c>
      <c r="J16" s="160"/>
      <c r="K16" s="160"/>
      <c r="L16" s="160"/>
      <c r="M16" s="160"/>
      <c r="N16" s="160"/>
      <c r="O16" s="161" t="s">
        <v>4</v>
      </c>
      <c r="P16" s="161"/>
      <c r="Q16" s="161"/>
      <c r="R16" s="161"/>
      <c r="S16" s="161"/>
      <c r="T16" s="161"/>
      <c r="U16" s="162">
        <f>IF(I16="連携タイプ",AE18,AE19)</f>
        <v>0.66666666666666663</v>
      </c>
      <c r="V16" s="162"/>
      <c r="W16" s="162"/>
      <c r="X16" s="162"/>
      <c r="Y16" s="162"/>
      <c r="Z16" s="162"/>
      <c r="AC16" s="29"/>
      <c r="AD16" s="29"/>
      <c r="AE16" s="29"/>
    </row>
    <row r="17" spans="3:38" ht="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C17" s="35"/>
      <c r="AD17" s="36"/>
      <c r="AE17" s="29"/>
    </row>
    <row r="18" spans="3:38" ht="18" customHeight="1">
      <c r="C18" s="134"/>
      <c r="D18" s="137" t="s">
        <v>42</v>
      </c>
      <c r="E18" s="138"/>
      <c r="F18" s="138"/>
      <c r="G18" s="138"/>
      <c r="H18" s="138"/>
      <c r="I18" s="137" t="s">
        <v>53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43"/>
      <c r="U18" s="144" t="s">
        <v>30</v>
      </c>
      <c r="V18" s="144"/>
      <c r="W18" s="144"/>
      <c r="X18" s="144"/>
      <c r="Y18" s="144"/>
      <c r="Z18" s="145"/>
      <c r="AC18" s="39"/>
      <c r="AD18" s="29" t="s">
        <v>5</v>
      </c>
      <c r="AE18" s="40">
        <f>2/3</f>
        <v>0.66666666666666663</v>
      </c>
    </row>
    <row r="19" spans="3:38" ht="18" customHeight="1">
      <c r="C19" s="135"/>
      <c r="D19" s="139"/>
      <c r="E19" s="140"/>
      <c r="F19" s="140"/>
      <c r="G19" s="140"/>
      <c r="H19" s="140"/>
      <c r="I19" s="146" t="s">
        <v>37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  <c r="U19" s="149" t="s">
        <v>38</v>
      </c>
      <c r="V19" s="149"/>
      <c r="W19" s="149"/>
      <c r="X19" s="149"/>
      <c r="Y19" s="149"/>
      <c r="Z19" s="150"/>
      <c r="AC19" s="29"/>
      <c r="AD19" s="29" t="s">
        <v>29</v>
      </c>
      <c r="AE19" s="40">
        <f>1/2</f>
        <v>0.5</v>
      </c>
    </row>
    <row r="20" spans="3:38" ht="18" customHeight="1">
      <c r="C20" s="136"/>
      <c r="D20" s="141"/>
      <c r="E20" s="142"/>
      <c r="F20" s="142"/>
      <c r="G20" s="142"/>
      <c r="H20" s="142"/>
      <c r="I20" s="47"/>
      <c r="J20" s="46"/>
      <c r="K20" s="46"/>
      <c r="L20" s="46"/>
      <c r="M20" s="46"/>
      <c r="N20" s="46"/>
      <c r="O20" s="47"/>
      <c r="P20" s="46"/>
      <c r="Q20" s="46"/>
      <c r="R20" s="46"/>
      <c r="S20" s="46"/>
      <c r="T20" s="45"/>
      <c r="U20" s="151"/>
      <c r="V20" s="151"/>
      <c r="W20" s="151"/>
      <c r="X20" s="151"/>
      <c r="Y20" s="151"/>
      <c r="Z20" s="152"/>
      <c r="AC20" s="29"/>
      <c r="AD20" s="41" t="e">
        <f>ROUNDDOWN(#REF!*$U$16,-3)+ROUNDDOWN(#REF!*$U$16,-3)+ROUNDDOWN(#REF!*$U$16,-3)+ROUNDDOWN(#REF!*$U$16,-3)+ROUNDDOWN(#REF!*$U$16,-3)+ROUNDDOWN(#REF!*$U$16,-3)+ROUNDDOWN(#REF!*$U$16,-3)+ROUNDDOWN(#REF!*$U$16,-3)+ROUNDDOWN(#REF!*$U$16,-3)+ROUNDDOWN(#REF!*$U$16,-3)+ROUNDDOWN(#REF!*$U$16,-3)</f>
        <v>#REF!</v>
      </c>
      <c r="AE20" s="29"/>
    </row>
    <row r="21" spans="3:38" ht="18" customHeight="1">
      <c r="C21" s="122">
        <v>1</v>
      </c>
      <c r="D21" s="124" t="s">
        <v>34</v>
      </c>
      <c r="E21" s="125"/>
      <c r="F21" s="125"/>
      <c r="G21" s="125"/>
      <c r="H21" s="125"/>
      <c r="I21" s="116">
        <f>SUMIFS($V$50:$V$96,$C$50:$C$96,C21)</f>
        <v>0</v>
      </c>
      <c r="J21" s="117"/>
      <c r="K21" s="117"/>
      <c r="L21" s="117"/>
      <c r="M21" s="117"/>
      <c r="N21" s="118"/>
      <c r="O21" s="116">
        <f>SUMIFS($V$101:$V$147,$C$101:$C$147,C21)</f>
        <v>0</v>
      </c>
      <c r="P21" s="117"/>
      <c r="Q21" s="117"/>
      <c r="R21" s="117"/>
      <c r="S21" s="117"/>
      <c r="T21" s="118"/>
      <c r="U21" s="105">
        <f>I22+O22</f>
        <v>0</v>
      </c>
      <c r="V21" s="105"/>
      <c r="W21" s="105"/>
      <c r="X21" s="105"/>
      <c r="Y21" s="105"/>
      <c r="Z21" s="106"/>
      <c r="AA21" s="42"/>
      <c r="AB21" s="42"/>
      <c r="AC21" s="29"/>
      <c r="AD21" s="29"/>
      <c r="AE21" s="29"/>
    </row>
    <row r="22" spans="3:38" ht="18" customHeight="1">
      <c r="C22" s="123"/>
      <c r="D22" s="126"/>
      <c r="E22" s="127"/>
      <c r="F22" s="127"/>
      <c r="G22" s="127"/>
      <c r="H22" s="127"/>
      <c r="I22" s="107">
        <f>ROUNDDOWN(I21*$U$16,-3)</f>
        <v>0</v>
      </c>
      <c r="J22" s="108"/>
      <c r="K22" s="108"/>
      <c r="L22" s="108"/>
      <c r="M22" s="108"/>
      <c r="N22" s="109"/>
      <c r="O22" s="107">
        <f>ROUNDDOWN(O21*$U$16,-3)</f>
        <v>0</v>
      </c>
      <c r="P22" s="108"/>
      <c r="Q22" s="108"/>
      <c r="R22" s="108"/>
      <c r="S22" s="108"/>
      <c r="T22" s="109"/>
      <c r="U22" s="108" t="str">
        <f>IF(U21=ROUNDDOWN(SUMIFS($V$50:$V$96,$C$50:$C$96,C21)*$U$16,-3)+ROUNDDOWN(SUMIFS($V$101:$V$147,$C$101:$C$147,C21)*$U$16,-3),"　","上限調整")</f>
        <v>　</v>
      </c>
      <c r="V22" s="108"/>
      <c r="W22" s="108"/>
      <c r="X22" s="108"/>
      <c r="Y22" s="108"/>
      <c r="Z22" s="109"/>
      <c r="AA22" s="42"/>
      <c r="AB22" s="42"/>
      <c r="AC22" s="29"/>
      <c r="AD22" s="29"/>
      <c r="AE22" s="29"/>
    </row>
    <row r="23" spans="3:38" ht="18" customHeight="1">
      <c r="C23" s="122">
        <v>2</v>
      </c>
      <c r="D23" s="124" t="s">
        <v>35</v>
      </c>
      <c r="E23" s="125"/>
      <c r="F23" s="125"/>
      <c r="G23" s="125"/>
      <c r="H23" s="125"/>
      <c r="I23" s="116">
        <f>SUMIFS($V$50:$V$96,$C$50:$C$96,C23)</f>
        <v>0</v>
      </c>
      <c r="J23" s="117"/>
      <c r="K23" s="117"/>
      <c r="L23" s="117"/>
      <c r="M23" s="117"/>
      <c r="N23" s="118"/>
      <c r="O23" s="116">
        <f>SUMIFS($V$101:$V$147,$C$101:$C$147,C23)</f>
        <v>0</v>
      </c>
      <c r="P23" s="117"/>
      <c r="Q23" s="117"/>
      <c r="R23" s="117"/>
      <c r="S23" s="117"/>
      <c r="T23" s="118"/>
      <c r="U23" s="105">
        <f>I24+O24</f>
        <v>0</v>
      </c>
      <c r="V23" s="105"/>
      <c r="W23" s="105"/>
      <c r="X23" s="105"/>
      <c r="Y23" s="105"/>
      <c r="Z23" s="106"/>
      <c r="AA23" s="42"/>
      <c r="AB23" s="42"/>
      <c r="AC23" s="29"/>
      <c r="AD23" s="29"/>
      <c r="AE23" s="29"/>
    </row>
    <row r="24" spans="3:38" ht="18" customHeight="1">
      <c r="C24" s="123"/>
      <c r="D24" s="126"/>
      <c r="E24" s="127"/>
      <c r="F24" s="127"/>
      <c r="G24" s="127"/>
      <c r="H24" s="127"/>
      <c r="I24" s="107">
        <f>ROUNDDOWN(I23*$U$16,-3)</f>
        <v>0</v>
      </c>
      <c r="J24" s="108"/>
      <c r="K24" s="108"/>
      <c r="L24" s="108"/>
      <c r="M24" s="108"/>
      <c r="N24" s="109"/>
      <c r="O24" s="107">
        <f>ROUNDDOWN(O23*$U$16,-3)</f>
        <v>0</v>
      </c>
      <c r="P24" s="108"/>
      <c r="Q24" s="108"/>
      <c r="R24" s="108"/>
      <c r="S24" s="108"/>
      <c r="T24" s="109"/>
      <c r="U24" s="108" t="str">
        <f>IF(U23=ROUNDDOWN(SUMIFS($V$50:$V$96,$C$50:$C$96,C23)*$U$16,-3)+ROUNDDOWN(SUMIFS($V$101:$V$147,$C$101:$C$147,C23)*$U$16,-3),"　","上限調整")</f>
        <v>　</v>
      </c>
      <c r="V24" s="108"/>
      <c r="W24" s="108"/>
      <c r="X24" s="108"/>
      <c r="Y24" s="108"/>
      <c r="Z24" s="109"/>
      <c r="AA24" s="42"/>
      <c r="AB24" s="42"/>
      <c r="AC24" s="29"/>
      <c r="AD24" s="29"/>
      <c r="AE24" s="29"/>
    </row>
    <row r="25" spans="3:38" ht="18" customHeight="1">
      <c r="C25" s="122">
        <v>3</v>
      </c>
      <c r="D25" s="124" t="s">
        <v>36</v>
      </c>
      <c r="E25" s="125"/>
      <c r="F25" s="125"/>
      <c r="G25" s="125"/>
      <c r="H25" s="125"/>
      <c r="I25" s="116">
        <f>SUMIFS($V$50:$V$96,$C$50:$C$96,C25)</f>
        <v>0</v>
      </c>
      <c r="J25" s="117"/>
      <c r="K25" s="117"/>
      <c r="L25" s="117"/>
      <c r="M25" s="117"/>
      <c r="N25" s="118"/>
      <c r="O25" s="116">
        <f>SUMIFS($V$101:$V$147,$C$101:$C$147,C25)</f>
        <v>0</v>
      </c>
      <c r="P25" s="117"/>
      <c r="Q25" s="117"/>
      <c r="R25" s="117"/>
      <c r="S25" s="117"/>
      <c r="T25" s="118"/>
      <c r="U25" s="105">
        <f>I26+O26</f>
        <v>0</v>
      </c>
      <c r="V25" s="105"/>
      <c r="W25" s="105"/>
      <c r="X25" s="105"/>
      <c r="Y25" s="105"/>
      <c r="Z25" s="106"/>
      <c r="AA25" s="42"/>
      <c r="AB25" s="42"/>
      <c r="AC25" s="29"/>
      <c r="AD25" s="29"/>
      <c r="AE25" s="29"/>
    </row>
    <row r="26" spans="3:38" ht="18" customHeight="1">
      <c r="C26" s="123"/>
      <c r="D26" s="126"/>
      <c r="E26" s="127"/>
      <c r="F26" s="127"/>
      <c r="G26" s="127"/>
      <c r="H26" s="127"/>
      <c r="I26" s="107">
        <f>ROUNDDOWN(I25*$U$16,-3)</f>
        <v>0</v>
      </c>
      <c r="J26" s="108"/>
      <c r="K26" s="108"/>
      <c r="L26" s="108"/>
      <c r="M26" s="108"/>
      <c r="N26" s="109"/>
      <c r="O26" s="107">
        <f>ROUNDDOWN(O25*$U$16,-3)</f>
        <v>0</v>
      </c>
      <c r="P26" s="108"/>
      <c r="Q26" s="108"/>
      <c r="R26" s="108"/>
      <c r="S26" s="108"/>
      <c r="T26" s="109"/>
      <c r="U26" s="108" t="str">
        <f>IF(U25=ROUNDDOWN(SUMIFS($V$50:$V$96,$C$50:$C$96,C25)*$U$16,-3)+ROUNDDOWN(SUMIFS($V$101:$V$147,$C$101:$C$147,C25)*$U$16,-3),"　","上限調整")</f>
        <v>　</v>
      </c>
      <c r="V26" s="108"/>
      <c r="W26" s="108"/>
      <c r="X26" s="108"/>
      <c r="Y26" s="108"/>
      <c r="Z26" s="109"/>
      <c r="AA26" s="42"/>
      <c r="AB26" s="42"/>
      <c r="AC26" s="29"/>
      <c r="AD26" s="29"/>
      <c r="AE26" s="29"/>
    </row>
    <row r="27" spans="3:38" ht="18" customHeight="1">
      <c r="C27" s="122">
        <v>4</v>
      </c>
      <c r="D27" s="124" t="s">
        <v>45</v>
      </c>
      <c r="E27" s="125"/>
      <c r="F27" s="125"/>
      <c r="G27" s="125"/>
      <c r="H27" s="125"/>
      <c r="I27" s="116">
        <f>SUMIFS($V$50:$V$96,$C$50:$C$96,C27)</f>
        <v>0</v>
      </c>
      <c r="J27" s="117"/>
      <c r="K27" s="117"/>
      <c r="L27" s="117"/>
      <c r="M27" s="117"/>
      <c r="N27" s="118"/>
      <c r="O27" s="116">
        <f>SUMIFS($V$101:$V$147,$C$101:$C$147,C27)</f>
        <v>0</v>
      </c>
      <c r="P27" s="117"/>
      <c r="Q27" s="117"/>
      <c r="R27" s="117"/>
      <c r="S27" s="117"/>
      <c r="T27" s="118"/>
      <c r="U27" s="105">
        <f>I28+O28</f>
        <v>0</v>
      </c>
      <c r="V27" s="105"/>
      <c r="W27" s="105"/>
      <c r="X27" s="105"/>
      <c r="Y27" s="105"/>
      <c r="Z27" s="106"/>
      <c r="AA27" s="42"/>
      <c r="AB27" s="42"/>
      <c r="AC27" s="29"/>
      <c r="AD27" s="29"/>
      <c r="AE27" s="29"/>
    </row>
    <row r="28" spans="3:38" ht="18" customHeight="1">
      <c r="C28" s="123"/>
      <c r="D28" s="126"/>
      <c r="E28" s="127"/>
      <c r="F28" s="127"/>
      <c r="G28" s="127"/>
      <c r="H28" s="127"/>
      <c r="I28" s="107">
        <f>ROUNDDOWN(I27*$U$16,-3)</f>
        <v>0</v>
      </c>
      <c r="J28" s="108"/>
      <c r="K28" s="108"/>
      <c r="L28" s="108"/>
      <c r="M28" s="108"/>
      <c r="N28" s="109"/>
      <c r="O28" s="107">
        <f>ROUNDDOWN(O27*$U$16,-3)</f>
        <v>0</v>
      </c>
      <c r="P28" s="108"/>
      <c r="Q28" s="108"/>
      <c r="R28" s="108"/>
      <c r="S28" s="108"/>
      <c r="T28" s="109"/>
      <c r="U28" s="108" t="str">
        <f>IF(U27=ROUNDDOWN(SUMIFS($V$50:$V$96,$C$50:$C$96,C27)*$U$16,-3)+ROUNDDOWN(SUMIFS($V$101:$V$147,$C$101:$C$147,C27)*$U$16,-3),"　","上限調整")</f>
        <v>　</v>
      </c>
      <c r="V28" s="108"/>
      <c r="W28" s="108"/>
      <c r="X28" s="108"/>
      <c r="Y28" s="108"/>
      <c r="Z28" s="109"/>
      <c r="AA28" s="42"/>
      <c r="AB28" s="42"/>
      <c r="AC28" s="29"/>
      <c r="AD28" s="29"/>
      <c r="AE28" s="29"/>
    </row>
    <row r="29" spans="3:38" ht="18" customHeight="1">
      <c r="C29" s="122">
        <v>5</v>
      </c>
      <c r="D29" s="124" t="s">
        <v>46</v>
      </c>
      <c r="E29" s="125"/>
      <c r="F29" s="125"/>
      <c r="G29" s="125"/>
      <c r="H29" s="125"/>
      <c r="I29" s="116">
        <f>SUMIFS($V$50:$V$96,$C$50:$C$96,C29)</f>
        <v>0</v>
      </c>
      <c r="J29" s="117"/>
      <c r="K29" s="117"/>
      <c r="L29" s="117"/>
      <c r="M29" s="117"/>
      <c r="N29" s="118"/>
      <c r="O29" s="116">
        <f>SUMIFS($V$101:$V$147,$C$101:$C$147,C29)</f>
        <v>0</v>
      </c>
      <c r="P29" s="117"/>
      <c r="Q29" s="117"/>
      <c r="R29" s="117"/>
      <c r="S29" s="117"/>
      <c r="T29" s="118"/>
      <c r="U29" s="105">
        <f>I30+O30</f>
        <v>0</v>
      </c>
      <c r="V29" s="105"/>
      <c r="W29" s="105"/>
      <c r="X29" s="105"/>
      <c r="Y29" s="105"/>
      <c r="Z29" s="106"/>
      <c r="AA29" s="42"/>
      <c r="AB29" s="42"/>
      <c r="AC29" s="29"/>
      <c r="AD29" s="29"/>
      <c r="AE29" s="29"/>
    </row>
    <row r="30" spans="3:38" ht="18" customHeight="1">
      <c r="C30" s="123"/>
      <c r="D30" s="126"/>
      <c r="E30" s="127"/>
      <c r="F30" s="127"/>
      <c r="G30" s="127"/>
      <c r="H30" s="127"/>
      <c r="I30" s="107">
        <f>ROUNDDOWN(I29*$U$16,-3)</f>
        <v>0</v>
      </c>
      <c r="J30" s="108"/>
      <c r="K30" s="108"/>
      <c r="L30" s="108"/>
      <c r="M30" s="108"/>
      <c r="N30" s="109"/>
      <c r="O30" s="107">
        <f>ROUNDDOWN(O29*$U$16,-3)</f>
        <v>0</v>
      </c>
      <c r="P30" s="108"/>
      <c r="Q30" s="108"/>
      <c r="R30" s="108"/>
      <c r="S30" s="108"/>
      <c r="T30" s="109"/>
      <c r="U30" s="108" t="str">
        <f>IF(U29=ROUNDDOWN(SUMIFS($V$50:$V$96,$C$50:$C$96,C29)*$U$16,-3)+ROUNDDOWN(SUMIFS($V$101:$V$147,$C$101:$C$147,C29)*$U$16,-3),"　","上限調整")</f>
        <v>　</v>
      </c>
      <c r="V30" s="108"/>
      <c r="W30" s="108"/>
      <c r="X30" s="108"/>
      <c r="Y30" s="108"/>
      <c r="Z30" s="109"/>
      <c r="AA30" s="42"/>
      <c r="AB30" s="42"/>
      <c r="AC30" s="29"/>
      <c r="AD30" s="29"/>
      <c r="AE30" s="29"/>
    </row>
    <row r="31" spans="3:38" ht="18" customHeight="1">
      <c r="C31" s="122">
        <v>6</v>
      </c>
      <c r="D31" s="124" t="s">
        <v>14</v>
      </c>
      <c r="E31" s="125"/>
      <c r="F31" s="125"/>
      <c r="G31" s="125"/>
      <c r="H31" s="125"/>
      <c r="I31" s="116">
        <f>SUMIFS($V$50:$V$96,$C$50:$C$96,C31)</f>
        <v>0</v>
      </c>
      <c r="J31" s="117"/>
      <c r="K31" s="117"/>
      <c r="L31" s="117"/>
      <c r="M31" s="117"/>
      <c r="N31" s="118"/>
      <c r="O31" s="116">
        <f>SUMIFS($V$101:$V$147,$C$101:$C$147,C31)</f>
        <v>0</v>
      </c>
      <c r="P31" s="117"/>
      <c r="Q31" s="117"/>
      <c r="R31" s="117"/>
      <c r="S31" s="117"/>
      <c r="T31" s="118"/>
      <c r="U31" s="105">
        <f>I32+O32</f>
        <v>0</v>
      </c>
      <c r="V31" s="105"/>
      <c r="W31" s="105"/>
      <c r="X31" s="105"/>
      <c r="Y31" s="105"/>
      <c r="Z31" s="106"/>
      <c r="AA31" s="42"/>
      <c r="AB31" s="42"/>
      <c r="AC31" s="29"/>
      <c r="AD31" s="29"/>
      <c r="AE31" s="29"/>
      <c r="AG31" s="74"/>
      <c r="AH31" s="74"/>
      <c r="AI31" s="74"/>
      <c r="AJ31" s="74"/>
      <c r="AK31" s="74"/>
      <c r="AL31" s="74"/>
    </row>
    <row r="32" spans="3:38" ht="18" customHeight="1">
      <c r="C32" s="123"/>
      <c r="D32" s="126"/>
      <c r="E32" s="127"/>
      <c r="F32" s="127"/>
      <c r="G32" s="127"/>
      <c r="H32" s="127"/>
      <c r="I32" s="107">
        <f>ROUNDDOWN(I31*$U$16,-3)</f>
        <v>0</v>
      </c>
      <c r="J32" s="108"/>
      <c r="K32" s="108"/>
      <c r="L32" s="108"/>
      <c r="M32" s="108"/>
      <c r="N32" s="109"/>
      <c r="O32" s="107">
        <f>ROUNDDOWN(O31*$U$16,-3)</f>
        <v>0</v>
      </c>
      <c r="P32" s="108"/>
      <c r="Q32" s="108"/>
      <c r="R32" s="108"/>
      <c r="S32" s="108"/>
      <c r="T32" s="109"/>
      <c r="U32" s="108" t="str">
        <f>IF(U31=ROUNDDOWN(SUMIFS($V$50:$V$96,$C$50:$C$96,C31)*$U$16,-3)+ROUNDDOWN(SUMIFS($V$101:$V$147,$C$101:$C$147,C31)*$U$16,-3),"　","上限調整")</f>
        <v>　</v>
      </c>
      <c r="V32" s="108"/>
      <c r="W32" s="108"/>
      <c r="X32" s="108"/>
      <c r="Y32" s="108"/>
      <c r="Z32" s="109"/>
      <c r="AA32" s="42"/>
      <c r="AB32" s="42"/>
      <c r="AC32" s="29"/>
      <c r="AD32" s="29"/>
      <c r="AE32" s="29"/>
    </row>
    <row r="33" spans="2:31" ht="18" customHeight="1">
      <c r="C33" s="122">
        <v>7</v>
      </c>
      <c r="D33" s="124" t="s">
        <v>49</v>
      </c>
      <c r="E33" s="125"/>
      <c r="F33" s="125"/>
      <c r="G33" s="125"/>
      <c r="H33" s="125"/>
      <c r="I33" s="116">
        <f>SUMIFS($V$50:$V$96,$C$50:$C$96,C33)</f>
        <v>0</v>
      </c>
      <c r="J33" s="117"/>
      <c r="K33" s="117"/>
      <c r="L33" s="117"/>
      <c r="M33" s="117"/>
      <c r="N33" s="118"/>
      <c r="O33" s="116">
        <f>SUMIFS($V$101:$V$147,$C$101:$C$147,C33)</f>
        <v>0</v>
      </c>
      <c r="P33" s="117"/>
      <c r="Q33" s="117"/>
      <c r="R33" s="117"/>
      <c r="S33" s="117"/>
      <c r="T33" s="118"/>
      <c r="U33" s="105">
        <f>I34+O34</f>
        <v>0</v>
      </c>
      <c r="V33" s="105"/>
      <c r="W33" s="105"/>
      <c r="X33" s="105"/>
      <c r="Y33" s="105"/>
      <c r="Z33" s="106"/>
      <c r="AA33" s="42"/>
      <c r="AB33" s="42"/>
      <c r="AC33" s="29"/>
      <c r="AD33" s="29"/>
      <c r="AE33" s="29"/>
    </row>
    <row r="34" spans="2:31" ht="18" customHeight="1">
      <c r="C34" s="123"/>
      <c r="D34" s="126"/>
      <c r="E34" s="127"/>
      <c r="F34" s="127"/>
      <c r="G34" s="127"/>
      <c r="H34" s="127"/>
      <c r="I34" s="107">
        <f>ROUNDDOWN(I33*$U$16,-3)</f>
        <v>0</v>
      </c>
      <c r="J34" s="108"/>
      <c r="K34" s="108"/>
      <c r="L34" s="108"/>
      <c r="M34" s="108"/>
      <c r="N34" s="109"/>
      <c r="O34" s="107">
        <f>ROUNDDOWN(O33*$U$16,-3)</f>
        <v>0</v>
      </c>
      <c r="P34" s="108"/>
      <c r="Q34" s="108"/>
      <c r="R34" s="108"/>
      <c r="S34" s="108"/>
      <c r="T34" s="109"/>
      <c r="U34" s="108" t="str">
        <f>IF(U33=ROUNDDOWN(SUMIFS($V$50:$V$96,$C$50:$C$96,C33)*$U$16,-3)+ROUNDDOWN(SUMIFS($V$101:$V$147,$C$101:$C$147,C33)*$U$16,-3),"　","上限調整")</f>
        <v>　</v>
      </c>
      <c r="V34" s="108"/>
      <c r="W34" s="108"/>
      <c r="X34" s="108"/>
      <c r="Y34" s="108"/>
      <c r="Z34" s="109"/>
      <c r="AA34" s="42"/>
      <c r="AB34" s="42"/>
      <c r="AC34" s="29"/>
      <c r="AD34" s="29"/>
      <c r="AE34" s="29"/>
    </row>
    <row r="35" spans="2:31" ht="18" customHeight="1">
      <c r="C35" s="122">
        <v>8</v>
      </c>
      <c r="D35" s="124" t="s">
        <v>43</v>
      </c>
      <c r="E35" s="125"/>
      <c r="F35" s="125"/>
      <c r="G35" s="125"/>
      <c r="H35" s="125"/>
      <c r="I35" s="116">
        <f>SUMIFS($V$50:$V$96,$C$50:$C$96,C35)</f>
        <v>0</v>
      </c>
      <c r="J35" s="117"/>
      <c r="K35" s="117"/>
      <c r="L35" s="117"/>
      <c r="M35" s="117"/>
      <c r="N35" s="118"/>
      <c r="O35" s="116">
        <f>SUMIFS($V$101:$V$147,$C$101:$C$147,C35)</f>
        <v>0</v>
      </c>
      <c r="P35" s="117"/>
      <c r="Q35" s="117"/>
      <c r="R35" s="117"/>
      <c r="S35" s="117"/>
      <c r="T35" s="118"/>
      <c r="U35" s="105">
        <f>I36+O36</f>
        <v>0</v>
      </c>
      <c r="V35" s="105"/>
      <c r="W35" s="105"/>
      <c r="X35" s="105"/>
      <c r="Y35" s="105"/>
      <c r="Z35" s="106"/>
      <c r="AA35" s="42"/>
      <c r="AB35" s="42"/>
      <c r="AC35" s="29"/>
      <c r="AD35" s="29"/>
      <c r="AE35" s="29"/>
    </row>
    <row r="36" spans="2:31" ht="18" customHeight="1">
      <c r="C36" s="123"/>
      <c r="D36" s="126"/>
      <c r="E36" s="127"/>
      <c r="F36" s="127"/>
      <c r="G36" s="127"/>
      <c r="H36" s="127"/>
      <c r="I36" s="107">
        <f>ROUNDDOWN(I35*$U$16,-3)</f>
        <v>0</v>
      </c>
      <c r="J36" s="108"/>
      <c r="K36" s="108"/>
      <c r="L36" s="108"/>
      <c r="M36" s="108"/>
      <c r="N36" s="109"/>
      <c r="O36" s="107">
        <f>ROUNDDOWN(O35*$U$16,-3)</f>
        <v>0</v>
      </c>
      <c r="P36" s="108"/>
      <c r="Q36" s="108"/>
      <c r="R36" s="108"/>
      <c r="S36" s="108"/>
      <c r="T36" s="109"/>
      <c r="U36" s="108" t="str">
        <f>IF(U35=ROUNDDOWN(SUMIFS($V$50:$V$96,$C$50:$C$96,C35)*$U$16,-3)+ROUNDDOWN(SUMIFS($V$101:$V$147,$C$101:$C$147,C35)*$U$16,-3),"　","上限調整")</f>
        <v>　</v>
      </c>
      <c r="V36" s="108"/>
      <c r="W36" s="108"/>
      <c r="X36" s="108"/>
      <c r="Y36" s="108"/>
      <c r="Z36" s="109"/>
      <c r="AA36" s="42"/>
      <c r="AB36" s="42"/>
      <c r="AC36" s="29"/>
      <c r="AD36" s="29"/>
      <c r="AE36" s="29"/>
    </row>
    <row r="37" spans="2:31" ht="18" customHeight="1">
      <c r="C37" s="110">
        <v>9</v>
      </c>
      <c r="D37" s="112" t="s">
        <v>44</v>
      </c>
      <c r="E37" s="113"/>
      <c r="F37" s="113"/>
      <c r="G37" s="113"/>
      <c r="H37" s="113"/>
      <c r="I37" s="116">
        <f>SUMIFS($V$50:$V$96,$C$50:$C$96,C37)</f>
        <v>0</v>
      </c>
      <c r="J37" s="117"/>
      <c r="K37" s="117"/>
      <c r="L37" s="117"/>
      <c r="M37" s="117"/>
      <c r="N37" s="118"/>
      <c r="O37" s="116">
        <f>SUMIFS($V$101:$V$147,$C$101:$C$147,C37)</f>
        <v>0</v>
      </c>
      <c r="P37" s="117"/>
      <c r="Q37" s="117"/>
      <c r="R37" s="117"/>
      <c r="S37" s="117"/>
      <c r="T37" s="118"/>
      <c r="U37" s="117">
        <f>I38+O38</f>
        <v>0</v>
      </c>
      <c r="V37" s="117"/>
      <c r="W37" s="117"/>
      <c r="X37" s="117"/>
      <c r="Y37" s="117"/>
      <c r="Z37" s="118"/>
      <c r="AA37" s="42"/>
      <c r="AB37" s="42"/>
      <c r="AC37" s="29"/>
      <c r="AD37" s="29"/>
      <c r="AE37" s="29"/>
    </row>
    <row r="38" spans="2:31" ht="18" customHeight="1" thickBot="1">
      <c r="C38" s="111"/>
      <c r="D38" s="114"/>
      <c r="E38" s="115"/>
      <c r="F38" s="115"/>
      <c r="G38" s="115"/>
      <c r="H38" s="115"/>
      <c r="I38" s="119">
        <f>ROUNDDOWN(I37*$U$16,-3)</f>
        <v>0</v>
      </c>
      <c r="J38" s="120"/>
      <c r="K38" s="120"/>
      <c r="L38" s="120"/>
      <c r="M38" s="120"/>
      <c r="N38" s="121"/>
      <c r="O38" s="107">
        <f>ROUNDDOWN(O37*$U$16,-3)</f>
        <v>0</v>
      </c>
      <c r="P38" s="108"/>
      <c r="Q38" s="108"/>
      <c r="R38" s="108"/>
      <c r="S38" s="108"/>
      <c r="T38" s="109"/>
      <c r="U38" s="107" t="str">
        <f>IF(U37=ROUNDDOWN(SUMIFS($V$50:$V$96,$C$50:$C$96,C37)*$U$16,-3)+ROUNDDOWN(SUMIFS($V$101:$V$147,$C$101:$C$147,C37)*$U$16,-3),"　","上限調整")</f>
        <v>　</v>
      </c>
      <c r="V38" s="108"/>
      <c r="W38" s="108"/>
      <c r="X38" s="108"/>
      <c r="Y38" s="108"/>
      <c r="Z38" s="109"/>
      <c r="AA38" s="42"/>
      <c r="AB38" s="42"/>
      <c r="AC38" s="29"/>
      <c r="AD38" s="29"/>
      <c r="AE38" s="29"/>
    </row>
    <row r="39" spans="2:31" ht="18" customHeight="1" thickTop="1">
      <c r="C39" s="98" t="s">
        <v>21</v>
      </c>
      <c r="D39" s="99"/>
      <c r="E39" s="99"/>
      <c r="F39" s="99"/>
      <c r="G39" s="99"/>
      <c r="H39" s="99"/>
      <c r="I39" s="102">
        <f>I21+I23+I25+I27+I29+I31+I35+I37</f>
        <v>0</v>
      </c>
      <c r="J39" s="103"/>
      <c r="K39" s="103"/>
      <c r="L39" s="103"/>
      <c r="M39" s="103"/>
      <c r="N39" s="104"/>
      <c r="O39" s="102">
        <f>O21+O23+O25+O27+O29+O31+O35+O37</f>
        <v>0</v>
      </c>
      <c r="P39" s="103"/>
      <c r="Q39" s="103"/>
      <c r="R39" s="103"/>
      <c r="S39" s="103"/>
      <c r="T39" s="104"/>
      <c r="U39" s="105">
        <f>U21+U23+U25+U27+U29+U31+U35+U37</f>
        <v>0</v>
      </c>
      <c r="V39" s="105"/>
      <c r="W39" s="105"/>
      <c r="X39" s="105"/>
      <c r="Y39" s="105"/>
      <c r="Z39" s="106"/>
      <c r="AC39" s="29"/>
      <c r="AD39" s="29"/>
      <c r="AE39" s="29"/>
    </row>
    <row r="40" spans="2:31" ht="18" customHeight="1">
      <c r="C40" s="100"/>
      <c r="D40" s="101"/>
      <c r="E40" s="101"/>
      <c r="F40" s="101"/>
      <c r="G40" s="101"/>
      <c r="H40" s="101"/>
      <c r="I40" s="107">
        <f>I22+I24+I26+I28+I30+I32+I36+I38</f>
        <v>0</v>
      </c>
      <c r="J40" s="108"/>
      <c r="K40" s="108"/>
      <c r="L40" s="108"/>
      <c r="M40" s="108"/>
      <c r="N40" s="109"/>
      <c r="O40" s="107">
        <f>O22+O24+O26+O28+O30+O32+O36+O38</f>
        <v>0</v>
      </c>
      <c r="P40" s="108"/>
      <c r="Q40" s="108"/>
      <c r="R40" s="108"/>
      <c r="S40" s="108"/>
      <c r="T40" s="109"/>
      <c r="U40" s="108" t="str">
        <f>IF(U39=I40+O40,"　","上限調整")</f>
        <v>　</v>
      </c>
      <c r="V40" s="108"/>
      <c r="W40" s="108"/>
      <c r="X40" s="108"/>
      <c r="Y40" s="108"/>
      <c r="Z40" s="109"/>
      <c r="AC40" s="29"/>
      <c r="AD40" s="29"/>
      <c r="AE40" s="29"/>
    </row>
    <row r="41" spans="2:31" ht="5" customHeight="1">
      <c r="C41" s="30"/>
      <c r="D41" s="30"/>
      <c r="E41" s="30"/>
      <c r="F41" s="30"/>
      <c r="G41" s="30"/>
      <c r="H41" s="30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4"/>
      <c r="W41" s="44"/>
      <c r="X41" s="44"/>
      <c r="Y41" s="44"/>
      <c r="Z41" s="44"/>
      <c r="AC41" s="29"/>
      <c r="AD41" s="29"/>
      <c r="AE41" s="29"/>
    </row>
    <row r="42" spans="2:31">
      <c r="C42" s="26" t="s">
        <v>26</v>
      </c>
      <c r="D42" s="23" t="s">
        <v>54</v>
      </c>
      <c r="E42" s="30"/>
      <c r="F42" s="2"/>
      <c r="G42" s="2"/>
      <c r="H42" s="2"/>
      <c r="I42" s="3"/>
      <c r="J42" s="3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/>
      <c r="AC42" s="29"/>
      <c r="AD42" s="29"/>
      <c r="AE42" s="29"/>
    </row>
    <row r="43" spans="2:31">
      <c r="C43" s="26" t="s">
        <v>26</v>
      </c>
      <c r="D43" s="23" t="s">
        <v>55</v>
      </c>
      <c r="E43" s="30"/>
      <c r="F43" s="2"/>
      <c r="G43" s="2"/>
      <c r="H43" s="2"/>
      <c r="I43" s="3"/>
      <c r="J43" s="3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/>
      <c r="AC43" s="29"/>
      <c r="AD43" s="29"/>
      <c r="AE43" s="29"/>
    </row>
    <row r="44" spans="2:31">
      <c r="C44" s="26"/>
      <c r="D44" s="23"/>
      <c r="E44" s="30"/>
      <c r="F44" s="2"/>
      <c r="G44" s="2"/>
      <c r="H44" s="2"/>
      <c r="I44" s="3"/>
      <c r="J44" s="3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/>
      <c r="AC44" s="29"/>
      <c r="AD44" s="29"/>
      <c r="AE44" s="29"/>
    </row>
    <row r="45" spans="2:31" s="6" customFormat="1" ht="15" customHeight="1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C45" s="5"/>
      <c r="AD45" s="5"/>
    </row>
    <row r="46" spans="2:31" s="6" customFormat="1" ht="15" customHeight="1">
      <c r="B46" s="5" t="s">
        <v>41</v>
      </c>
      <c r="C46" s="31"/>
      <c r="D46" s="5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31" ht="1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8" t="s">
        <v>28</v>
      </c>
      <c r="U47" s="88"/>
      <c r="V47" s="89"/>
      <c r="W47" s="89"/>
      <c r="X47" s="89"/>
      <c r="Y47" s="89"/>
      <c r="Z47" s="89"/>
      <c r="AC47" s="6"/>
      <c r="AD47" s="6"/>
    </row>
    <row r="48" spans="2:31" ht="1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C48" s="6"/>
      <c r="AD48" s="6"/>
    </row>
    <row r="49" spans="3:30" ht="15" customHeight="1">
      <c r="C49" s="90" t="s">
        <v>8</v>
      </c>
      <c r="D49" s="91"/>
      <c r="E49" s="92" t="s">
        <v>7</v>
      </c>
      <c r="F49" s="93"/>
      <c r="G49" s="93"/>
      <c r="H49" s="93"/>
      <c r="I49" s="94"/>
      <c r="J49" s="17" t="s">
        <v>1</v>
      </c>
      <c r="K49" s="17" t="s">
        <v>2</v>
      </c>
      <c r="L49" s="92" t="s">
        <v>3</v>
      </c>
      <c r="M49" s="93"/>
      <c r="N49" s="93"/>
      <c r="O49" s="93"/>
      <c r="P49" s="94"/>
      <c r="Q49" s="92" t="s">
        <v>23</v>
      </c>
      <c r="R49" s="93"/>
      <c r="S49" s="93"/>
      <c r="T49" s="93"/>
      <c r="U49" s="94"/>
      <c r="V49" s="92" t="s">
        <v>24</v>
      </c>
      <c r="W49" s="93"/>
      <c r="X49" s="93"/>
      <c r="Y49" s="93"/>
      <c r="Z49" s="94"/>
    </row>
    <row r="50" spans="3:30" ht="15" customHeight="1">
      <c r="C50" s="61" t="s">
        <v>9</v>
      </c>
      <c r="D50" s="61" t="s">
        <v>10</v>
      </c>
      <c r="E50" s="95"/>
      <c r="F50" s="96"/>
      <c r="G50" s="96"/>
      <c r="H50" s="96"/>
      <c r="I50" s="97"/>
      <c r="J50" s="14"/>
      <c r="K50" s="14"/>
      <c r="L50" s="95" t="s">
        <v>18</v>
      </c>
      <c r="M50" s="96"/>
      <c r="N50" s="96"/>
      <c r="O50" s="96"/>
      <c r="P50" s="97"/>
      <c r="Q50" s="95" t="s">
        <v>17</v>
      </c>
      <c r="R50" s="96"/>
      <c r="S50" s="96"/>
      <c r="T50" s="96"/>
      <c r="U50" s="97"/>
      <c r="V50" s="95" t="s">
        <v>25</v>
      </c>
      <c r="W50" s="96"/>
      <c r="X50" s="96"/>
      <c r="Y50" s="96"/>
      <c r="Z50" s="97"/>
      <c r="AD50" s="37"/>
    </row>
    <row r="51" spans="3:30" ht="15" customHeight="1">
      <c r="C51" s="16"/>
      <c r="D51" s="9">
        <v>1</v>
      </c>
      <c r="E51" s="7" t="s">
        <v>11</v>
      </c>
      <c r="F51" s="7"/>
      <c r="G51" s="7"/>
      <c r="H51" s="7"/>
      <c r="I51" s="7"/>
      <c r="J51" s="7"/>
      <c r="K51" s="7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3"/>
      <c r="AC51" s="42"/>
    </row>
    <row r="52" spans="3:30" ht="15" customHeight="1">
      <c r="C52" s="18">
        <v>1</v>
      </c>
      <c r="D52" s="15">
        <v>1</v>
      </c>
      <c r="E52" s="63"/>
      <c r="F52" s="64"/>
      <c r="G52" s="64"/>
      <c r="H52" s="64"/>
      <c r="I52" s="65"/>
      <c r="J52" s="53"/>
      <c r="K52" s="32"/>
      <c r="L52" s="66"/>
      <c r="M52" s="67"/>
      <c r="N52" s="67"/>
      <c r="O52" s="67"/>
      <c r="P52" s="68"/>
      <c r="Q52" s="66">
        <f>1.1*V52</f>
        <v>0</v>
      </c>
      <c r="R52" s="67"/>
      <c r="S52" s="67"/>
      <c r="T52" s="67"/>
      <c r="U52" s="68"/>
      <c r="V52" s="66">
        <f>J52*L52</f>
        <v>0</v>
      </c>
      <c r="W52" s="67"/>
      <c r="X52" s="67"/>
      <c r="Y52" s="67"/>
      <c r="Z52" s="68"/>
    </row>
    <row r="53" spans="3:30" ht="15" customHeight="1">
      <c r="C53" s="18">
        <v>1</v>
      </c>
      <c r="D53" s="15">
        <v>2</v>
      </c>
      <c r="E53" s="58"/>
      <c r="F53" s="59"/>
      <c r="G53" s="59"/>
      <c r="H53" s="59"/>
      <c r="I53" s="60"/>
      <c r="J53" s="53"/>
      <c r="K53" s="32"/>
      <c r="L53" s="55"/>
      <c r="M53" s="56"/>
      <c r="N53" s="56"/>
      <c r="O53" s="56"/>
      <c r="P53" s="57"/>
      <c r="Q53" s="69">
        <f t="shared" ref="Q53:Q55" si="0">1.1*V53</f>
        <v>0</v>
      </c>
      <c r="R53" s="70"/>
      <c r="S53" s="70"/>
      <c r="T53" s="70"/>
      <c r="U53" s="71"/>
      <c r="V53" s="69">
        <f t="shared" ref="V53:V55" si="1">J53*L53</f>
        <v>0</v>
      </c>
      <c r="W53" s="70"/>
      <c r="X53" s="70"/>
      <c r="Y53" s="70"/>
      <c r="Z53" s="71"/>
    </row>
    <row r="54" spans="3:30" ht="15" customHeight="1">
      <c r="C54" s="18">
        <v>1</v>
      </c>
      <c r="D54" s="15">
        <v>3</v>
      </c>
      <c r="E54" s="58"/>
      <c r="F54" s="59"/>
      <c r="G54" s="59"/>
      <c r="H54" s="59"/>
      <c r="I54" s="60"/>
      <c r="J54" s="53"/>
      <c r="K54" s="32"/>
      <c r="L54" s="55"/>
      <c r="M54" s="56"/>
      <c r="N54" s="56"/>
      <c r="O54" s="56"/>
      <c r="P54" s="57"/>
      <c r="Q54" s="69">
        <f t="shared" si="0"/>
        <v>0</v>
      </c>
      <c r="R54" s="70"/>
      <c r="S54" s="70"/>
      <c r="T54" s="70"/>
      <c r="U54" s="71"/>
      <c r="V54" s="69">
        <f t="shared" si="1"/>
        <v>0</v>
      </c>
      <c r="W54" s="70"/>
      <c r="X54" s="70"/>
      <c r="Y54" s="70"/>
      <c r="Z54" s="71"/>
    </row>
    <row r="55" spans="3:30" ht="15" customHeight="1">
      <c r="C55" s="19">
        <v>1</v>
      </c>
      <c r="D55" s="11">
        <v>4</v>
      </c>
      <c r="E55" s="63"/>
      <c r="F55" s="64"/>
      <c r="G55" s="64"/>
      <c r="H55" s="64"/>
      <c r="I55" s="65"/>
      <c r="J55" s="53"/>
      <c r="K55" s="33"/>
      <c r="L55" s="66"/>
      <c r="M55" s="67"/>
      <c r="N55" s="67"/>
      <c r="O55" s="67"/>
      <c r="P55" s="68"/>
      <c r="Q55" s="69">
        <f t="shared" si="0"/>
        <v>0</v>
      </c>
      <c r="R55" s="70"/>
      <c r="S55" s="70"/>
      <c r="T55" s="70"/>
      <c r="U55" s="71"/>
      <c r="V55" s="69">
        <f t="shared" si="1"/>
        <v>0</v>
      </c>
      <c r="W55" s="70"/>
      <c r="X55" s="70"/>
      <c r="Y55" s="70"/>
      <c r="Z55" s="71"/>
    </row>
    <row r="56" spans="3:30" ht="15" customHeight="1">
      <c r="C56" s="20"/>
      <c r="D56" s="10">
        <v>2</v>
      </c>
      <c r="E56" s="13" t="s">
        <v>12</v>
      </c>
      <c r="F56" s="13"/>
      <c r="G56" s="13"/>
      <c r="H56" s="7"/>
      <c r="I56" s="7"/>
      <c r="J56" s="7"/>
      <c r="K56" s="7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3"/>
    </row>
    <row r="57" spans="3:30" ht="15" customHeight="1">
      <c r="C57" s="19">
        <v>2</v>
      </c>
      <c r="D57" s="11">
        <v>1</v>
      </c>
      <c r="E57" s="63"/>
      <c r="F57" s="64"/>
      <c r="G57" s="64"/>
      <c r="H57" s="64"/>
      <c r="I57" s="65"/>
      <c r="J57" s="53"/>
      <c r="K57" s="32"/>
      <c r="L57" s="69"/>
      <c r="M57" s="70"/>
      <c r="N57" s="70"/>
      <c r="O57" s="70"/>
      <c r="P57" s="71"/>
      <c r="Q57" s="69">
        <f>1.1*V57</f>
        <v>0</v>
      </c>
      <c r="R57" s="70"/>
      <c r="S57" s="70"/>
      <c r="T57" s="70"/>
      <c r="U57" s="71"/>
      <c r="V57" s="69">
        <f t="shared" ref="V57:V60" si="2">J57*L57</f>
        <v>0</v>
      </c>
      <c r="W57" s="70"/>
      <c r="X57" s="70"/>
      <c r="Y57" s="70"/>
      <c r="Z57" s="71"/>
    </row>
    <row r="58" spans="3:30" ht="15" customHeight="1">
      <c r="C58" s="19">
        <v>2</v>
      </c>
      <c r="D58" s="11">
        <v>2</v>
      </c>
      <c r="E58" s="63"/>
      <c r="F58" s="64"/>
      <c r="G58" s="64"/>
      <c r="H58" s="64"/>
      <c r="I58" s="65"/>
      <c r="J58" s="53"/>
      <c r="K58" s="33"/>
      <c r="L58" s="66"/>
      <c r="M58" s="67"/>
      <c r="N58" s="67"/>
      <c r="O58" s="67"/>
      <c r="P58" s="68"/>
      <c r="Q58" s="69">
        <f t="shared" ref="Q58:Q60" si="3">1.1*V58</f>
        <v>0</v>
      </c>
      <c r="R58" s="70"/>
      <c r="S58" s="70"/>
      <c r="T58" s="70"/>
      <c r="U58" s="71"/>
      <c r="V58" s="69">
        <f t="shared" si="2"/>
        <v>0</v>
      </c>
      <c r="W58" s="70"/>
      <c r="X58" s="70"/>
      <c r="Y58" s="70"/>
      <c r="Z58" s="71"/>
    </row>
    <row r="59" spans="3:30" ht="15" customHeight="1">
      <c r="C59" s="19">
        <v>2</v>
      </c>
      <c r="D59" s="11">
        <v>3</v>
      </c>
      <c r="E59" s="63"/>
      <c r="F59" s="64"/>
      <c r="G59" s="64"/>
      <c r="H59" s="64"/>
      <c r="I59" s="65"/>
      <c r="J59" s="53"/>
      <c r="K59" s="33"/>
      <c r="L59" s="66"/>
      <c r="M59" s="67"/>
      <c r="N59" s="67"/>
      <c r="O59" s="67"/>
      <c r="P59" s="68"/>
      <c r="Q59" s="69">
        <f t="shared" si="3"/>
        <v>0</v>
      </c>
      <c r="R59" s="70"/>
      <c r="S59" s="70"/>
      <c r="T59" s="70"/>
      <c r="U59" s="71"/>
      <c r="V59" s="69">
        <f t="shared" si="2"/>
        <v>0</v>
      </c>
      <c r="W59" s="70"/>
      <c r="X59" s="70"/>
      <c r="Y59" s="70"/>
      <c r="Z59" s="71"/>
    </row>
    <row r="60" spans="3:30" ht="15" customHeight="1">
      <c r="C60" s="19">
        <v>2</v>
      </c>
      <c r="D60" s="11">
        <v>4</v>
      </c>
      <c r="E60" s="63"/>
      <c r="F60" s="64"/>
      <c r="G60" s="64"/>
      <c r="H60" s="64"/>
      <c r="I60" s="65"/>
      <c r="J60" s="53"/>
      <c r="K60" s="33"/>
      <c r="L60" s="66"/>
      <c r="M60" s="67"/>
      <c r="N60" s="67"/>
      <c r="O60" s="67"/>
      <c r="P60" s="68"/>
      <c r="Q60" s="69">
        <f t="shared" si="3"/>
        <v>0</v>
      </c>
      <c r="R60" s="70"/>
      <c r="S60" s="70"/>
      <c r="T60" s="70"/>
      <c r="U60" s="71"/>
      <c r="V60" s="69">
        <f t="shared" si="2"/>
        <v>0</v>
      </c>
      <c r="W60" s="70"/>
      <c r="X60" s="70"/>
      <c r="Y60" s="70"/>
      <c r="Z60" s="71"/>
    </row>
    <row r="61" spans="3:30" ht="15" customHeight="1">
      <c r="C61" s="16"/>
      <c r="D61" s="9">
        <v>3</v>
      </c>
      <c r="E61" s="7" t="s">
        <v>13</v>
      </c>
      <c r="F61" s="7"/>
      <c r="G61" s="7"/>
      <c r="H61" s="7"/>
      <c r="I61" s="7"/>
      <c r="J61" s="7"/>
      <c r="K61" s="7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3"/>
    </row>
    <row r="62" spans="3:30" ht="15" customHeight="1">
      <c r="C62" s="19">
        <v>3</v>
      </c>
      <c r="D62" s="11">
        <v>1</v>
      </c>
      <c r="E62" s="63"/>
      <c r="F62" s="64"/>
      <c r="G62" s="64"/>
      <c r="H62" s="64"/>
      <c r="I62" s="65"/>
      <c r="J62" s="53"/>
      <c r="K62" s="33"/>
      <c r="L62" s="66"/>
      <c r="M62" s="67"/>
      <c r="N62" s="67"/>
      <c r="O62" s="67"/>
      <c r="P62" s="68"/>
      <c r="Q62" s="69">
        <f>1.1*V62</f>
        <v>0</v>
      </c>
      <c r="R62" s="70"/>
      <c r="S62" s="70"/>
      <c r="T62" s="70"/>
      <c r="U62" s="71"/>
      <c r="V62" s="69">
        <f t="shared" ref="V62:V65" si="4">J62*L62</f>
        <v>0</v>
      </c>
      <c r="W62" s="70"/>
      <c r="X62" s="70"/>
      <c r="Y62" s="70"/>
      <c r="Z62" s="71"/>
    </row>
    <row r="63" spans="3:30" ht="15" customHeight="1">
      <c r="C63" s="19">
        <v>3</v>
      </c>
      <c r="D63" s="11">
        <v>2</v>
      </c>
      <c r="E63" s="63"/>
      <c r="F63" s="64"/>
      <c r="G63" s="64"/>
      <c r="H63" s="64"/>
      <c r="I63" s="65"/>
      <c r="J63" s="53"/>
      <c r="K63" s="33"/>
      <c r="L63" s="66"/>
      <c r="M63" s="67"/>
      <c r="N63" s="67"/>
      <c r="O63" s="67"/>
      <c r="P63" s="68"/>
      <c r="Q63" s="69">
        <f t="shared" ref="Q63:Q65" si="5">1.1*V63</f>
        <v>0</v>
      </c>
      <c r="R63" s="70"/>
      <c r="S63" s="70"/>
      <c r="T63" s="70"/>
      <c r="U63" s="71"/>
      <c r="V63" s="69">
        <f t="shared" si="4"/>
        <v>0</v>
      </c>
      <c r="W63" s="70"/>
      <c r="X63" s="70"/>
      <c r="Y63" s="70"/>
      <c r="Z63" s="71"/>
    </row>
    <row r="64" spans="3:30" ht="15" customHeight="1">
      <c r="C64" s="19">
        <v>3</v>
      </c>
      <c r="D64" s="11">
        <v>3</v>
      </c>
      <c r="E64" s="63"/>
      <c r="F64" s="64"/>
      <c r="G64" s="64"/>
      <c r="H64" s="64"/>
      <c r="I64" s="65"/>
      <c r="J64" s="53"/>
      <c r="K64" s="33"/>
      <c r="L64" s="66"/>
      <c r="M64" s="67"/>
      <c r="N64" s="67"/>
      <c r="O64" s="67"/>
      <c r="P64" s="68"/>
      <c r="Q64" s="69">
        <f t="shared" si="5"/>
        <v>0</v>
      </c>
      <c r="R64" s="70"/>
      <c r="S64" s="70"/>
      <c r="T64" s="70"/>
      <c r="U64" s="71"/>
      <c r="V64" s="69">
        <f t="shared" si="4"/>
        <v>0</v>
      </c>
      <c r="W64" s="70"/>
      <c r="X64" s="70"/>
      <c r="Y64" s="70"/>
      <c r="Z64" s="71"/>
    </row>
    <row r="65" spans="3:26" ht="15" customHeight="1">
      <c r="C65" s="19">
        <v>3</v>
      </c>
      <c r="D65" s="11">
        <v>4</v>
      </c>
      <c r="E65" s="63"/>
      <c r="F65" s="64"/>
      <c r="G65" s="64"/>
      <c r="H65" s="64"/>
      <c r="I65" s="65"/>
      <c r="J65" s="53"/>
      <c r="K65" s="33"/>
      <c r="L65" s="66"/>
      <c r="M65" s="67"/>
      <c r="N65" s="67"/>
      <c r="O65" s="67"/>
      <c r="P65" s="68"/>
      <c r="Q65" s="69">
        <f t="shared" si="5"/>
        <v>0</v>
      </c>
      <c r="R65" s="70"/>
      <c r="S65" s="70"/>
      <c r="T65" s="70"/>
      <c r="U65" s="71"/>
      <c r="V65" s="69">
        <f t="shared" si="4"/>
        <v>0</v>
      </c>
      <c r="W65" s="70"/>
      <c r="X65" s="70"/>
      <c r="Y65" s="70"/>
      <c r="Z65" s="71"/>
    </row>
    <row r="66" spans="3:26" ht="15" customHeight="1">
      <c r="C66" s="16"/>
      <c r="D66" s="9">
        <v>4</v>
      </c>
      <c r="E66" s="7" t="s">
        <v>47</v>
      </c>
      <c r="F66" s="7"/>
      <c r="G66" s="7"/>
      <c r="H66" s="7"/>
      <c r="I66" s="7"/>
      <c r="J66" s="7"/>
      <c r="K66" s="7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3"/>
    </row>
    <row r="67" spans="3:26" ht="15" customHeight="1">
      <c r="C67" s="19">
        <v>4</v>
      </c>
      <c r="D67" s="11">
        <v>1</v>
      </c>
      <c r="E67" s="63"/>
      <c r="F67" s="64"/>
      <c r="G67" s="64"/>
      <c r="H67" s="64"/>
      <c r="I67" s="65"/>
      <c r="J67" s="53"/>
      <c r="K67" s="32"/>
      <c r="L67" s="69"/>
      <c r="M67" s="70"/>
      <c r="N67" s="70"/>
      <c r="O67" s="70"/>
      <c r="P67" s="71"/>
      <c r="Q67" s="69">
        <f>1.1*V67</f>
        <v>0</v>
      </c>
      <c r="R67" s="70"/>
      <c r="S67" s="70"/>
      <c r="T67" s="70"/>
      <c r="U67" s="71"/>
      <c r="V67" s="69">
        <f t="shared" ref="V67:V70" si="6">J67*L67</f>
        <v>0</v>
      </c>
      <c r="W67" s="70"/>
      <c r="X67" s="70"/>
      <c r="Y67" s="70"/>
      <c r="Z67" s="71"/>
    </row>
    <row r="68" spans="3:26" ht="15" customHeight="1">
      <c r="C68" s="19">
        <v>4</v>
      </c>
      <c r="D68" s="11">
        <v>2</v>
      </c>
      <c r="E68" s="63"/>
      <c r="F68" s="64"/>
      <c r="G68" s="64"/>
      <c r="H68" s="64"/>
      <c r="I68" s="65"/>
      <c r="J68" s="53"/>
      <c r="K68" s="33"/>
      <c r="L68" s="66"/>
      <c r="M68" s="67"/>
      <c r="N68" s="67"/>
      <c r="O68" s="67"/>
      <c r="P68" s="68"/>
      <c r="Q68" s="69">
        <f t="shared" ref="Q68:Q70" si="7">1.1*V68</f>
        <v>0</v>
      </c>
      <c r="R68" s="70"/>
      <c r="S68" s="70"/>
      <c r="T68" s="70"/>
      <c r="U68" s="71"/>
      <c r="V68" s="69">
        <f t="shared" si="6"/>
        <v>0</v>
      </c>
      <c r="W68" s="70"/>
      <c r="X68" s="70"/>
      <c r="Y68" s="70"/>
      <c r="Z68" s="71"/>
    </row>
    <row r="69" spans="3:26" ht="15" customHeight="1">
      <c r="C69" s="19">
        <v>4</v>
      </c>
      <c r="D69" s="11">
        <v>3</v>
      </c>
      <c r="E69" s="63"/>
      <c r="F69" s="64"/>
      <c r="G69" s="64"/>
      <c r="H69" s="64"/>
      <c r="I69" s="65"/>
      <c r="J69" s="53"/>
      <c r="K69" s="33"/>
      <c r="L69" s="66"/>
      <c r="M69" s="67"/>
      <c r="N69" s="67"/>
      <c r="O69" s="67"/>
      <c r="P69" s="68"/>
      <c r="Q69" s="69">
        <f t="shared" si="7"/>
        <v>0</v>
      </c>
      <c r="R69" s="70"/>
      <c r="S69" s="70"/>
      <c r="T69" s="70"/>
      <c r="U69" s="71"/>
      <c r="V69" s="69">
        <f t="shared" si="6"/>
        <v>0</v>
      </c>
      <c r="W69" s="70"/>
      <c r="X69" s="70"/>
      <c r="Y69" s="70"/>
      <c r="Z69" s="71"/>
    </row>
    <row r="70" spans="3:26" ht="15" customHeight="1">
      <c r="C70" s="19">
        <v>4</v>
      </c>
      <c r="D70" s="11">
        <v>4</v>
      </c>
      <c r="E70" s="63"/>
      <c r="F70" s="64"/>
      <c r="G70" s="64"/>
      <c r="H70" s="64"/>
      <c r="I70" s="65"/>
      <c r="J70" s="53"/>
      <c r="K70" s="33"/>
      <c r="L70" s="66"/>
      <c r="M70" s="67"/>
      <c r="N70" s="67"/>
      <c r="O70" s="67"/>
      <c r="P70" s="68"/>
      <c r="Q70" s="69">
        <f t="shared" si="7"/>
        <v>0</v>
      </c>
      <c r="R70" s="70"/>
      <c r="S70" s="70"/>
      <c r="T70" s="70"/>
      <c r="U70" s="71"/>
      <c r="V70" s="69">
        <f t="shared" si="6"/>
        <v>0</v>
      </c>
      <c r="W70" s="70"/>
      <c r="X70" s="70"/>
      <c r="Y70" s="70"/>
      <c r="Z70" s="71"/>
    </row>
    <row r="71" spans="3:26" ht="15" customHeight="1">
      <c r="C71" s="16"/>
      <c r="D71" s="9">
        <v>5</v>
      </c>
      <c r="E71" s="7" t="s">
        <v>48</v>
      </c>
      <c r="F71" s="7"/>
      <c r="G71" s="7"/>
      <c r="H71" s="7"/>
      <c r="I71" s="7"/>
      <c r="J71" s="7"/>
      <c r="K71" s="7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/>
    </row>
    <row r="72" spans="3:26" ht="15" customHeight="1">
      <c r="C72" s="19">
        <v>5</v>
      </c>
      <c r="D72" s="11">
        <v>1</v>
      </c>
      <c r="E72" s="63"/>
      <c r="F72" s="64"/>
      <c r="G72" s="64"/>
      <c r="H72" s="64"/>
      <c r="I72" s="65"/>
      <c r="J72" s="53"/>
      <c r="K72" s="32"/>
      <c r="L72" s="66"/>
      <c r="M72" s="67"/>
      <c r="N72" s="67"/>
      <c r="O72" s="67"/>
      <c r="P72" s="68"/>
      <c r="Q72" s="69">
        <f>1.1*V72</f>
        <v>0</v>
      </c>
      <c r="R72" s="70"/>
      <c r="S72" s="70"/>
      <c r="T72" s="70"/>
      <c r="U72" s="71"/>
      <c r="V72" s="69">
        <f t="shared" ref="V72:V75" si="8">J72*L72</f>
        <v>0</v>
      </c>
      <c r="W72" s="70"/>
      <c r="X72" s="70"/>
      <c r="Y72" s="70"/>
      <c r="Z72" s="71"/>
    </row>
    <row r="73" spans="3:26" ht="15" customHeight="1">
      <c r="C73" s="19">
        <v>5</v>
      </c>
      <c r="D73" s="11">
        <v>2</v>
      </c>
      <c r="E73" s="63"/>
      <c r="F73" s="64"/>
      <c r="G73" s="64"/>
      <c r="H73" s="64"/>
      <c r="I73" s="65"/>
      <c r="J73" s="53"/>
      <c r="K73" s="33"/>
      <c r="L73" s="66"/>
      <c r="M73" s="67"/>
      <c r="N73" s="67"/>
      <c r="O73" s="67"/>
      <c r="P73" s="68"/>
      <c r="Q73" s="69">
        <f t="shared" ref="Q73:Q75" si="9">1.1*V73</f>
        <v>0</v>
      </c>
      <c r="R73" s="70"/>
      <c r="S73" s="70"/>
      <c r="T73" s="70"/>
      <c r="U73" s="71"/>
      <c r="V73" s="69">
        <f t="shared" si="8"/>
        <v>0</v>
      </c>
      <c r="W73" s="70"/>
      <c r="X73" s="70"/>
      <c r="Y73" s="70"/>
      <c r="Z73" s="71"/>
    </row>
    <row r="74" spans="3:26" ht="15" customHeight="1">
      <c r="C74" s="19">
        <v>5</v>
      </c>
      <c r="D74" s="11">
        <v>3</v>
      </c>
      <c r="E74" s="63"/>
      <c r="F74" s="64"/>
      <c r="G74" s="64"/>
      <c r="H74" s="64"/>
      <c r="I74" s="65"/>
      <c r="J74" s="53"/>
      <c r="K74" s="33"/>
      <c r="L74" s="66"/>
      <c r="M74" s="67"/>
      <c r="N74" s="67"/>
      <c r="O74" s="67"/>
      <c r="P74" s="68"/>
      <c r="Q74" s="69">
        <f t="shared" si="9"/>
        <v>0</v>
      </c>
      <c r="R74" s="70"/>
      <c r="S74" s="70"/>
      <c r="T74" s="70"/>
      <c r="U74" s="71"/>
      <c r="V74" s="69">
        <f t="shared" si="8"/>
        <v>0</v>
      </c>
      <c r="W74" s="70"/>
      <c r="X74" s="70"/>
      <c r="Y74" s="70"/>
      <c r="Z74" s="71"/>
    </row>
    <row r="75" spans="3:26" ht="15" customHeight="1">
      <c r="C75" s="19">
        <v>5</v>
      </c>
      <c r="D75" s="11">
        <v>4</v>
      </c>
      <c r="E75" s="63"/>
      <c r="F75" s="64"/>
      <c r="G75" s="64"/>
      <c r="H75" s="64"/>
      <c r="I75" s="65"/>
      <c r="J75" s="53"/>
      <c r="K75" s="33"/>
      <c r="L75" s="66"/>
      <c r="M75" s="67"/>
      <c r="N75" s="67"/>
      <c r="O75" s="67"/>
      <c r="P75" s="68"/>
      <c r="Q75" s="69">
        <f t="shared" si="9"/>
        <v>0</v>
      </c>
      <c r="R75" s="70"/>
      <c r="S75" s="70"/>
      <c r="T75" s="70"/>
      <c r="U75" s="71"/>
      <c r="V75" s="69">
        <f t="shared" si="8"/>
        <v>0</v>
      </c>
      <c r="W75" s="70"/>
      <c r="X75" s="70"/>
      <c r="Y75" s="70"/>
      <c r="Z75" s="71"/>
    </row>
    <row r="76" spans="3:26" ht="15" customHeight="1">
      <c r="C76" s="16"/>
      <c r="D76" s="9">
        <v>6</v>
      </c>
      <c r="E76" s="7" t="s">
        <v>14</v>
      </c>
      <c r="F76" s="7"/>
      <c r="G76" s="7"/>
      <c r="H76" s="7"/>
      <c r="I76" s="7"/>
      <c r="J76" s="7"/>
      <c r="K76" s="7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3"/>
    </row>
    <row r="77" spans="3:26" ht="15" customHeight="1">
      <c r="C77" s="19">
        <v>6</v>
      </c>
      <c r="D77" s="11">
        <v>1</v>
      </c>
      <c r="E77" s="63"/>
      <c r="F77" s="64"/>
      <c r="G77" s="64"/>
      <c r="H77" s="64"/>
      <c r="I77" s="65"/>
      <c r="J77" s="53"/>
      <c r="K77" s="33"/>
      <c r="L77" s="66"/>
      <c r="M77" s="67"/>
      <c r="N77" s="67"/>
      <c r="O77" s="67"/>
      <c r="P77" s="68"/>
      <c r="Q77" s="69">
        <f>1.1*V77</f>
        <v>0</v>
      </c>
      <c r="R77" s="70"/>
      <c r="S77" s="70"/>
      <c r="T77" s="70"/>
      <c r="U77" s="71"/>
      <c r="V77" s="69">
        <f t="shared" ref="V77:V80" si="10">J77*L77</f>
        <v>0</v>
      </c>
      <c r="W77" s="70"/>
      <c r="X77" s="70"/>
      <c r="Y77" s="70"/>
      <c r="Z77" s="71"/>
    </row>
    <row r="78" spans="3:26" ht="15" customHeight="1">
      <c r="C78" s="19">
        <v>6</v>
      </c>
      <c r="D78" s="11">
        <v>2</v>
      </c>
      <c r="E78" s="63"/>
      <c r="F78" s="64"/>
      <c r="G78" s="64"/>
      <c r="H78" s="64"/>
      <c r="I78" s="65"/>
      <c r="J78" s="53"/>
      <c r="K78" s="33"/>
      <c r="L78" s="66"/>
      <c r="M78" s="67"/>
      <c r="N78" s="67"/>
      <c r="O78" s="67"/>
      <c r="P78" s="68"/>
      <c r="Q78" s="69">
        <f t="shared" ref="Q78:Q80" si="11">1.1*V78</f>
        <v>0</v>
      </c>
      <c r="R78" s="70"/>
      <c r="S78" s="70"/>
      <c r="T78" s="70"/>
      <c r="U78" s="71"/>
      <c r="V78" s="69">
        <f t="shared" si="10"/>
        <v>0</v>
      </c>
      <c r="W78" s="70"/>
      <c r="X78" s="70"/>
      <c r="Y78" s="70"/>
      <c r="Z78" s="71"/>
    </row>
    <row r="79" spans="3:26" ht="15" customHeight="1">
      <c r="C79" s="19">
        <v>6</v>
      </c>
      <c r="D79" s="11">
        <v>3</v>
      </c>
      <c r="E79" s="63"/>
      <c r="F79" s="64"/>
      <c r="G79" s="64"/>
      <c r="H79" s="64"/>
      <c r="I79" s="65"/>
      <c r="J79" s="53"/>
      <c r="K79" s="33"/>
      <c r="L79" s="66"/>
      <c r="M79" s="67"/>
      <c r="N79" s="67"/>
      <c r="O79" s="67"/>
      <c r="P79" s="68"/>
      <c r="Q79" s="69">
        <f t="shared" si="11"/>
        <v>0</v>
      </c>
      <c r="R79" s="70"/>
      <c r="S79" s="70"/>
      <c r="T79" s="70"/>
      <c r="U79" s="71"/>
      <c r="V79" s="69">
        <f t="shared" si="10"/>
        <v>0</v>
      </c>
      <c r="W79" s="70"/>
      <c r="X79" s="70"/>
      <c r="Y79" s="70"/>
      <c r="Z79" s="71"/>
    </row>
    <row r="80" spans="3:26" ht="15" customHeight="1">
      <c r="C80" s="19">
        <v>6</v>
      </c>
      <c r="D80" s="11">
        <v>4</v>
      </c>
      <c r="E80" s="63"/>
      <c r="F80" s="64"/>
      <c r="G80" s="64"/>
      <c r="H80" s="64"/>
      <c r="I80" s="65"/>
      <c r="J80" s="53"/>
      <c r="K80" s="33"/>
      <c r="L80" s="66"/>
      <c r="M80" s="67"/>
      <c r="N80" s="67"/>
      <c r="O80" s="67"/>
      <c r="P80" s="68"/>
      <c r="Q80" s="69">
        <f t="shared" si="11"/>
        <v>0</v>
      </c>
      <c r="R80" s="70"/>
      <c r="S80" s="70"/>
      <c r="T80" s="70"/>
      <c r="U80" s="71"/>
      <c r="V80" s="69">
        <f t="shared" si="10"/>
        <v>0</v>
      </c>
      <c r="W80" s="70"/>
      <c r="X80" s="70"/>
      <c r="Y80" s="70"/>
      <c r="Z80" s="71"/>
    </row>
    <row r="81" spans="1:30" ht="15" customHeight="1">
      <c r="C81" s="16"/>
      <c r="D81" s="9">
        <v>7</v>
      </c>
      <c r="E81" s="7" t="s">
        <v>50</v>
      </c>
      <c r="F81" s="7"/>
      <c r="G81" s="7"/>
      <c r="H81" s="7"/>
      <c r="I81" s="7"/>
      <c r="J81" s="7"/>
      <c r="K81" s="7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3"/>
    </row>
    <row r="82" spans="1:30" ht="15" customHeight="1">
      <c r="C82" s="19">
        <v>7</v>
      </c>
      <c r="D82" s="11">
        <v>1</v>
      </c>
      <c r="E82" s="63"/>
      <c r="F82" s="64"/>
      <c r="G82" s="64"/>
      <c r="H82" s="64"/>
      <c r="I82" s="65"/>
      <c r="J82" s="62"/>
      <c r="K82" s="33"/>
      <c r="L82" s="66"/>
      <c r="M82" s="67"/>
      <c r="N82" s="67"/>
      <c r="O82" s="67"/>
      <c r="P82" s="68"/>
      <c r="Q82" s="69">
        <f>1.1*V82</f>
        <v>0</v>
      </c>
      <c r="R82" s="70"/>
      <c r="S82" s="70"/>
      <c r="T82" s="70"/>
      <c r="U82" s="71"/>
      <c r="V82" s="69">
        <f t="shared" ref="V82:V85" si="12">J82*L82</f>
        <v>0</v>
      </c>
      <c r="W82" s="70"/>
      <c r="X82" s="70"/>
      <c r="Y82" s="70"/>
      <c r="Z82" s="71"/>
    </row>
    <row r="83" spans="1:30" ht="15" customHeight="1">
      <c r="C83" s="19">
        <v>7</v>
      </c>
      <c r="D83" s="11">
        <v>2</v>
      </c>
      <c r="E83" s="63"/>
      <c r="F83" s="64"/>
      <c r="G83" s="64"/>
      <c r="H83" s="64"/>
      <c r="I83" s="65"/>
      <c r="J83" s="62"/>
      <c r="K83" s="33"/>
      <c r="L83" s="66"/>
      <c r="M83" s="67"/>
      <c r="N83" s="67"/>
      <c r="O83" s="67"/>
      <c r="P83" s="68"/>
      <c r="Q83" s="69">
        <f t="shared" ref="Q83:Q85" si="13">1.1*V83</f>
        <v>0</v>
      </c>
      <c r="R83" s="70"/>
      <c r="S83" s="70"/>
      <c r="T83" s="70"/>
      <c r="U83" s="71"/>
      <c r="V83" s="69">
        <f t="shared" si="12"/>
        <v>0</v>
      </c>
      <c r="W83" s="70"/>
      <c r="X83" s="70"/>
      <c r="Y83" s="70"/>
      <c r="Z83" s="71"/>
    </row>
    <row r="84" spans="1:30" ht="15" customHeight="1">
      <c r="C84" s="19">
        <v>7</v>
      </c>
      <c r="D84" s="11">
        <v>3</v>
      </c>
      <c r="E84" s="63"/>
      <c r="F84" s="64"/>
      <c r="G84" s="64"/>
      <c r="H84" s="64"/>
      <c r="I84" s="65"/>
      <c r="J84" s="62"/>
      <c r="K84" s="33"/>
      <c r="L84" s="66"/>
      <c r="M84" s="67"/>
      <c r="N84" s="67"/>
      <c r="O84" s="67"/>
      <c r="P84" s="68"/>
      <c r="Q84" s="69">
        <f t="shared" si="13"/>
        <v>0</v>
      </c>
      <c r="R84" s="70"/>
      <c r="S84" s="70"/>
      <c r="T84" s="70"/>
      <c r="U84" s="71"/>
      <c r="V84" s="69">
        <f t="shared" si="12"/>
        <v>0</v>
      </c>
      <c r="W84" s="70"/>
      <c r="X84" s="70"/>
      <c r="Y84" s="70"/>
      <c r="Z84" s="71"/>
    </row>
    <row r="85" spans="1:30" s="6" customFormat="1" ht="15" customHeight="1">
      <c r="A85" s="5"/>
      <c r="B85" s="5"/>
      <c r="C85" s="19">
        <v>7</v>
      </c>
      <c r="D85" s="11">
        <v>4</v>
      </c>
      <c r="E85" s="63"/>
      <c r="F85" s="64"/>
      <c r="G85" s="64"/>
      <c r="H85" s="64"/>
      <c r="I85" s="65"/>
      <c r="J85" s="62"/>
      <c r="K85" s="33"/>
      <c r="L85" s="66"/>
      <c r="M85" s="67"/>
      <c r="N85" s="67"/>
      <c r="O85" s="67"/>
      <c r="P85" s="68"/>
      <c r="Q85" s="69">
        <f t="shared" si="13"/>
        <v>0</v>
      </c>
      <c r="R85" s="70"/>
      <c r="S85" s="70"/>
      <c r="T85" s="70"/>
      <c r="U85" s="71"/>
      <c r="V85" s="69">
        <f t="shared" si="12"/>
        <v>0</v>
      </c>
      <c r="W85" s="70"/>
      <c r="X85" s="70"/>
      <c r="Y85" s="70"/>
      <c r="Z85" s="71"/>
      <c r="AA85" s="5"/>
    </row>
    <row r="86" spans="1:30" ht="15" customHeight="1">
      <c r="C86" s="16"/>
      <c r="D86" s="9">
        <v>8</v>
      </c>
      <c r="E86" s="7" t="s">
        <v>43</v>
      </c>
      <c r="F86" s="7"/>
      <c r="G86" s="7"/>
      <c r="H86" s="7"/>
      <c r="I86" s="7"/>
      <c r="J86" s="7"/>
      <c r="K86" s="7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3"/>
      <c r="AC86" s="6"/>
      <c r="AD86" s="6"/>
    </row>
    <row r="87" spans="1:30" ht="15" customHeight="1">
      <c r="C87" s="19">
        <v>8</v>
      </c>
      <c r="D87" s="11">
        <v>1</v>
      </c>
      <c r="E87" s="63"/>
      <c r="F87" s="64"/>
      <c r="G87" s="64"/>
      <c r="H87" s="64"/>
      <c r="I87" s="65"/>
      <c r="J87" s="53"/>
      <c r="K87" s="33"/>
      <c r="L87" s="66"/>
      <c r="M87" s="67"/>
      <c r="N87" s="67"/>
      <c r="O87" s="67"/>
      <c r="P87" s="68"/>
      <c r="Q87" s="69">
        <f>1.1*V87</f>
        <v>0</v>
      </c>
      <c r="R87" s="70"/>
      <c r="S87" s="70"/>
      <c r="T87" s="70"/>
      <c r="U87" s="71"/>
      <c r="V87" s="69">
        <f t="shared" ref="V87:V90" si="14">J87*L87</f>
        <v>0</v>
      </c>
      <c r="W87" s="70"/>
      <c r="X87" s="70"/>
      <c r="Y87" s="70"/>
      <c r="Z87" s="71"/>
      <c r="AC87" s="6"/>
      <c r="AD87" s="6"/>
    </row>
    <row r="88" spans="1:30" ht="15" customHeight="1">
      <c r="C88" s="19">
        <v>8</v>
      </c>
      <c r="D88" s="11">
        <v>2</v>
      </c>
      <c r="E88" s="63"/>
      <c r="F88" s="64"/>
      <c r="G88" s="64"/>
      <c r="H88" s="64"/>
      <c r="I88" s="65"/>
      <c r="J88" s="53"/>
      <c r="K88" s="33"/>
      <c r="L88" s="66"/>
      <c r="M88" s="67"/>
      <c r="N88" s="67"/>
      <c r="O88" s="67"/>
      <c r="P88" s="68"/>
      <c r="Q88" s="69">
        <f t="shared" ref="Q88:Q90" si="15">1.1*V88</f>
        <v>0</v>
      </c>
      <c r="R88" s="70"/>
      <c r="S88" s="70"/>
      <c r="T88" s="70"/>
      <c r="U88" s="71"/>
      <c r="V88" s="69">
        <f t="shared" si="14"/>
        <v>0</v>
      </c>
      <c r="W88" s="70"/>
      <c r="X88" s="70"/>
      <c r="Y88" s="70"/>
      <c r="Z88" s="71"/>
    </row>
    <row r="89" spans="1:30" ht="15" customHeight="1">
      <c r="C89" s="19">
        <v>8</v>
      </c>
      <c r="D89" s="11">
        <v>3</v>
      </c>
      <c r="E89" s="63"/>
      <c r="F89" s="64"/>
      <c r="G89" s="64"/>
      <c r="H89" s="64"/>
      <c r="I89" s="65"/>
      <c r="J89" s="53"/>
      <c r="K89" s="33"/>
      <c r="L89" s="66"/>
      <c r="M89" s="67"/>
      <c r="N89" s="67"/>
      <c r="O89" s="67"/>
      <c r="P89" s="68"/>
      <c r="Q89" s="69">
        <f t="shared" si="15"/>
        <v>0</v>
      </c>
      <c r="R89" s="70"/>
      <c r="S89" s="70"/>
      <c r="T89" s="70"/>
      <c r="U89" s="71"/>
      <c r="V89" s="69">
        <f t="shared" si="14"/>
        <v>0</v>
      </c>
      <c r="W89" s="70"/>
      <c r="X89" s="70"/>
      <c r="Y89" s="70"/>
      <c r="Z89" s="71"/>
      <c r="AD89" s="37"/>
    </row>
    <row r="90" spans="1:30" ht="15" customHeight="1">
      <c r="C90" s="19">
        <v>8</v>
      </c>
      <c r="D90" s="11">
        <v>4</v>
      </c>
      <c r="E90" s="63"/>
      <c r="F90" s="64"/>
      <c r="G90" s="64"/>
      <c r="H90" s="64"/>
      <c r="I90" s="65"/>
      <c r="J90" s="53"/>
      <c r="K90" s="33"/>
      <c r="L90" s="66"/>
      <c r="M90" s="67"/>
      <c r="N90" s="67"/>
      <c r="O90" s="67"/>
      <c r="P90" s="68"/>
      <c r="Q90" s="69">
        <f t="shared" si="15"/>
        <v>0</v>
      </c>
      <c r="R90" s="70"/>
      <c r="S90" s="70"/>
      <c r="T90" s="70"/>
      <c r="U90" s="71"/>
      <c r="V90" s="69">
        <f t="shared" si="14"/>
        <v>0</v>
      </c>
      <c r="W90" s="70"/>
      <c r="X90" s="70"/>
      <c r="Y90" s="70"/>
      <c r="Z90" s="71"/>
      <c r="AC90" s="42"/>
    </row>
    <row r="91" spans="1:30" ht="15" customHeight="1">
      <c r="C91" s="16"/>
      <c r="D91" s="9">
        <v>9</v>
      </c>
      <c r="E91" s="7" t="s">
        <v>15</v>
      </c>
      <c r="F91" s="7"/>
      <c r="G91" s="7"/>
      <c r="H91" s="7"/>
      <c r="I91" s="7"/>
      <c r="J91" s="7"/>
      <c r="K91" s="7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3"/>
    </row>
    <row r="92" spans="1:30" ht="15" customHeight="1" thickBot="1">
      <c r="C92" s="48">
        <v>9</v>
      </c>
      <c r="D92" s="49">
        <v>1</v>
      </c>
      <c r="E92" s="79"/>
      <c r="F92" s="80"/>
      <c r="G92" s="80"/>
      <c r="H92" s="80"/>
      <c r="I92" s="81"/>
      <c r="J92" s="50"/>
      <c r="K92" s="51"/>
      <c r="L92" s="82"/>
      <c r="M92" s="83"/>
      <c r="N92" s="83"/>
      <c r="O92" s="83"/>
      <c r="P92" s="84"/>
      <c r="Q92" s="82">
        <f>V92</f>
        <v>0</v>
      </c>
      <c r="R92" s="83"/>
      <c r="S92" s="83"/>
      <c r="T92" s="83"/>
      <c r="U92" s="84"/>
      <c r="V92" s="85"/>
      <c r="W92" s="86"/>
      <c r="X92" s="86"/>
      <c r="Y92" s="86"/>
      <c r="Z92" s="87"/>
    </row>
    <row r="93" spans="1:30" ht="15" customHeight="1" thickTop="1">
      <c r="C93" s="75" t="s">
        <v>0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7"/>
      <c r="Q93" s="78">
        <f>SUM(Q51:U92)</f>
        <v>0</v>
      </c>
      <c r="R93" s="78"/>
      <c r="S93" s="78"/>
      <c r="T93" s="78"/>
      <c r="U93" s="78"/>
      <c r="V93" s="78">
        <f>SUM(V51:Z92)</f>
        <v>0</v>
      </c>
      <c r="W93" s="78"/>
      <c r="X93" s="78"/>
      <c r="Y93" s="78"/>
      <c r="Z93" s="78"/>
    </row>
    <row r="94" spans="1:30" ht="15" customHeight="1">
      <c r="C94" s="27" t="s">
        <v>26</v>
      </c>
      <c r="D94" s="23" t="s">
        <v>52</v>
      </c>
      <c r="E94" s="54"/>
      <c r="F94" s="54"/>
      <c r="G94" s="54"/>
      <c r="H94" s="54"/>
      <c r="I94" s="21"/>
      <c r="J94" s="21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30" ht="15" customHeight="1">
      <c r="C95" s="27" t="s">
        <v>27</v>
      </c>
      <c r="D95" s="23" t="s">
        <v>56</v>
      </c>
      <c r="E95" s="54"/>
      <c r="F95" s="54"/>
      <c r="G95" s="54"/>
      <c r="H95" s="54"/>
      <c r="I95" s="21"/>
      <c r="J95" s="21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30" ht="15" customHeight="1">
      <c r="C96" s="26"/>
      <c r="D96" s="23"/>
      <c r="E96" s="54"/>
      <c r="F96" s="54"/>
      <c r="G96" s="54"/>
      <c r="H96" s="54"/>
      <c r="I96" s="21"/>
      <c r="J96" s="21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7" ht="15" customHeight="1">
      <c r="A97" s="6"/>
      <c r="B97" s="5" t="s">
        <v>41</v>
      </c>
      <c r="C97" s="31"/>
      <c r="D97" s="5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6"/>
    </row>
    <row r="98" spans="1:27" ht="15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8" t="s">
        <v>28</v>
      </c>
      <c r="U98" s="88"/>
      <c r="V98" s="89"/>
      <c r="W98" s="89"/>
      <c r="X98" s="89"/>
      <c r="Y98" s="89"/>
      <c r="Z98" s="89"/>
    </row>
    <row r="99" spans="1:27" ht="15" customHeight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7" ht="15" customHeight="1">
      <c r="C100" s="90" t="s">
        <v>8</v>
      </c>
      <c r="D100" s="91"/>
      <c r="E100" s="92" t="s">
        <v>7</v>
      </c>
      <c r="F100" s="93"/>
      <c r="G100" s="93"/>
      <c r="H100" s="93"/>
      <c r="I100" s="94"/>
      <c r="J100" s="17" t="s">
        <v>1</v>
      </c>
      <c r="K100" s="17" t="s">
        <v>2</v>
      </c>
      <c r="L100" s="92" t="s">
        <v>3</v>
      </c>
      <c r="M100" s="93"/>
      <c r="N100" s="93"/>
      <c r="O100" s="93"/>
      <c r="P100" s="94"/>
      <c r="Q100" s="92" t="s">
        <v>23</v>
      </c>
      <c r="R100" s="93"/>
      <c r="S100" s="93"/>
      <c r="T100" s="93"/>
      <c r="U100" s="94"/>
      <c r="V100" s="92" t="s">
        <v>24</v>
      </c>
      <c r="W100" s="93"/>
      <c r="X100" s="93"/>
      <c r="Y100" s="93"/>
      <c r="Z100" s="94"/>
    </row>
    <row r="101" spans="1:27" ht="15" customHeight="1">
      <c r="C101" s="61" t="s">
        <v>9</v>
      </c>
      <c r="D101" s="61" t="s">
        <v>10</v>
      </c>
      <c r="E101" s="95"/>
      <c r="F101" s="96"/>
      <c r="G101" s="96"/>
      <c r="H101" s="96"/>
      <c r="I101" s="97"/>
      <c r="J101" s="14"/>
      <c r="K101" s="14"/>
      <c r="L101" s="95" t="s">
        <v>18</v>
      </c>
      <c r="M101" s="96"/>
      <c r="N101" s="96"/>
      <c r="O101" s="96"/>
      <c r="P101" s="97"/>
      <c r="Q101" s="95" t="s">
        <v>17</v>
      </c>
      <c r="R101" s="96"/>
      <c r="S101" s="96"/>
      <c r="T101" s="96"/>
      <c r="U101" s="97"/>
      <c r="V101" s="95" t="s">
        <v>25</v>
      </c>
      <c r="W101" s="96"/>
      <c r="X101" s="96"/>
      <c r="Y101" s="96"/>
      <c r="Z101" s="97"/>
    </row>
    <row r="102" spans="1:27" ht="15" customHeight="1">
      <c r="C102" s="16"/>
      <c r="D102" s="9">
        <v>1</v>
      </c>
      <c r="E102" s="7" t="s">
        <v>11</v>
      </c>
      <c r="F102" s="7"/>
      <c r="G102" s="7"/>
      <c r="H102" s="7"/>
      <c r="I102" s="7"/>
      <c r="J102" s="7"/>
      <c r="K102" s="7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3"/>
    </row>
    <row r="103" spans="1:27" ht="15" customHeight="1">
      <c r="C103" s="18">
        <v>1</v>
      </c>
      <c r="D103" s="15">
        <v>1</v>
      </c>
      <c r="E103" s="63"/>
      <c r="F103" s="64"/>
      <c r="G103" s="64"/>
      <c r="H103" s="64"/>
      <c r="I103" s="65"/>
      <c r="J103" s="53"/>
      <c r="K103" s="32"/>
      <c r="L103" s="66"/>
      <c r="M103" s="67"/>
      <c r="N103" s="67"/>
      <c r="O103" s="67"/>
      <c r="P103" s="68"/>
      <c r="Q103" s="66">
        <f>1.1*V103</f>
        <v>0</v>
      </c>
      <c r="R103" s="67"/>
      <c r="S103" s="67"/>
      <c r="T103" s="67"/>
      <c r="U103" s="68"/>
      <c r="V103" s="66">
        <f>J103*L103</f>
        <v>0</v>
      </c>
      <c r="W103" s="67"/>
      <c r="X103" s="67"/>
      <c r="Y103" s="67"/>
      <c r="Z103" s="68"/>
    </row>
    <row r="104" spans="1:27" ht="15" customHeight="1">
      <c r="C104" s="18">
        <v>1</v>
      </c>
      <c r="D104" s="15">
        <v>2</v>
      </c>
      <c r="E104" s="58"/>
      <c r="F104" s="59"/>
      <c r="G104" s="59"/>
      <c r="H104" s="59"/>
      <c r="I104" s="60"/>
      <c r="J104" s="53"/>
      <c r="K104" s="32"/>
      <c r="L104" s="55"/>
      <c r="M104" s="56"/>
      <c r="N104" s="56"/>
      <c r="O104" s="56"/>
      <c r="P104" s="57"/>
      <c r="Q104" s="69">
        <f t="shared" ref="Q104:Q105" si="16">1.1*V104</f>
        <v>0</v>
      </c>
      <c r="R104" s="70"/>
      <c r="S104" s="70"/>
      <c r="T104" s="70"/>
      <c r="U104" s="71"/>
      <c r="V104" s="69">
        <f t="shared" ref="V104:V105" si="17">J104*L104</f>
        <v>0</v>
      </c>
      <c r="W104" s="70"/>
      <c r="X104" s="70"/>
      <c r="Y104" s="70"/>
      <c r="Z104" s="71"/>
    </row>
    <row r="105" spans="1:27" ht="15" customHeight="1">
      <c r="C105" s="18">
        <v>1</v>
      </c>
      <c r="D105" s="15">
        <v>3</v>
      </c>
      <c r="E105" s="58"/>
      <c r="F105" s="59"/>
      <c r="G105" s="59"/>
      <c r="H105" s="59"/>
      <c r="I105" s="60"/>
      <c r="J105" s="53"/>
      <c r="K105" s="32"/>
      <c r="L105" s="55"/>
      <c r="M105" s="56"/>
      <c r="N105" s="56"/>
      <c r="O105" s="56"/>
      <c r="P105" s="57"/>
      <c r="Q105" s="69">
        <f t="shared" si="16"/>
        <v>0</v>
      </c>
      <c r="R105" s="70"/>
      <c r="S105" s="70"/>
      <c r="T105" s="70"/>
      <c r="U105" s="71"/>
      <c r="V105" s="69">
        <f t="shared" si="17"/>
        <v>0</v>
      </c>
      <c r="W105" s="70"/>
      <c r="X105" s="70"/>
      <c r="Y105" s="70"/>
      <c r="Z105" s="71"/>
    </row>
    <row r="106" spans="1:27" ht="15" customHeight="1">
      <c r="C106" s="19">
        <v>1</v>
      </c>
      <c r="D106" s="11">
        <v>4</v>
      </c>
      <c r="E106" s="63"/>
      <c r="F106" s="64"/>
      <c r="G106" s="64"/>
      <c r="H106" s="64"/>
      <c r="I106" s="65"/>
      <c r="J106" s="24"/>
      <c r="K106" s="33"/>
      <c r="L106" s="66"/>
      <c r="M106" s="67"/>
      <c r="N106" s="67"/>
      <c r="O106" s="67"/>
      <c r="P106" s="68"/>
      <c r="Q106" s="69">
        <f t="shared" ref="Q106" si="18">1.1*V106</f>
        <v>0</v>
      </c>
      <c r="R106" s="70"/>
      <c r="S106" s="70"/>
      <c r="T106" s="70"/>
      <c r="U106" s="71"/>
      <c r="V106" s="69">
        <f t="shared" ref="V106" si="19">J106*L106</f>
        <v>0</v>
      </c>
      <c r="W106" s="70"/>
      <c r="X106" s="70"/>
      <c r="Y106" s="70"/>
      <c r="Z106" s="71"/>
    </row>
    <row r="107" spans="1:27" ht="15" customHeight="1">
      <c r="C107" s="20"/>
      <c r="D107" s="10">
        <v>2</v>
      </c>
      <c r="E107" s="13" t="s">
        <v>12</v>
      </c>
      <c r="F107" s="13"/>
      <c r="G107" s="13"/>
      <c r="H107" s="7"/>
      <c r="I107" s="7"/>
      <c r="J107" s="7"/>
      <c r="K107" s="7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3"/>
    </row>
    <row r="108" spans="1:27" ht="15" customHeight="1">
      <c r="C108" s="19">
        <v>2</v>
      </c>
      <c r="D108" s="11">
        <v>1</v>
      </c>
      <c r="E108" s="63"/>
      <c r="F108" s="64"/>
      <c r="G108" s="64"/>
      <c r="H108" s="64"/>
      <c r="I108" s="65"/>
      <c r="J108" s="24"/>
      <c r="K108" s="32"/>
      <c r="L108" s="69"/>
      <c r="M108" s="70"/>
      <c r="N108" s="70"/>
      <c r="O108" s="70"/>
      <c r="P108" s="71"/>
      <c r="Q108" s="69">
        <f>1.1*V108</f>
        <v>0</v>
      </c>
      <c r="R108" s="70"/>
      <c r="S108" s="70"/>
      <c r="T108" s="70"/>
      <c r="U108" s="71"/>
      <c r="V108" s="69">
        <f t="shared" ref="V108:V111" si="20">J108*L108</f>
        <v>0</v>
      </c>
      <c r="W108" s="70"/>
      <c r="X108" s="70"/>
      <c r="Y108" s="70"/>
      <c r="Z108" s="71"/>
    </row>
    <row r="109" spans="1:27" ht="15" customHeight="1">
      <c r="C109" s="19">
        <v>2</v>
      </c>
      <c r="D109" s="11">
        <v>2</v>
      </c>
      <c r="E109" s="63"/>
      <c r="F109" s="64"/>
      <c r="G109" s="64"/>
      <c r="H109" s="64"/>
      <c r="I109" s="65"/>
      <c r="J109" s="53"/>
      <c r="K109" s="33"/>
      <c r="L109" s="66"/>
      <c r="M109" s="67"/>
      <c r="N109" s="67"/>
      <c r="O109" s="67"/>
      <c r="P109" s="68"/>
      <c r="Q109" s="69">
        <f t="shared" ref="Q109" si="21">1.1*V109</f>
        <v>0</v>
      </c>
      <c r="R109" s="70"/>
      <c r="S109" s="70"/>
      <c r="T109" s="70"/>
      <c r="U109" s="71"/>
      <c r="V109" s="69">
        <f t="shared" ref="V109" si="22">J109*L109</f>
        <v>0</v>
      </c>
      <c r="W109" s="70"/>
      <c r="X109" s="70"/>
      <c r="Y109" s="70"/>
      <c r="Z109" s="71"/>
    </row>
    <row r="110" spans="1:27" ht="15" customHeight="1">
      <c r="C110" s="19">
        <v>2</v>
      </c>
      <c r="D110" s="11">
        <v>3</v>
      </c>
      <c r="E110" s="63"/>
      <c r="F110" s="64"/>
      <c r="G110" s="64"/>
      <c r="H110" s="64"/>
      <c r="I110" s="65"/>
      <c r="J110" s="24"/>
      <c r="K110" s="33"/>
      <c r="L110" s="66"/>
      <c r="M110" s="67"/>
      <c r="N110" s="67"/>
      <c r="O110" s="67"/>
      <c r="P110" s="68"/>
      <c r="Q110" s="69">
        <f t="shared" ref="Q110:Q111" si="23">1.1*V110</f>
        <v>0</v>
      </c>
      <c r="R110" s="70"/>
      <c r="S110" s="70"/>
      <c r="T110" s="70"/>
      <c r="U110" s="71"/>
      <c r="V110" s="69">
        <f t="shared" si="20"/>
        <v>0</v>
      </c>
      <c r="W110" s="70"/>
      <c r="X110" s="70"/>
      <c r="Y110" s="70"/>
      <c r="Z110" s="71"/>
    </row>
    <row r="111" spans="1:27" ht="15" customHeight="1">
      <c r="C111" s="19">
        <v>2</v>
      </c>
      <c r="D111" s="11">
        <v>4</v>
      </c>
      <c r="E111" s="63"/>
      <c r="F111" s="64"/>
      <c r="G111" s="64"/>
      <c r="H111" s="64"/>
      <c r="I111" s="65"/>
      <c r="J111" s="24"/>
      <c r="K111" s="33"/>
      <c r="L111" s="66"/>
      <c r="M111" s="67"/>
      <c r="N111" s="67"/>
      <c r="O111" s="67"/>
      <c r="P111" s="68"/>
      <c r="Q111" s="69">
        <f t="shared" si="23"/>
        <v>0</v>
      </c>
      <c r="R111" s="70"/>
      <c r="S111" s="70"/>
      <c r="T111" s="70"/>
      <c r="U111" s="71"/>
      <c r="V111" s="69">
        <f t="shared" si="20"/>
        <v>0</v>
      </c>
      <c r="W111" s="70"/>
      <c r="X111" s="70"/>
      <c r="Y111" s="70"/>
      <c r="Z111" s="71"/>
    </row>
    <row r="112" spans="1:27" ht="15" customHeight="1">
      <c r="C112" s="16"/>
      <c r="D112" s="9">
        <v>3</v>
      </c>
      <c r="E112" s="7" t="s">
        <v>13</v>
      </c>
      <c r="F112" s="7"/>
      <c r="G112" s="7"/>
      <c r="H112" s="7"/>
      <c r="I112" s="7"/>
      <c r="J112" s="7"/>
      <c r="K112" s="7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3"/>
    </row>
    <row r="113" spans="3:26" ht="15" customHeight="1">
      <c r="C113" s="19">
        <v>3</v>
      </c>
      <c r="D113" s="11">
        <v>1</v>
      </c>
      <c r="E113" s="63"/>
      <c r="F113" s="64"/>
      <c r="G113" s="64"/>
      <c r="H113" s="64"/>
      <c r="I113" s="65"/>
      <c r="J113" s="24"/>
      <c r="K113" s="33"/>
      <c r="L113" s="66"/>
      <c r="M113" s="67"/>
      <c r="N113" s="67"/>
      <c r="O113" s="67"/>
      <c r="P113" s="68"/>
      <c r="Q113" s="69">
        <f>1.1*V113</f>
        <v>0</v>
      </c>
      <c r="R113" s="70"/>
      <c r="S113" s="70"/>
      <c r="T113" s="70"/>
      <c r="U113" s="71"/>
      <c r="V113" s="69">
        <f t="shared" ref="V113:V116" si="24">J113*L113</f>
        <v>0</v>
      </c>
      <c r="W113" s="70"/>
      <c r="X113" s="70"/>
      <c r="Y113" s="70"/>
      <c r="Z113" s="71"/>
    </row>
    <row r="114" spans="3:26" ht="15" customHeight="1">
      <c r="C114" s="19">
        <v>3</v>
      </c>
      <c r="D114" s="11">
        <v>2</v>
      </c>
      <c r="E114" s="63"/>
      <c r="F114" s="64"/>
      <c r="G114" s="64"/>
      <c r="H114" s="64"/>
      <c r="I114" s="65"/>
      <c r="J114" s="53"/>
      <c r="K114" s="33"/>
      <c r="L114" s="66"/>
      <c r="M114" s="67"/>
      <c r="N114" s="67"/>
      <c r="O114" s="67"/>
      <c r="P114" s="68"/>
      <c r="Q114" s="69">
        <f t="shared" ref="Q114" si="25">1.1*V114</f>
        <v>0</v>
      </c>
      <c r="R114" s="70"/>
      <c r="S114" s="70"/>
      <c r="T114" s="70"/>
      <c r="U114" s="71"/>
      <c r="V114" s="69">
        <f t="shared" ref="V114" si="26">J114*L114</f>
        <v>0</v>
      </c>
      <c r="W114" s="70"/>
      <c r="X114" s="70"/>
      <c r="Y114" s="70"/>
      <c r="Z114" s="71"/>
    </row>
    <row r="115" spans="3:26" ht="15" customHeight="1">
      <c r="C115" s="19">
        <v>3</v>
      </c>
      <c r="D115" s="11">
        <v>3</v>
      </c>
      <c r="E115" s="63"/>
      <c r="F115" s="64"/>
      <c r="G115" s="64"/>
      <c r="H115" s="64"/>
      <c r="I115" s="65"/>
      <c r="J115" s="24"/>
      <c r="K115" s="33"/>
      <c r="L115" s="66"/>
      <c r="M115" s="67"/>
      <c r="N115" s="67"/>
      <c r="O115" s="67"/>
      <c r="P115" s="68"/>
      <c r="Q115" s="69">
        <f t="shared" ref="Q115:Q116" si="27">1.1*V115</f>
        <v>0</v>
      </c>
      <c r="R115" s="70"/>
      <c r="S115" s="70"/>
      <c r="T115" s="70"/>
      <c r="U115" s="71"/>
      <c r="V115" s="69">
        <f t="shared" si="24"/>
        <v>0</v>
      </c>
      <c r="W115" s="70"/>
      <c r="X115" s="70"/>
      <c r="Y115" s="70"/>
      <c r="Z115" s="71"/>
    </row>
    <row r="116" spans="3:26" ht="15" customHeight="1">
      <c r="C116" s="19">
        <v>3</v>
      </c>
      <c r="D116" s="11">
        <v>4</v>
      </c>
      <c r="E116" s="63"/>
      <c r="F116" s="64"/>
      <c r="G116" s="64"/>
      <c r="H116" s="64"/>
      <c r="I116" s="65"/>
      <c r="J116" s="24"/>
      <c r="K116" s="33"/>
      <c r="L116" s="66"/>
      <c r="M116" s="67"/>
      <c r="N116" s="67"/>
      <c r="O116" s="67"/>
      <c r="P116" s="68"/>
      <c r="Q116" s="69">
        <f t="shared" si="27"/>
        <v>0</v>
      </c>
      <c r="R116" s="70"/>
      <c r="S116" s="70"/>
      <c r="T116" s="70"/>
      <c r="U116" s="71"/>
      <c r="V116" s="69">
        <f t="shared" si="24"/>
        <v>0</v>
      </c>
      <c r="W116" s="70"/>
      <c r="X116" s="70"/>
      <c r="Y116" s="70"/>
      <c r="Z116" s="71"/>
    </row>
    <row r="117" spans="3:26" ht="15" customHeight="1">
      <c r="C117" s="16"/>
      <c r="D117" s="9">
        <v>4</v>
      </c>
      <c r="E117" s="7" t="s">
        <v>47</v>
      </c>
      <c r="F117" s="7"/>
      <c r="G117" s="7"/>
      <c r="H117" s="7"/>
      <c r="I117" s="7"/>
      <c r="J117" s="7"/>
      <c r="K117" s="7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3"/>
    </row>
    <row r="118" spans="3:26" ht="15" customHeight="1">
      <c r="C118" s="19">
        <v>4</v>
      </c>
      <c r="D118" s="11">
        <v>1</v>
      </c>
      <c r="E118" s="63"/>
      <c r="F118" s="64"/>
      <c r="G118" s="64"/>
      <c r="H118" s="64"/>
      <c r="I118" s="65"/>
      <c r="J118" s="24"/>
      <c r="K118" s="32"/>
      <c r="L118" s="69"/>
      <c r="M118" s="70"/>
      <c r="N118" s="70"/>
      <c r="O118" s="70"/>
      <c r="P118" s="71"/>
      <c r="Q118" s="69">
        <f>1.1*V118</f>
        <v>0</v>
      </c>
      <c r="R118" s="70"/>
      <c r="S118" s="70"/>
      <c r="T118" s="70"/>
      <c r="U118" s="71"/>
      <c r="V118" s="69">
        <f t="shared" ref="V118:V121" si="28">J118*L118</f>
        <v>0</v>
      </c>
      <c r="W118" s="70"/>
      <c r="X118" s="70"/>
      <c r="Y118" s="70"/>
      <c r="Z118" s="71"/>
    </row>
    <row r="119" spans="3:26" ht="15" customHeight="1">
      <c r="C119" s="19">
        <v>4</v>
      </c>
      <c r="D119" s="11">
        <v>2</v>
      </c>
      <c r="E119" s="63"/>
      <c r="F119" s="64"/>
      <c r="G119" s="64"/>
      <c r="H119" s="64"/>
      <c r="I119" s="65"/>
      <c r="J119" s="53"/>
      <c r="K119" s="33"/>
      <c r="L119" s="66"/>
      <c r="M119" s="67"/>
      <c r="N119" s="67"/>
      <c r="O119" s="67"/>
      <c r="P119" s="68"/>
      <c r="Q119" s="69">
        <f t="shared" ref="Q119" si="29">1.1*V119</f>
        <v>0</v>
      </c>
      <c r="R119" s="70"/>
      <c r="S119" s="70"/>
      <c r="T119" s="70"/>
      <c r="U119" s="71"/>
      <c r="V119" s="69">
        <f t="shared" ref="V119" si="30">J119*L119</f>
        <v>0</v>
      </c>
      <c r="W119" s="70"/>
      <c r="X119" s="70"/>
      <c r="Y119" s="70"/>
      <c r="Z119" s="71"/>
    </row>
    <row r="120" spans="3:26" ht="15" customHeight="1">
      <c r="C120" s="19">
        <v>4</v>
      </c>
      <c r="D120" s="11">
        <v>3</v>
      </c>
      <c r="E120" s="63"/>
      <c r="F120" s="64"/>
      <c r="G120" s="64"/>
      <c r="H120" s="64"/>
      <c r="I120" s="65"/>
      <c r="J120" s="24"/>
      <c r="K120" s="33"/>
      <c r="L120" s="66"/>
      <c r="M120" s="67"/>
      <c r="N120" s="67"/>
      <c r="O120" s="67"/>
      <c r="P120" s="68"/>
      <c r="Q120" s="69">
        <f t="shared" ref="Q120:Q121" si="31">1.1*V120</f>
        <v>0</v>
      </c>
      <c r="R120" s="70"/>
      <c r="S120" s="70"/>
      <c r="T120" s="70"/>
      <c r="U120" s="71"/>
      <c r="V120" s="69">
        <f t="shared" si="28"/>
        <v>0</v>
      </c>
      <c r="W120" s="70"/>
      <c r="X120" s="70"/>
      <c r="Y120" s="70"/>
      <c r="Z120" s="71"/>
    </row>
    <row r="121" spans="3:26" ht="15" customHeight="1">
      <c r="C121" s="19">
        <v>4</v>
      </c>
      <c r="D121" s="11">
        <v>4</v>
      </c>
      <c r="E121" s="63"/>
      <c r="F121" s="64"/>
      <c r="G121" s="64"/>
      <c r="H121" s="64"/>
      <c r="I121" s="65"/>
      <c r="J121" s="24"/>
      <c r="K121" s="33"/>
      <c r="L121" s="66"/>
      <c r="M121" s="67"/>
      <c r="N121" s="67"/>
      <c r="O121" s="67"/>
      <c r="P121" s="68"/>
      <c r="Q121" s="69">
        <f t="shared" si="31"/>
        <v>0</v>
      </c>
      <c r="R121" s="70"/>
      <c r="S121" s="70"/>
      <c r="T121" s="70"/>
      <c r="U121" s="71"/>
      <c r="V121" s="69">
        <f t="shared" si="28"/>
        <v>0</v>
      </c>
      <c r="W121" s="70"/>
      <c r="X121" s="70"/>
      <c r="Y121" s="70"/>
      <c r="Z121" s="71"/>
    </row>
    <row r="122" spans="3:26" ht="15" customHeight="1">
      <c r="C122" s="16"/>
      <c r="D122" s="9">
        <v>5</v>
      </c>
      <c r="E122" s="7" t="s">
        <v>48</v>
      </c>
      <c r="F122" s="7"/>
      <c r="G122" s="7"/>
      <c r="H122" s="7"/>
      <c r="I122" s="7"/>
      <c r="J122" s="7"/>
      <c r="K122" s="7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3"/>
    </row>
    <row r="123" spans="3:26" ht="15" customHeight="1">
      <c r="C123" s="19">
        <v>5</v>
      </c>
      <c r="D123" s="11">
        <v>1</v>
      </c>
      <c r="E123" s="63"/>
      <c r="F123" s="64"/>
      <c r="G123" s="64"/>
      <c r="H123" s="64"/>
      <c r="I123" s="65"/>
      <c r="J123" s="24"/>
      <c r="K123" s="32"/>
      <c r="L123" s="66"/>
      <c r="M123" s="67"/>
      <c r="N123" s="67"/>
      <c r="O123" s="67"/>
      <c r="P123" s="68"/>
      <c r="Q123" s="69">
        <f>1.1*V123</f>
        <v>0</v>
      </c>
      <c r="R123" s="70"/>
      <c r="S123" s="70"/>
      <c r="T123" s="70"/>
      <c r="U123" s="71"/>
      <c r="V123" s="69">
        <f t="shared" ref="V123:V126" si="32">J123*L123</f>
        <v>0</v>
      </c>
      <c r="W123" s="70"/>
      <c r="X123" s="70"/>
      <c r="Y123" s="70"/>
      <c r="Z123" s="71"/>
    </row>
    <row r="124" spans="3:26" ht="15" customHeight="1">
      <c r="C124" s="19">
        <v>5</v>
      </c>
      <c r="D124" s="11">
        <v>2</v>
      </c>
      <c r="E124" s="63"/>
      <c r="F124" s="64"/>
      <c r="G124" s="64"/>
      <c r="H124" s="64"/>
      <c r="I124" s="65"/>
      <c r="J124" s="53"/>
      <c r="K124" s="33"/>
      <c r="L124" s="66"/>
      <c r="M124" s="67"/>
      <c r="N124" s="67"/>
      <c r="O124" s="67"/>
      <c r="P124" s="68"/>
      <c r="Q124" s="69">
        <f t="shared" ref="Q124" si="33">1.1*V124</f>
        <v>0</v>
      </c>
      <c r="R124" s="70"/>
      <c r="S124" s="70"/>
      <c r="T124" s="70"/>
      <c r="U124" s="71"/>
      <c r="V124" s="69">
        <f t="shared" ref="V124" si="34">J124*L124</f>
        <v>0</v>
      </c>
      <c r="W124" s="70"/>
      <c r="X124" s="70"/>
      <c r="Y124" s="70"/>
      <c r="Z124" s="71"/>
    </row>
    <row r="125" spans="3:26" ht="15" customHeight="1">
      <c r="C125" s="19">
        <v>5</v>
      </c>
      <c r="D125" s="11">
        <v>3</v>
      </c>
      <c r="E125" s="63"/>
      <c r="F125" s="64"/>
      <c r="G125" s="64"/>
      <c r="H125" s="64"/>
      <c r="I125" s="65"/>
      <c r="J125" s="24"/>
      <c r="K125" s="33"/>
      <c r="L125" s="66"/>
      <c r="M125" s="67"/>
      <c r="N125" s="67"/>
      <c r="O125" s="67"/>
      <c r="P125" s="68"/>
      <c r="Q125" s="69">
        <f t="shared" ref="Q125:Q126" si="35">1.1*V125</f>
        <v>0</v>
      </c>
      <c r="R125" s="70"/>
      <c r="S125" s="70"/>
      <c r="T125" s="70"/>
      <c r="U125" s="71"/>
      <c r="V125" s="69">
        <f t="shared" si="32"/>
        <v>0</v>
      </c>
      <c r="W125" s="70"/>
      <c r="X125" s="70"/>
      <c r="Y125" s="70"/>
      <c r="Z125" s="71"/>
    </row>
    <row r="126" spans="3:26" ht="15" customHeight="1">
      <c r="C126" s="19">
        <v>5</v>
      </c>
      <c r="D126" s="11">
        <v>4</v>
      </c>
      <c r="E126" s="63"/>
      <c r="F126" s="64"/>
      <c r="G126" s="64"/>
      <c r="H126" s="64"/>
      <c r="I126" s="65"/>
      <c r="J126" s="24"/>
      <c r="K126" s="33"/>
      <c r="L126" s="66"/>
      <c r="M126" s="67"/>
      <c r="N126" s="67"/>
      <c r="O126" s="67"/>
      <c r="P126" s="68"/>
      <c r="Q126" s="69">
        <f t="shared" si="35"/>
        <v>0</v>
      </c>
      <c r="R126" s="70"/>
      <c r="S126" s="70"/>
      <c r="T126" s="70"/>
      <c r="U126" s="71"/>
      <c r="V126" s="69">
        <f t="shared" si="32"/>
        <v>0</v>
      </c>
      <c r="W126" s="70"/>
      <c r="X126" s="70"/>
      <c r="Y126" s="70"/>
      <c r="Z126" s="71"/>
    </row>
    <row r="127" spans="3:26" ht="15" customHeight="1">
      <c r="C127" s="16"/>
      <c r="D127" s="9">
        <v>6</v>
      </c>
      <c r="E127" s="7" t="s">
        <v>14</v>
      </c>
      <c r="F127" s="7"/>
      <c r="G127" s="7"/>
      <c r="H127" s="7"/>
      <c r="I127" s="7"/>
      <c r="J127" s="7"/>
      <c r="K127" s="7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3"/>
    </row>
    <row r="128" spans="3:26" ht="15" customHeight="1">
      <c r="C128" s="19">
        <v>6</v>
      </c>
      <c r="D128" s="11">
        <v>1</v>
      </c>
      <c r="E128" s="63"/>
      <c r="F128" s="64"/>
      <c r="G128" s="64"/>
      <c r="H128" s="64"/>
      <c r="I128" s="65"/>
      <c r="J128" s="24"/>
      <c r="K128" s="33"/>
      <c r="L128" s="66"/>
      <c r="M128" s="67"/>
      <c r="N128" s="67"/>
      <c r="O128" s="67"/>
      <c r="P128" s="68"/>
      <c r="Q128" s="69">
        <f>1.1*V128</f>
        <v>0</v>
      </c>
      <c r="R128" s="70"/>
      <c r="S128" s="70"/>
      <c r="T128" s="70"/>
      <c r="U128" s="71"/>
      <c r="V128" s="69">
        <f t="shared" ref="V128:V131" si="36">J128*L128</f>
        <v>0</v>
      </c>
      <c r="W128" s="70"/>
      <c r="X128" s="70"/>
      <c r="Y128" s="70"/>
      <c r="Z128" s="71"/>
    </row>
    <row r="129" spans="1:30" ht="15" customHeight="1">
      <c r="C129" s="19">
        <v>6</v>
      </c>
      <c r="D129" s="11">
        <v>2</v>
      </c>
      <c r="E129" s="63"/>
      <c r="F129" s="64"/>
      <c r="G129" s="64"/>
      <c r="H129" s="64"/>
      <c r="I129" s="65"/>
      <c r="J129" s="53"/>
      <c r="K129" s="33"/>
      <c r="L129" s="66"/>
      <c r="M129" s="67"/>
      <c r="N129" s="67"/>
      <c r="O129" s="67"/>
      <c r="P129" s="68"/>
      <c r="Q129" s="69">
        <f t="shared" ref="Q129" si="37">1.1*V129</f>
        <v>0</v>
      </c>
      <c r="R129" s="70"/>
      <c r="S129" s="70"/>
      <c r="T129" s="70"/>
      <c r="U129" s="71"/>
      <c r="V129" s="69">
        <f t="shared" ref="V129" si="38">J129*L129</f>
        <v>0</v>
      </c>
      <c r="W129" s="70"/>
      <c r="X129" s="70"/>
      <c r="Y129" s="70"/>
      <c r="Z129" s="71"/>
    </row>
    <row r="130" spans="1:30" ht="15" customHeight="1">
      <c r="C130" s="19">
        <v>6</v>
      </c>
      <c r="D130" s="11">
        <v>3</v>
      </c>
      <c r="E130" s="63"/>
      <c r="F130" s="64"/>
      <c r="G130" s="64"/>
      <c r="H130" s="64"/>
      <c r="I130" s="65"/>
      <c r="J130" s="24"/>
      <c r="K130" s="33"/>
      <c r="L130" s="66"/>
      <c r="M130" s="67"/>
      <c r="N130" s="67"/>
      <c r="O130" s="67"/>
      <c r="P130" s="68"/>
      <c r="Q130" s="69">
        <f t="shared" ref="Q130:Q131" si="39">1.1*V130</f>
        <v>0</v>
      </c>
      <c r="R130" s="70"/>
      <c r="S130" s="70"/>
      <c r="T130" s="70"/>
      <c r="U130" s="71"/>
      <c r="V130" s="69">
        <f t="shared" si="36"/>
        <v>0</v>
      </c>
      <c r="W130" s="70"/>
      <c r="X130" s="70"/>
      <c r="Y130" s="70"/>
      <c r="Z130" s="71"/>
    </row>
    <row r="131" spans="1:30" ht="15" customHeight="1">
      <c r="C131" s="19">
        <v>6</v>
      </c>
      <c r="D131" s="11">
        <v>4</v>
      </c>
      <c r="E131" s="63"/>
      <c r="F131" s="64"/>
      <c r="G131" s="64"/>
      <c r="H131" s="64"/>
      <c r="I131" s="65"/>
      <c r="J131" s="24"/>
      <c r="K131" s="33"/>
      <c r="L131" s="66"/>
      <c r="M131" s="67"/>
      <c r="N131" s="67"/>
      <c r="O131" s="67"/>
      <c r="P131" s="68"/>
      <c r="Q131" s="69">
        <f t="shared" si="39"/>
        <v>0</v>
      </c>
      <c r="R131" s="70"/>
      <c r="S131" s="70"/>
      <c r="T131" s="70"/>
      <c r="U131" s="71"/>
      <c r="V131" s="69">
        <f t="shared" si="36"/>
        <v>0</v>
      </c>
      <c r="W131" s="70"/>
      <c r="X131" s="70"/>
      <c r="Y131" s="70"/>
      <c r="Z131" s="71"/>
    </row>
    <row r="132" spans="1:30" ht="15" customHeight="1">
      <c r="C132" s="16"/>
      <c r="D132" s="9">
        <v>7</v>
      </c>
      <c r="E132" s="7" t="s">
        <v>50</v>
      </c>
      <c r="F132" s="7"/>
      <c r="G132" s="7"/>
      <c r="H132" s="7"/>
      <c r="I132" s="7"/>
      <c r="J132" s="7"/>
      <c r="K132" s="7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3"/>
    </row>
    <row r="133" spans="1:30" ht="15" customHeight="1">
      <c r="C133" s="19">
        <v>7</v>
      </c>
      <c r="D133" s="11">
        <v>1</v>
      </c>
      <c r="E133" s="63"/>
      <c r="F133" s="64"/>
      <c r="G133" s="64"/>
      <c r="H133" s="64"/>
      <c r="I133" s="65"/>
      <c r="J133" s="62"/>
      <c r="K133" s="33"/>
      <c r="L133" s="66"/>
      <c r="M133" s="67"/>
      <c r="N133" s="67"/>
      <c r="O133" s="67"/>
      <c r="P133" s="68"/>
      <c r="Q133" s="69">
        <f>1.1*V133</f>
        <v>0</v>
      </c>
      <c r="R133" s="70"/>
      <c r="S133" s="70"/>
      <c r="T133" s="70"/>
      <c r="U133" s="71"/>
      <c r="V133" s="69">
        <f t="shared" ref="V133:V136" si="40">J133*L133</f>
        <v>0</v>
      </c>
      <c r="W133" s="70"/>
      <c r="X133" s="70"/>
      <c r="Y133" s="70"/>
      <c r="Z133" s="71"/>
    </row>
    <row r="134" spans="1:30" ht="15" customHeight="1">
      <c r="C134" s="19">
        <v>7</v>
      </c>
      <c r="D134" s="11">
        <v>2</v>
      </c>
      <c r="E134" s="63"/>
      <c r="F134" s="64"/>
      <c r="G134" s="64"/>
      <c r="H134" s="64"/>
      <c r="I134" s="65"/>
      <c r="J134" s="62"/>
      <c r="K134" s="33"/>
      <c r="L134" s="66"/>
      <c r="M134" s="67"/>
      <c r="N134" s="67"/>
      <c r="O134" s="67"/>
      <c r="P134" s="68"/>
      <c r="Q134" s="69">
        <f t="shared" ref="Q134:Q136" si="41">1.1*V134</f>
        <v>0</v>
      </c>
      <c r="R134" s="70"/>
      <c r="S134" s="70"/>
      <c r="T134" s="70"/>
      <c r="U134" s="71"/>
      <c r="V134" s="69">
        <f t="shared" si="40"/>
        <v>0</v>
      </c>
      <c r="W134" s="70"/>
      <c r="X134" s="70"/>
      <c r="Y134" s="70"/>
      <c r="Z134" s="71"/>
    </row>
    <row r="135" spans="1:30" ht="15" customHeight="1">
      <c r="C135" s="19">
        <v>7</v>
      </c>
      <c r="D135" s="11">
        <v>3</v>
      </c>
      <c r="E135" s="63"/>
      <c r="F135" s="64"/>
      <c r="G135" s="64"/>
      <c r="H135" s="64"/>
      <c r="I135" s="65"/>
      <c r="J135" s="62"/>
      <c r="K135" s="33"/>
      <c r="L135" s="66"/>
      <c r="M135" s="67"/>
      <c r="N135" s="67"/>
      <c r="O135" s="67"/>
      <c r="P135" s="68"/>
      <c r="Q135" s="69">
        <f t="shared" si="41"/>
        <v>0</v>
      </c>
      <c r="R135" s="70"/>
      <c r="S135" s="70"/>
      <c r="T135" s="70"/>
      <c r="U135" s="71"/>
      <c r="V135" s="69">
        <f t="shared" si="40"/>
        <v>0</v>
      </c>
      <c r="W135" s="70"/>
      <c r="X135" s="70"/>
      <c r="Y135" s="70"/>
      <c r="Z135" s="71"/>
    </row>
    <row r="136" spans="1:30" ht="15" customHeight="1">
      <c r="C136" s="19">
        <v>7</v>
      </c>
      <c r="D136" s="11">
        <v>4</v>
      </c>
      <c r="E136" s="63"/>
      <c r="F136" s="64"/>
      <c r="G136" s="64"/>
      <c r="H136" s="64"/>
      <c r="I136" s="65"/>
      <c r="J136" s="62"/>
      <c r="K136" s="33"/>
      <c r="L136" s="66"/>
      <c r="M136" s="67"/>
      <c r="N136" s="67"/>
      <c r="O136" s="67"/>
      <c r="P136" s="68"/>
      <c r="Q136" s="69">
        <f t="shared" si="41"/>
        <v>0</v>
      </c>
      <c r="R136" s="70"/>
      <c r="S136" s="70"/>
      <c r="T136" s="70"/>
      <c r="U136" s="71"/>
      <c r="V136" s="69">
        <f t="shared" si="40"/>
        <v>0</v>
      </c>
      <c r="W136" s="70"/>
      <c r="X136" s="70"/>
      <c r="Y136" s="70"/>
      <c r="Z136" s="71"/>
    </row>
    <row r="137" spans="1:30" ht="15" customHeight="1">
      <c r="C137" s="16"/>
      <c r="D137" s="9">
        <v>8</v>
      </c>
      <c r="E137" s="7" t="s">
        <v>43</v>
      </c>
      <c r="F137" s="7"/>
      <c r="G137" s="7"/>
      <c r="H137" s="7"/>
      <c r="I137" s="7"/>
      <c r="J137" s="7"/>
      <c r="K137" s="7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3"/>
    </row>
    <row r="138" spans="1:30" ht="15" customHeight="1">
      <c r="C138" s="19">
        <v>8</v>
      </c>
      <c r="D138" s="11">
        <v>1</v>
      </c>
      <c r="E138" s="63"/>
      <c r="F138" s="64"/>
      <c r="G138" s="64"/>
      <c r="H138" s="64"/>
      <c r="I138" s="65"/>
      <c r="J138" s="24"/>
      <c r="K138" s="33"/>
      <c r="L138" s="66"/>
      <c r="M138" s="67"/>
      <c r="N138" s="67"/>
      <c r="O138" s="67"/>
      <c r="P138" s="68"/>
      <c r="Q138" s="69">
        <f>1.1*V138</f>
        <v>0</v>
      </c>
      <c r="R138" s="70"/>
      <c r="S138" s="70"/>
      <c r="T138" s="70"/>
      <c r="U138" s="71"/>
      <c r="V138" s="69">
        <f t="shared" ref="V138:V141" si="42">J138*L138</f>
        <v>0</v>
      </c>
      <c r="W138" s="70"/>
      <c r="X138" s="70"/>
      <c r="Y138" s="70"/>
      <c r="Z138" s="71"/>
    </row>
    <row r="139" spans="1:30" s="6" customFormat="1" ht="15" customHeight="1">
      <c r="A139" s="5"/>
      <c r="B139" s="5"/>
      <c r="C139" s="19">
        <v>8</v>
      </c>
      <c r="D139" s="11">
        <v>2</v>
      </c>
      <c r="E139" s="63"/>
      <c r="F139" s="64"/>
      <c r="G139" s="64"/>
      <c r="H139" s="64"/>
      <c r="I139" s="65"/>
      <c r="J139" s="53"/>
      <c r="K139" s="33"/>
      <c r="L139" s="66"/>
      <c r="M139" s="67"/>
      <c r="N139" s="67"/>
      <c r="O139" s="67"/>
      <c r="P139" s="68"/>
      <c r="Q139" s="69">
        <f t="shared" ref="Q139" si="43">1.1*V139</f>
        <v>0</v>
      </c>
      <c r="R139" s="70"/>
      <c r="S139" s="70"/>
      <c r="T139" s="70"/>
      <c r="U139" s="71"/>
      <c r="V139" s="69">
        <f t="shared" ref="V139" si="44">J139*L139</f>
        <v>0</v>
      </c>
      <c r="W139" s="70"/>
      <c r="X139" s="70"/>
      <c r="Y139" s="70"/>
      <c r="Z139" s="71"/>
      <c r="AA139" s="5"/>
    </row>
    <row r="140" spans="1:30" ht="15" customHeight="1">
      <c r="C140" s="19">
        <v>8</v>
      </c>
      <c r="D140" s="11">
        <v>3</v>
      </c>
      <c r="E140" s="63"/>
      <c r="F140" s="64"/>
      <c r="G140" s="64"/>
      <c r="H140" s="64"/>
      <c r="I140" s="65"/>
      <c r="J140" s="24"/>
      <c r="K140" s="33"/>
      <c r="L140" s="66"/>
      <c r="M140" s="67"/>
      <c r="N140" s="67"/>
      <c r="O140" s="67"/>
      <c r="P140" s="68"/>
      <c r="Q140" s="69">
        <f t="shared" ref="Q140:Q141" si="45">1.1*V140</f>
        <v>0</v>
      </c>
      <c r="R140" s="70"/>
      <c r="S140" s="70"/>
      <c r="T140" s="70"/>
      <c r="U140" s="71"/>
      <c r="V140" s="69">
        <f t="shared" si="42"/>
        <v>0</v>
      </c>
      <c r="W140" s="70"/>
      <c r="X140" s="70"/>
      <c r="Y140" s="70"/>
      <c r="Z140" s="71"/>
      <c r="AC140" s="6"/>
      <c r="AD140" s="6"/>
    </row>
    <row r="141" spans="1:30" ht="15" customHeight="1">
      <c r="C141" s="19">
        <v>8</v>
      </c>
      <c r="D141" s="11">
        <v>4</v>
      </c>
      <c r="E141" s="63"/>
      <c r="F141" s="64"/>
      <c r="G141" s="64"/>
      <c r="H141" s="64"/>
      <c r="I141" s="65"/>
      <c r="J141" s="24"/>
      <c r="K141" s="33"/>
      <c r="L141" s="66"/>
      <c r="M141" s="67"/>
      <c r="N141" s="67"/>
      <c r="O141" s="67"/>
      <c r="P141" s="68"/>
      <c r="Q141" s="69">
        <f t="shared" si="45"/>
        <v>0</v>
      </c>
      <c r="R141" s="70"/>
      <c r="S141" s="70"/>
      <c r="T141" s="70"/>
      <c r="U141" s="71"/>
      <c r="V141" s="69">
        <f t="shared" si="42"/>
        <v>0</v>
      </c>
      <c r="W141" s="70"/>
      <c r="X141" s="70"/>
      <c r="Y141" s="70"/>
      <c r="Z141" s="71"/>
      <c r="AC141" s="6"/>
      <c r="AD141" s="6"/>
    </row>
    <row r="142" spans="1:30" ht="15" customHeight="1">
      <c r="C142" s="16"/>
      <c r="D142" s="9">
        <v>9</v>
      </c>
      <c r="E142" s="7" t="s">
        <v>15</v>
      </c>
      <c r="F142" s="7"/>
      <c r="G142" s="7"/>
      <c r="H142" s="7"/>
      <c r="I142" s="7"/>
      <c r="J142" s="7"/>
      <c r="K142" s="7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3"/>
    </row>
    <row r="143" spans="1:30" ht="15" customHeight="1" thickBot="1">
      <c r="C143" s="48">
        <v>9</v>
      </c>
      <c r="D143" s="49">
        <v>1</v>
      </c>
      <c r="E143" s="79"/>
      <c r="F143" s="80"/>
      <c r="G143" s="80"/>
      <c r="H143" s="80"/>
      <c r="I143" s="81"/>
      <c r="J143" s="50"/>
      <c r="K143" s="51"/>
      <c r="L143" s="82"/>
      <c r="M143" s="83"/>
      <c r="N143" s="83"/>
      <c r="O143" s="83"/>
      <c r="P143" s="84"/>
      <c r="Q143" s="82">
        <f>V143</f>
        <v>0</v>
      </c>
      <c r="R143" s="83"/>
      <c r="S143" s="83"/>
      <c r="T143" s="83"/>
      <c r="U143" s="84"/>
      <c r="V143" s="85"/>
      <c r="W143" s="86"/>
      <c r="X143" s="86"/>
      <c r="Y143" s="86"/>
      <c r="Z143" s="87"/>
      <c r="AD143" s="37"/>
    </row>
    <row r="144" spans="1:30" ht="15" customHeight="1" thickTop="1">
      <c r="C144" s="75" t="s">
        <v>0</v>
      </c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7"/>
      <c r="Q144" s="78">
        <f>SUM(Q102:U143)</f>
        <v>0</v>
      </c>
      <c r="R144" s="78"/>
      <c r="S144" s="78"/>
      <c r="T144" s="78"/>
      <c r="U144" s="78"/>
      <c r="V144" s="78">
        <f>SUM(V102:Z143)</f>
        <v>0</v>
      </c>
      <c r="W144" s="78"/>
      <c r="X144" s="78"/>
      <c r="Y144" s="78"/>
      <c r="Z144" s="78"/>
      <c r="AC144" s="42"/>
    </row>
    <row r="145" spans="3:26" ht="15" customHeight="1">
      <c r="C145" s="27" t="s">
        <v>26</v>
      </c>
      <c r="D145" s="23" t="s">
        <v>52</v>
      </c>
      <c r="E145" s="30"/>
      <c r="F145" s="30"/>
      <c r="G145" s="30"/>
      <c r="H145" s="30"/>
      <c r="I145" s="21"/>
      <c r="J145" s="21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3:26" ht="15" customHeight="1">
      <c r="C146" s="27" t="s">
        <v>27</v>
      </c>
      <c r="D146" s="23" t="s">
        <v>56</v>
      </c>
      <c r="E146" s="30"/>
      <c r="F146" s="30"/>
      <c r="G146" s="30"/>
      <c r="H146" s="30"/>
      <c r="I146" s="21"/>
      <c r="J146" s="21"/>
      <c r="K146" s="2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3:26" ht="15" customHeight="1">
      <c r="C147" s="26"/>
      <c r="D147" s="23"/>
      <c r="E147" s="30"/>
      <c r="F147" s="30"/>
      <c r="G147" s="30"/>
      <c r="H147" s="30"/>
      <c r="I147" s="21"/>
      <c r="J147" s="21"/>
      <c r="K147" s="2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3:26" ht="15" customHeight="1"/>
    <row r="149" spans="3:26" ht="15" customHeight="1"/>
    <row r="150" spans="3:26" ht="15" customHeight="1"/>
    <row r="151" spans="3:26" ht="15" customHeight="1"/>
    <row r="152" spans="3:26" ht="15" customHeight="1"/>
    <row r="153" spans="3:26" ht="15" customHeight="1"/>
    <row r="154" spans="3:26" ht="15" customHeight="1"/>
    <row r="155" spans="3:26" ht="15" customHeight="1"/>
    <row r="156" spans="3:26" ht="15" customHeight="1"/>
    <row r="157" spans="3:26" ht="15" customHeight="1"/>
    <row r="158" spans="3:26" ht="15" customHeight="1"/>
    <row r="159" spans="3:26" ht="15" customHeight="1"/>
    <row r="160" spans="3:26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449">
    <mergeCell ref="Q136:U136"/>
    <mergeCell ref="V136:Z136"/>
    <mergeCell ref="L132:P132"/>
    <mergeCell ref="Q132:U132"/>
    <mergeCell ref="V132:Z132"/>
    <mergeCell ref="E133:I133"/>
    <mergeCell ref="L133:P133"/>
    <mergeCell ref="Q133:U133"/>
    <mergeCell ref="V133:Z133"/>
    <mergeCell ref="E134:I134"/>
    <mergeCell ref="L134:P134"/>
    <mergeCell ref="Q134:U134"/>
    <mergeCell ref="V134:Z134"/>
    <mergeCell ref="V12:Z12"/>
    <mergeCell ref="C16:H16"/>
    <mergeCell ref="I16:N16"/>
    <mergeCell ref="O16:T16"/>
    <mergeCell ref="U16:Z16"/>
    <mergeCell ref="C4:Z4"/>
    <mergeCell ref="G8:U8"/>
    <mergeCell ref="C9:F9"/>
    <mergeCell ref="G9:K9"/>
    <mergeCell ref="L9:P9"/>
    <mergeCell ref="Q9:U9"/>
    <mergeCell ref="V9:Z9"/>
    <mergeCell ref="C10:F10"/>
    <mergeCell ref="G10:K10"/>
    <mergeCell ref="L10:P10"/>
    <mergeCell ref="Q10:U10"/>
    <mergeCell ref="V10:Z10"/>
    <mergeCell ref="C21:C22"/>
    <mergeCell ref="D21:H22"/>
    <mergeCell ref="I21:N21"/>
    <mergeCell ref="O21:T21"/>
    <mergeCell ref="U21:Z21"/>
    <mergeCell ref="I22:N22"/>
    <mergeCell ref="O22:T22"/>
    <mergeCell ref="U22:Z22"/>
    <mergeCell ref="C11:F11"/>
    <mergeCell ref="G11:K11"/>
    <mergeCell ref="L11:P11"/>
    <mergeCell ref="Q11:U11"/>
    <mergeCell ref="V11:Z11"/>
    <mergeCell ref="C18:C20"/>
    <mergeCell ref="D18:H20"/>
    <mergeCell ref="I18:T18"/>
    <mergeCell ref="U18:Z18"/>
    <mergeCell ref="I19:T19"/>
    <mergeCell ref="U19:Z19"/>
    <mergeCell ref="U20:Z20"/>
    <mergeCell ref="C12:F12"/>
    <mergeCell ref="G12:K12"/>
    <mergeCell ref="L12:P12"/>
    <mergeCell ref="Q12:U12"/>
    <mergeCell ref="C25:C26"/>
    <mergeCell ref="D25:H26"/>
    <mergeCell ref="I25:N25"/>
    <mergeCell ref="O25:T25"/>
    <mergeCell ref="U25:Z25"/>
    <mergeCell ref="I26:N26"/>
    <mergeCell ref="O26:T26"/>
    <mergeCell ref="U26:Z26"/>
    <mergeCell ref="C23:C24"/>
    <mergeCell ref="D23:H24"/>
    <mergeCell ref="I23:N23"/>
    <mergeCell ref="O23:T23"/>
    <mergeCell ref="U23:Z23"/>
    <mergeCell ref="I24:N24"/>
    <mergeCell ref="O24:T24"/>
    <mergeCell ref="U24:Z24"/>
    <mergeCell ref="C29:C30"/>
    <mergeCell ref="D29:H30"/>
    <mergeCell ref="I29:N29"/>
    <mergeCell ref="O29:T29"/>
    <mergeCell ref="U29:Z29"/>
    <mergeCell ref="I30:N30"/>
    <mergeCell ref="O30:T30"/>
    <mergeCell ref="U30:Z30"/>
    <mergeCell ref="C27:C28"/>
    <mergeCell ref="D27:H28"/>
    <mergeCell ref="I27:N27"/>
    <mergeCell ref="O27:T27"/>
    <mergeCell ref="U27:Z27"/>
    <mergeCell ref="I28:N28"/>
    <mergeCell ref="O28:T28"/>
    <mergeCell ref="U28:Z28"/>
    <mergeCell ref="C35:C36"/>
    <mergeCell ref="D35:H36"/>
    <mergeCell ref="I35:N35"/>
    <mergeCell ref="O35:T35"/>
    <mergeCell ref="U35:Z35"/>
    <mergeCell ref="I36:N36"/>
    <mergeCell ref="O36:T36"/>
    <mergeCell ref="U36:Z36"/>
    <mergeCell ref="C31:C32"/>
    <mergeCell ref="D31:H32"/>
    <mergeCell ref="I31:N31"/>
    <mergeCell ref="O31:T31"/>
    <mergeCell ref="U31:Z31"/>
    <mergeCell ref="I32:N32"/>
    <mergeCell ref="O32:T32"/>
    <mergeCell ref="U32:Z32"/>
    <mergeCell ref="C33:C34"/>
    <mergeCell ref="D33:H34"/>
    <mergeCell ref="I33:N33"/>
    <mergeCell ref="O33:T33"/>
    <mergeCell ref="U33:Z33"/>
    <mergeCell ref="I34:N34"/>
    <mergeCell ref="O34:T34"/>
    <mergeCell ref="U34:Z34"/>
    <mergeCell ref="C39:H40"/>
    <mergeCell ref="I39:N39"/>
    <mergeCell ref="O39:T39"/>
    <mergeCell ref="U39:Z39"/>
    <mergeCell ref="I40:N40"/>
    <mergeCell ref="O40:T40"/>
    <mergeCell ref="U40:Z40"/>
    <mergeCell ref="C37:C38"/>
    <mergeCell ref="D37:H38"/>
    <mergeCell ref="I37:N37"/>
    <mergeCell ref="O37:T37"/>
    <mergeCell ref="U37:Z37"/>
    <mergeCell ref="I38:N38"/>
    <mergeCell ref="O38:T38"/>
    <mergeCell ref="U38:Z38"/>
    <mergeCell ref="T47:U47"/>
    <mergeCell ref="V47:Z47"/>
    <mergeCell ref="C49:D49"/>
    <mergeCell ref="E49:I50"/>
    <mergeCell ref="L49:P49"/>
    <mergeCell ref="Q49:U49"/>
    <mergeCell ref="V49:Z49"/>
    <mergeCell ref="L50:P50"/>
    <mergeCell ref="Q50:U50"/>
    <mergeCell ref="V50:Z50"/>
    <mergeCell ref="L56:P56"/>
    <mergeCell ref="Q56:U56"/>
    <mergeCell ref="V56:Z56"/>
    <mergeCell ref="E57:I57"/>
    <mergeCell ref="L57:P57"/>
    <mergeCell ref="Q57:U57"/>
    <mergeCell ref="V57:Z57"/>
    <mergeCell ref="L51:P51"/>
    <mergeCell ref="Q51:U51"/>
    <mergeCell ref="V51:Z51"/>
    <mergeCell ref="E55:I55"/>
    <mergeCell ref="L55:P55"/>
    <mergeCell ref="Q55:U55"/>
    <mergeCell ref="V55:Z55"/>
    <mergeCell ref="E52:I52"/>
    <mergeCell ref="L52:P52"/>
    <mergeCell ref="Q52:U52"/>
    <mergeCell ref="V52:Z52"/>
    <mergeCell ref="Q53:U53"/>
    <mergeCell ref="V53:Z53"/>
    <mergeCell ref="Q54:U54"/>
    <mergeCell ref="V54:Z54"/>
    <mergeCell ref="E60:I60"/>
    <mergeCell ref="L60:P60"/>
    <mergeCell ref="Q60:U60"/>
    <mergeCell ref="V60:Z60"/>
    <mergeCell ref="L61:P61"/>
    <mergeCell ref="Q61:U61"/>
    <mergeCell ref="V61:Z61"/>
    <mergeCell ref="L58:P58"/>
    <mergeCell ref="Q58:U58"/>
    <mergeCell ref="V58:Z58"/>
    <mergeCell ref="E59:I59"/>
    <mergeCell ref="L59:P59"/>
    <mergeCell ref="Q59:U59"/>
    <mergeCell ref="V59:Z59"/>
    <mergeCell ref="E58:I58"/>
    <mergeCell ref="E64:I64"/>
    <mergeCell ref="L64:P64"/>
    <mergeCell ref="Q64:U64"/>
    <mergeCell ref="V64:Z64"/>
    <mergeCell ref="E65:I65"/>
    <mergeCell ref="L65:P65"/>
    <mergeCell ref="Q65:U65"/>
    <mergeCell ref="V65:Z65"/>
    <mergeCell ref="L62:P62"/>
    <mergeCell ref="Q62:U62"/>
    <mergeCell ref="V62:Z62"/>
    <mergeCell ref="E63:I63"/>
    <mergeCell ref="L63:P63"/>
    <mergeCell ref="Q63:U63"/>
    <mergeCell ref="V63:Z63"/>
    <mergeCell ref="E62:I62"/>
    <mergeCell ref="E68:I68"/>
    <mergeCell ref="L68:P68"/>
    <mergeCell ref="Q68:U68"/>
    <mergeCell ref="V68:Z68"/>
    <mergeCell ref="E69:I69"/>
    <mergeCell ref="L69:P69"/>
    <mergeCell ref="Q69:U69"/>
    <mergeCell ref="V69:Z69"/>
    <mergeCell ref="L66:P66"/>
    <mergeCell ref="Q66:U66"/>
    <mergeCell ref="V66:Z66"/>
    <mergeCell ref="E67:I67"/>
    <mergeCell ref="L67:P67"/>
    <mergeCell ref="Q67:U67"/>
    <mergeCell ref="V67:Z67"/>
    <mergeCell ref="L70:P70"/>
    <mergeCell ref="Q70:U70"/>
    <mergeCell ref="V70:Z70"/>
    <mergeCell ref="E73:I73"/>
    <mergeCell ref="E70:I70"/>
    <mergeCell ref="L71:P71"/>
    <mergeCell ref="Q71:U71"/>
    <mergeCell ref="V71:Z71"/>
    <mergeCell ref="E72:I72"/>
    <mergeCell ref="L72:P72"/>
    <mergeCell ref="Q72:U72"/>
    <mergeCell ref="V72:Z72"/>
    <mergeCell ref="E75:I75"/>
    <mergeCell ref="L75:P75"/>
    <mergeCell ref="Q75:U75"/>
    <mergeCell ref="V75:Z75"/>
    <mergeCell ref="L73:P73"/>
    <mergeCell ref="Q73:U73"/>
    <mergeCell ref="V73:Z73"/>
    <mergeCell ref="E74:I74"/>
    <mergeCell ref="L74:P74"/>
    <mergeCell ref="Q74:U74"/>
    <mergeCell ref="V74:Z74"/>
    <mergeCell ref="L76:P76"/>
    <mergeCell ref="Q76:U76"/>
    <mergeCell ref="V76:Z76"/>
    <mergeCell ref="E77:I77"/>
    <mergeCell ref="L77:P77"/>
    <mergeCell ref="Q77:U77"/>
    <mergeCell ref="V77:Z77"/>
    <mergeCell ref="C93:P93"/>
    <mergeCell ref="Q93:U93"/>
    <mergeCell ref="V93:Z93"/>
    <mergeCell ref="V91:Z91"/>
    <mergeCell ref="E92:I92"/>
    <mergeCell ref="L92:P92"/>
    <mergeCell ref="Q92:U92"/>
    <mergeCell ref="V92:Z92"/>
    <mergeCell ref="L81:P81"/>
    <mergeCell ref="Q81:U81"/>
    <mergeCell ref="V81:Z81"/>
    <mergeCell ref="E82:I82"/>
    <mergeCell ref="L82:P82"/>
    <mergeCell ref="Q82:U82"/>
    <mergeCell ref="V82:Z82"/>
    <mergeCell ref="E83:I83"/>
    <mergeCell ref="L83:P83"/>
    <mergeCell ref="T98:U98"/>
    <mergeCell ref="V98:Z98"/>
    <mergeCell ref="C100:D100"/>
    <mergeCell ref="E100:I101"/>
    <mergeCell ref="L100:P100"/>
    <mergeCell ref="Q100:U100"/>
    <mergeCell ref="V100:Z100"/>
    <mergeCell ref="L101:P101"/>
    <mergeCell ref="Q101:U101"/>
    <mergeCell ref="V101:Z101"/>
    <mergeCell ref="L108:P108"/>
    <mergeCell ref="Q108:U108"/>
    <mergeCell ref="V108:Z108"/>
    <mergeCell ref="E106:I106"/>
    <mergeCell ref="L106:P106"/>
    <mergeCell ref="Q106:U106"/>
    <mergeCell ref="V106:Z106"/>
    <mergeCell ref="L102:P102"/>
    <mergeCell ref="Q102:U102"/>
    <mergeCell ref="V102:Z102"/>
    <mergeCell ref="E103:I103"/>
    <mergeCell ref="L103:P103"/>
    <mergeCell ref="Q103:U103"/>
    <mergeCell ref="V103:Z103"/>
    <mergeCell ref="Q104:U104"/>
    <mergeCell ref="Q105:U105"/>
    <mergeCell ref="V104:Z104"/>
    <mergeCell ref="V105:Z105"/>
    <mergeCell ref="L107:P107"/>
    <mergeCell ref="Q107:U107"/>
    <mergeCell ref="V107:Z107"/>
    <mergeCell ref="E108:I108"/>
    <mergeCell ref="E115:I115"/>
    <mergeCell ref="L115:P115"/>
    <mergeCell ref="Q115:U115"/>
    <mergeCell ref="V115:Z115"/>
    <mergeCell ref="E116:I116"/>
    <mergeCell ref="L116:P116"/>
    <mergeCell ref="Q116:U116"/>
    <mergeCell ref="V116:Z116"/>
    <mergeCell ref="L112:P112"/>
    <mergeCell ref="Q112:U112"/>
    <mergeCell ref="V112:Z112"/>
    <mergeCell ref="E113:I113"/>
    <mergeCell ref="L113:P113"/>
    <mergeCell ref="Q113:U113"/>
    <mergeCell ref="V113:Z113"/>
    <mergeCell ref="E120:I120"/>
    <mergeCell ref="L120:P120"/>
    <mergeCell ref="Q120:U120"/>
    <mergeCell ref="V120:Z120"/>
    <mergeCell ref="E121:I121"/>
    <mergeCell ref="L121:P121"/>
    <mergeCell ref="Q121:U121"/>
    <mergeCell ref="V121:Z121"/>
    <mergeCell ref="L117:P117"/>
    <mergeCell ref="Q117:U117"/>
    <mergeCell ref="V117:Z117"/>
    <mergeCell ref="E118:I118"/>
    <mergeCell ref="L118:P118"/>
    <mergeCell ref="Q118:U118"/>
    <mergeCell ref="V118:Z118"/>
    <mergeCell ref="E119:I119"/>
    <mergeCell ref="L119:P119"/>
    <mergeCell ref="Q119:U119"/>
    <mergeCell ref="V119:Z119"/>
    <mergeCell ref="L122:P122"/>
    <mergeCell ref="Q122:U122"/>
    <mergeCell ref="V122:Z122"/>
    <mergeCell ref="E123:I123"/>
    <mergeCell ref="L123:P123"/>
    <mergeCell ref="Q123:U123"/>
    <mergeCell ref="V123:Z123"/>
    <mergeCell ref="E124:I124"/>
    <mergeCell ref="L124:P124"/>
    <mergeCell ref="Q124:U124"/>
    <mergeCell ref="V124:Z124"/>
    <mergeCell ref="L127:P127"/>
    <mergeCell ref="Q127:U127"/>
    <mergeCell ref="V127:Z127"/>
    <mergeCell ref="E128:I128"/>
    <mergeCell ref="L128:P128"/>
    <mergeCell ref="Q128:U128"/>
    <mergeCell ref="V128:Z128"/>
    <mergeCell ref="E125:I125"/>
    <mergeCell ref="L125:P125"/>
    <mergeCell ref="Q125:U125"/>
    <mergeCell ref="V125:Z125"/>
    <mergeCell ref="E126:I126"/>
    <mergeCell ref="L126:P126"/>
    <mergeCell ref="Q126:U126"/>
    <mergeCell ref="V126:Z126"/>
    <mergeCell ref="AG31:AL31"/>
    <mergeCell ref="C144:P144"/>
    <mergeCell ref="Q144:U144"/>
    <mergeCell ref="V144:Z144"/>
    <mergeCell ref="L142:P142"/>
    <mergeCell ref="Q142:U142"/>
    <mergeCell ref="V142:Z142"/>
    <mergeCell ref="E143:I143"/>
    <mergeCell ref="L143:P143"/>
    <mergeCell ref="Q143:U143"/>
    <mergeCell ref="V143:Z143"/>
    <mergeCell ref="E140:I140"/>
    <mergeCell ref="L140:P140"/>
    <mergeCell ref="Q140:U140"/>
    <mergeCell ref="V140:Z140"/>
    <mergeCell ref="E141:I141"/>
    <mergeCell ref="L141:P141"/>
    <mergeCell ref="Q141:U141"/>
    <mergeCell ref="V141:Z141"/>
    <mergeCell ref="L137:P137"/>
    <mergeCell ref="Q137:U137"/>
    <mergeCell ref="V137:Z137"/>
    <mergeCell ref="E138:I138"/>
    <mergeCell ref="L138:P138"/>
    <mergeCell ref="E109:I109"/>
    <mergeCell ref="L109:P109"/>
    <mergeCell ref="Q109:U109"/>
    <mergeCell ref="V109:Z109"/>
    <mergeCell ref="E114:I114"/>
    <mergeCell ref="L114:P114"/>
    <mergeCell ref="Q114:U114"/>
    <mergeCell ref="V114:Z114"/>
    <mergeCell ref="E110:I110"/>
    <mergeCell ref="L110:P110"/>
    <mergeCell ref="Q110:U110"/>
    <mergeCell ref="V110:Z110"/>
    <mergeCell ref="E111:I111"/>
    <mergeCell ref="L111:P111"/>
    <mergeCell ref="Q111:U111"/>
    <mergeCell ref="V111:Z111"/>
    <mergeCell ref="E139:I139"/>
    <mergeCell ref="L139:P139"/>
    <mergeCell ref="Q139:U139"/>
    <mergeCell ref="V139:Z139"/>
    <mergeCell ref="Q138:U138"/>
    <mergeCell ref="V138:Z138"/>
    <mergeCell ref="E129:I129"/>
    <mergeCell ref="L129:P129"/>
    <mergeCell ref="Q129:U129"/>
    <mergeCell ref="V129:Z129"/>
    <mergeCell ref="E130:I130"/>
    <mergeCell ref="L130:P130"/>
    <mergeCell ref="Q130:U130"/>
    <mergeCell ref="V130:Z130"/>
    <mergeCell ref="E131:I131"/>
    <mergeCell ref="L131:P131"/>
    <mergeCell ref="Q131:U131"/>
    <mergeCell ref="V131:Z131"/>
    <mergeCell ref="E135:I135"/>
    <mergeCell ref="L135:P135"/>
    <mergeCell ref="Q135:U135"/>
    <mergeCell ref="V135:Z135"/>
    <mergeCell ref="E136:I136"/>
    <mergeCell ref="L136:P136"/>
    <mergeCell ref="L91:P91"/>
    <mergeCell ref="Q91:U91"/>
    <mergeCell ref="E79:I79"/>
    <mergeCell ref="L86:P86"/>
    <mergeCell ref="E87:I87"/>
    <mergeCell ref="L87:P87"/>
    <mergeCell ref="Q87:U87"/>
    <mergeCell ref="V87:Z87"/>
    <mergeCell ref="E88:I88"/>
    <mergeCell ref="L88:P88"/>
    <mergeCell ref="Q88:U88"/>
    <mergeCell ref="V88:Z88"/>
    <mergeCell ref="L79:P79"/>
    <mergeCell ref="Q79:U79"/>
    <mergeCell ref="V79:Z79"/>
    <mergeCell ref="E80:I80"/>
    <mergeCell ref="L80:P80"/>
    <mergeCell ref="Q80:U80"/>
    <mergeCell ref="V80:Z80"/>
    <mergeCell ref="Q86:U86"/>
    <mergeCell ref="V86:Z86"/>
    <mergeCell ref="Q83:U83"/>
    <mergeCell ref="V83:Z83"/>
    <mergeCell ref="E84:I84"/>
    <mergeCell ref="E78:I78"/>
    <mergeCell ref="L78:P78"/>
    <mergeCell ref="Q78:U78"/>
    <mergeCell ref="V78:Z78"/>
    <mergeCell ref="E89:I89"/>
    <mergeCell ref="L89:P89"/>
    <mergeCell ref="Q89:U89"/>
    <mergeCell ref="V89:Z89"/>
    <mergeCell ref="E90:I90"/>
    <mergeCell ref="L90:P90"/>
    <mergeCell ref="Q90:U90"/>
    <mergeCell ref="V90:Z90"/>
    <mergeCell ref="L84:P84"/>
    <mergeCell ref="Q84:U84"/>
    <mergeCell ref="V84:Z84"/>
    <mergeCell ref="E85:I85"/>
    <mergeCell ref="L85:P85"/>
    <mergeCell ref="Q85:U85"/>
    <mergeCell ref="V85:Z85"/>
  </mergeCells>
  <phoneticPr fontId="3"/>
  <conditionalFormatting sqref="I20:T20">
    <cfRule type="containsBlanks" dxfId="23" priority="30">
      <formula>LEN(TRIM(I20))=0</formula>
    </cfRule>
  </conditionalFormatting>
  <conditionalFormatting sqref="V10:Z11">
    <cfRule type="containsBlanks" dxfId="22" priority="24">
      <formula>LEN(TRIM(V10))=0</formula>
    </cfRule>
  </conditionalFormatting>
  <conditionalFormatting sqref="G9:P9">
    <cfRule type="containsBlanks" dxfId="21" priority="26">
      <formula>LEN(TRIM(G9))=0</formula>
    </cfRule>
  </conditionalFormatting>
  <conditionalFormatting sqref="G10:P10">
    <cfRule type="containsBlanks" dxfId="20" priority="25">
      <formula>LEN(TRIM(G10))=0</formula>
    </cfRule>
  </conditionalFormatting>
  <conditionalFormatting sqref="E103:P106 E108:P108 E113:P113 E118:P118 E123:P123 E128:P128 E138:P138 E143:P143 V143:Z143 E110:P111 E115:P116 E120:P121 E125:P126 E130:P131 E140:P141">
    <cfRule type="containsBlanks" dxfId="19" priority="22">
      <formula>LEN(TRIM(E103))=0</formula>
    </cfRule>
  </conditionalFormatting>
  <conditionalFormatting sqref="T98 V98">
    <cfRule type="containsBlanks" dxfId="18" priority="21">
      <formula>LEN(TRIM(T98))=0</formula>
    </cfRule>
  </conditionalFormatting>
  <conditionalFormatting sqref="E109:P109">
    <cfRule type="containsBlanks" dxfId="17" priority="18">
      <formula>LEN(TRIM(E109))=0</formula>
    </cfRule>
  </conditionalFormatting>
  <conditionalFormatting sqref="E114:P114">
    <cfRule type="containsBlanks" dxfId="16" priority="17">
      <formula>LEN(TRIM(E114))=0</formula>
    </cfRule>
  </conditionalFormatting>
  <conditionalFormatting sqref="E119:P119">
    <cfRule type="containsBlanks" dxfId="15" priority="16">
      <formula>LEN(TRIM(E119))=0</formula>
    </cfRule>
  </conditionalFormatting>
  <conditionalFormatting sqref="E124:P124">
    <cfRule type="containsBlanks" dxfId="14" priority="15">
      <formula>LEN(TRIM(E124))=0</formula>
    </cfRule>
  </conditionalFormatting>
  <conditionalFormatting sqref="E129:P129">
    <cfRule type="containsBlanks" dxfId="13" priority="14">
      <formula>LEN(TRIM(E129))=0</formula>
    </cfRule>
  </conditionalFormatting>
  <conditionalFormatting sqref="E139:P139">
    <cfRule type="containsBlanks" dxfId="12" priority="13">
      <formula>LEN(TRIM(E139))=0</formula>
    </cfRule>
  </conditionalFormatting>
  <conditionalFormatting sqref="E52:P55 E57:P57 E62:P62 E67:P67 E72:P72 E77:P77 E87:P87 E92:P92 V92:Z92 E59:P60 E64:P65 E69:P70 E74:P75 E79:P80 E89:P90">
    <cfRule type="containsBlanks" dxfId="11" priority="12">
      <formula>LEN(TRIM(E52))=0</formula>
    </cfRule>
  </conditionalFormatting>
  <conditionalFormatting sqref="T47 V47">
    <cfRule type="containsBlanks" dxfId="10" priority="11">
      <formula>LEN(TRIM(T47))=0</formula>
    </cfRule>
  </conditionalFormatting>
  <conditionalFormatting sqref="E58:P58">
    <cfRule type="containsBlanks" dxfId="9" priority="10">
      <formula>LEN(TRIM(E58))=0</formula>
    </cfRule>
  </conditionalFormatting>
  <conditionalFormatting sqref="E63:P63">
    <cfRule type="containsBlanks" dxfId="8" priority="9">
      <formula>LEN(TRIM(E63))=0</formula>
    </cfRule>
  </conditionalFormatting>
  <conditionalFormatting sqref="E68:P68">
    <cfRule type="containsBlanks" dxfId="7" priority="8">
      <formula>LEN(TRIM(E68))=0</formula>
    </cfRule>
  </conditionalFormatting>
  <conditionalFormatting sqref="E73:P73">
    <cfRule type="containsBlanks" dxfId="6" priority="7">
      <formula>LEN(TRIM(E73))=0</formula>
    </cfRule>
  </conditionalFormatting>
  <conditionalFormatting sqref="E78:P78">
    <cfRule type="containsBlanks" dxfId="5" priority="6">
      <formula>LEN(TRIM(E78))=0</formula>
    </cfRule>
  </conditionalFormatting>
  <conditionalFormatting sqref="E88:P88">
    <cfRule type="containsBlanks" dxfId="4" priority="5">
      <formula>LEN(TRIM(E88))=0</formula>
    </cfRule>
  </conditionalFormatting>
  <conditionalFormatting sqref="E82:P82 E84:P85">
    <cfRule type="containsBlanks" dxfId="3" priority="4">
      <formula>LEN(TRIM(E82))=0</formula>
    </cfRule>
  </conditionalFormatting>
  <conditionalFormatting sqref="E83:P83">
    <cfRule type="containsBlanks" dxfId="2" priority="3">
      <formula>LEN(TRIM(E83))=0</formula>
    </cfRule>
  </conditionalFormatting>
  <conditionalFormatting sqref="E133:P133 E135:P136">
    <cfRule type="containsBlanks" dxfId="1" priority="2">
      <formula>LEN(TRIM(E133))=0</formula>
    </cfRule>
  </conditionalFormatting>
  <conditionalFormatting sqref="E134:P134">
    <cfRule type="containsBlanks" dxfId="0" priority="1">
      <formula>LEN(TRIM(E134))=0</formula>
    </cfRule>
  </conditionalFormatting>
  <dataValidations count="2">
    <dataValidation type="list" allowBlank="1" showInputMessage="1" showErrorMessage="1" sqref="I16:N16">
      <formula1>$AD$18:$AD$19</formula1>
    </dataValidation>
    <dataValidation imeMode="disabled" allowBlank="1" showInputMessage="1" showErrorMessage="1" sqref="V144:V147 Q144:Q147 O42:Y44 L145:L147 V93:V96 Q93:Q96 L94:L96"/>
  </dataValidations>
  <printOptions horizontalCentered="1"/>
  <pageMargins left="0.31496062992125984" right="0.31496062992125984" top="0.59055118110236227" bottom="0.59055118110236227" header="0" footer="0"/>
  <pageSetup paperSize="9" fitToHeight="0" orientation="portrait" r:id="rId1"/>
  <rowBreaks count="2" manualBreakCount="2">
    <brk id="45" max="26" man="1"/>
    <brk id="96" max="26" man="1"/>
  </rowBreaks>
  <colBreaks count="1" manualBreakCount="1">
    <brk id="27" max="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様式第１号別紙２</vt:lpstr>
      <vt:lpstr>様式第１号別紙２!Print_Area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2023-03-13T02:33:52Z</dcterms:created>
  <dcterms:modified xsi:type="dcterms:W3CDTF">2023-06-20T07:13:51Z</dcterms:modified>
</cp:coreProperties>
</file>