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56"/>
  </bookViews>
  <sheets>
    <sheet name="入力用シート" sheetId="5" r:id="rId1"/>
    <sheet name="別表４（1～5年後）" sheetId="6" r:id="rId2"/>
    <sheet name="別表４（1～8年後）" sheetId="8" r:id="rId3"/>
  </sheets>
  <definedNames>
    <definedName name="_xlnm.Print_Area" localSheetId="0">入力用シート!$A$1:$N$91</definedName>
    <definedName name="_xlnm.Print_Area" localSheetId="1">'別表４（1～5年後）'!$A$1:$J$33</definedName>
    <definedName name="_xlnm.Print_Area" localSheetId="2">'別表４（1～8年後）'!$A$1:$M$34</definedName>
  </definedNames>
  <calcPr calcId="152511"/>
</workbook>
</file>

<file path=xl/calcChain.xml><?xml version="1.0" encoding="utf-8"?>
<calcChain xmlns="http://schemas.openxmlformats.org/spreadsheetml/2006/main">
  <c r="M17" i="5" l="1"/>
  <c r="L17" i="5"/>
  <c r="K17" i="5"/>
  <c r="J17" i="5"/>
  <c r="I17" i="5"/>
  <c r="H17" i="5"/>
  <c r="G17" i="5"/>
  <c r="F17" i="5"/>
  <c r="E17" i="5"/>
  <c r="M16" i="5"/>
  <c r="M22" i="5" s="1"/>
  <c r="L16" i="5"/>
  <c r="L22" i="5" s="1"/>
  <c r="K16" i="5"/>
  <c r="K22" i="5" s="1"/>
  <c r="J16" i="5"/>
  <c r="I16" i="5"/>
  <c r="I22" i="5" s="1"/>
  <c r="H16" i="5"/>
  <c r="G16" i="5"/>
  <c r="G22" i="5" s="1"/>
  <c r="F16" i="5"/>
  <c r="E16" i="5"/>
  <c r="D17" i="5"/>
  <c r="D16" i="5"/>
  <c r="M12" i="5"/>
  <c r="L12" i="5"/>
  <c r="K12" i="5"/>
  <c r="J12" i="5"/>
  <c r="I12" i="5"/>
  <c r="H12" i="5"/>
  <c r="G12" i="5"/>
  <c r="F12" i="5"/>
  <c r="E12" i="5"/>
  <c r="D12" i="5"/>
  <c r="F22" i="5" l="1"/>
  <c r="H22" i="5"/>
  <c r="D22" i="5"/>
  <c r="J22" i="5"/>
  <c r="E22" i="5"/>
  <c r="F71" i="5"/>
  <c r="M52" i="5" l="1"/>
  <c r="M30" i="5"/>
  <c r="L30" i="5"/>
  <c r="K30" i="5"/>
  <c r="J30" i="5"/>
  <c r="I30" i="5"/>
  <c r="H30" i="5"/>
  <c r="G30" i="5"/>
  <c r="F30" i="5"/>
  <c r="E30" i="5"/>
  <c r="D30" i="5"/>
  <c r="G52" i="5" l="1"/>
  <c r="H52" i="5"/>
  <c r="K51" i="5"/>
  <c r="J51" i="5"/>
  <c r="I51" i="5"/>
  <c r="H51" i="5"/>
  <c r="G51" i="5"/>
  <c r="M51" i="5"/>
  <c r="J52" i="5"/>
  <c r="L52" i="5"/>
  <c r="F51" i="5"/>
  <c r="I52" i="5"/>
  <c r="L51" i="5"/>
  <c r="K52" i="5"/>
  <c r="F52" i="5"/>
  <c r="K6" i="8" l="1"/>
  <c r="L6" i="8"/>
  <c r="M6" i="8"/>
  <c r="K7" i="8"/>
  <c r="L7" i="8"/>
  <c r="M7" i="8"/>
  <c r="K9" i="8"/>
  <c r="L9" i="8"/>
  <c r="M9" i="8"/>
  <c r="K12" i="8"/>
  <c r="L12" i="8"/>
  <c r="M12" i="8"/>
  <c r="K13" i="8"/>
  <c r="L13" i="8"/>
  <c r="M13" i="8"/>
  <c r="K14" i="8"/>
  <c r="L14" i="8"/>
  <c r="M14" i="8"/>
  <c r="K15" i="8"/>
  <c r="L15" i="8"/>
  <c r="M15" i="8"/>
  <c r="K21" i="8"/>
  <c r="L21" i="8"/>
  <c r="M21" i="8"/>
  <c r="K22" i="8"/>
  <c r="L22" i="8"/>
  <c r="M22" i="8"/>
  <c r="K23" i="8"/>
  <c r="L23" i="8"/>
  <c r="M23" i="8"/>
  <c r="K24" i="8"/>
  <c r="L24" i="8"/>
  <c r="M24" i="8"/>
  <c r="J24" i="8"/>
  <c r="I24" i="8"/>
  <c r="H24" i="8"/>
  <c r="G24" i="8"/>
  <c r="F24" i="8"/>
  <c r="J23" i="8"/>
  <c r="I23" i="8"/>
  <c r="H23" i="8"/>
  <c r="G23" i="8"/>
  <c r="F23" i="8"/>
  <c r="J22" i="8"/>
  <c r="I22" i="8"/>
  <c r="H22" i="8"/>
  <c r="G22" i="8"/>
  <c r="F22" i="8"/>
  <c r="J21" i="8"/>
  <c r="I21" i="8"/>
  <c r="H21" i="8"/>
  <c r="G21" i="8"/>
  <c r="F21" i="8"/>
  <c r="J15" i="8"/>
  <c r="I15" i="8"/>
  <c r="H15" i="8"/>
  <c r="G15" i="8"/>
  <c r="F15" i="8"/>
  <c r="J14" i="8"/>
  <c r="I14" i="8"/>
  <c r="H14" i="8"/>
  <c r="G14" i="8"/>
  <c r="F14" i="8"/>
  <c r="J13" i="8"/>
  <c r="I13" i="8"/>
  <c r="H13" i="8"/>
  <c r="G13" i="8"/>
  <c r="F13" i="8"/>
  <c r="J12" i="8"/>
  <c r="I12" i="8"/>
  <c r="H12" i="8"/>
  <c r="G12" i="8"/>
  <c r="F12" i="8"/>
  <c r="J9" i="8"/>
  <c r="I9" i="8"/>
  <c r="H9" i="8"/>
  <c r="G9" i="8"/>
  <c r="F9" i="8"/>
  <c r="E9" i="8"/>
  <c r="D9" i="8"/>
  <c r="J7" i="8"/>
  <c r="I7" i="8"/>
  <c r="H7" i="8"/>
  <c r="G7" i="8"/>
  <c r="F7" i="8"/>
  <c r="E7" i="8"/>
  <c r="D7" i="8"/>
  <c r="J6" i="8"/>
  <c r="I6" i="8"/>
  <c r="H6" i="8"/>
  <c r="G6" i="8"/>
  <c r="F6" i="8"/>
  <c r="E6" i="8"/>
  <c r="D6" i="8"/>
  <c r="D39" i="5" l="1"/>
  <c r="D16" i="8" s="1"/>
  <c r="M82" i="5"/>
  <c r="L82" i="5"/>
  <c r="K82" i="5"/>
  <c r="M79" i="5"/>
  <c r="L79" i="5"/>
  <c r="K79" i="5"/>
  <c r="M67" i="5"/>
  <c r="M25" i="8" s="1"/>
  <c r="L67" i="5"/>
  <c r="L25" i="8" s="1"/>
  <c r="K67" i="5"/>
  <c r="K25" i="8" s="1"/>
  <c r="M62" i="5"/>
  <c r="L62" i="5"/>
  <c r="K62" i="5"/>
  <c r="M47" i="5"/>
  <c r="M50" i="5" s="1"/>
  <c r="L47" i="5"/>
  <c r="L50" i="5" s="1"/>
  <c r="K47" i="5"/>
  <c r="K50" i="5" s="1"/>
  <c r="M45" i="5"/>
  <c r="M8" i="8" s="1"/>
  <c r="L45" i="5"/>
  <c r="L8" i="8" s="1"/>
  <c r="K45" i="5"/>
  <c r="M39" i="5"/>
  <c r="M16" i="8" s="1"/>
  <c r="L39" i="5"/>
  <c r="L16" i="8" s="1"/>
  <c r="K39" i="5"/>
  <c r="M55" i="5"/>
  <c r="L55" i="5"/>
  <c r="K55" i="5"/>
  <c r="J12" i="6"/>
  <c r="I12" i="6"/>
  <c r="H12" i="6"/>
  <c r="G12" i="6"/>
  <c r="F12" i="6"/>
  <c r="K77" i="5" l="1"/>
  <c r="K8" i="8"/>
  <c r="K19" i="8"/>
  <c r="L56" i="5"/>
  <c r="L20" i="8" s="1"/>
  <c r="L19" i="8"/>
  <c r="K10" i="8"/>
  <c r="L11" i="8"/>
  <c r="L10" i="8"/>
  <c r="K53" i="5"/>
  <c r="K54" i="5" s="1"/>
  <c r="K56" i="5" s="1"/>
  <c r="K16" i="8"/>
  <c r="M11" i="8"/>
  <c r="M10" i="8"/>
  <c r="M56" i="5"/>
  <c r="M20" i="8" s="1"/>
  <c r="M19" i="8"/>
  <c r="L68" i="5"/>
  <c r="L81" i="5"/>
  <c r="L80" i="5"/>
  <c r="L78" i="5"/>
  <c r="K68" i="5"/>
  <c r="L53" i="5"/>
  <c r="L54" i="5" s="1"/>
  <c r="L18" i="8" s="1"/>
  <c r="M53" i="5"/>
  <c r="M54" i="5" s="1"/>
  <c r="M18" i="8" s="1"/>
  <c r="M80" i="5"/>
  <c r="M77" i="5"/>
  <c r="K78" i="5"/>
  <c r="M90" i="5"/>
  <c r="M68" i="5"/>
  <c r="K80" i="5"/>
  <c r="K81" i="5"/>
  <c r="L90" i="5"/>
  <c r="M78" i="5"/>
  <c r="M81" i="5"/>
  <c r="D51" i="5"/>
  <c r="L77" i="5"/>
  <c r="D82" i="5"/>
  <c r="E82" i="5"/>
  <c r="J82" i="5"/>
  <c r="I82" i="5"/>
  <c r="H82" i="5"/>
  <c r="G82" i="5"/>
  <c r="F82" i="5"/>
  <c r="J79" i="5"/>
  <c r="I79" i="5"/>
  <c r="H79" i="5"/>
  <c r="G79" i="5"/>
  <c r="F79" i="5"/>
  <c r="K20" i="8" l="1"/>
  <c r="K18" i="8"/>
  <c r="E52" i="5"/>
  <c r="E13" i="8" s="1"/>
  <c r="D52" i="5"/>
  <c r="D13" i="8" s="1"/>
  <c r="L86" i="5"/>
  <c r="K90" i="5"/>
  <c r="K11" i="8"/>
  <c r="D12" i="6"/>
  <c r="D12" i="8"/>
  <c r="M86" i="5"/>
  <c r="K86" i="5"/>
  <c r="L87" i="5"/>
  <c r="L88" i="5" s="1"/>
  <c r="E51" i="5"/>
  <c r="J67" i="5"/>
  <c r="I67" i="5"/>
  <c r="H67" i="5"/>
  <c r="G67" i="5"/>
  <c r="F67" i="5"/>
  <c r="J39" i="5"/>
  <c r="I39" i="5"/>
  <c r="H39" i="5"/>
  <c r="G39" i="5"/>
  <c r="F39" i="5"/>
  <c r="E39" i="5"/>
  <c r="E47" i="5"/>
  <c r="I47" i="5"/>
  <c r="I50" i="5" s="1"/>
  <c r="H47" i="5"/>
  <c r="H50" i="5" s="1"/>
  <c r="E55" i="5"/>
  <c r="I55" i="5"/>
  <c r="H55" i="5"/>
  <c r="J47" i="5"/>
  <c r="J50" i="5" s="1"/>
  <c r="J62" i="5"/>
  <c r="I62" i="5"/>
  <c r="H62" i="5"/>
  <c r="G62" i="5"/>
  <c r="F62" i="5"/>
  <c r="J55" i="5"/>
  <c r="G55" i="5"/>
  <c r="F55" i="5"/>
  <c r="D55" i="5"/>
  <c r="G47" i="5"/>
  <c r="G50" i="5" s="1"/>
  <c r="F47" i="5"/>
  <c r="D47" i="5"/>
  <c r="J45" i="5"/>
  <c r="J8" i="6" s="1"/>
  <c r="I45" i="5"/>
  <c r="H45" i="5"/>
  <c r="G45" i="5"/>
  <c r="F45" i="5"/>
  <c r="E45" i="5"/>
  <c r="D45" i="5"/>
  <c r="J24" i="6"/>
  <c r="I24" i="6"/>
  <c r="H24" i="6"/>
  <c r="G24" i="6"/>
  <c r="F24" i="6"/>
  <c r="J23" i="6"/>
  <c r="I23" i="6"/>
  <c r="H23" i="6"/>
  <c r="G23" i="6"/>
  <c r="F23" i="6"/>
  <c r="J22" i="6"/>
  <c r="I22" i="6"/>
  <c r="H22" i="6"/>
  <c r="G22" i="6"/>
  <c r="F22" i="6"/>
  <c r="J21" i="6"/>
  <c r="I21" i="6"/>
  <c r="H21" i="6"/>
  <c r="G21" i="6"/>
  <c r="F21" i="6"/>
  <c r="J14" i="6"/>
  <c r="I14" i="6"/>
  <c r="H14" i="6"/>
  <c r="G14" i="6"/>
  <c r="F14" i="6"/>
  <c r="F15" i="6"/>
  <c r="J15" i="6"/>
  <c r="I15" i="6"/>
  <c r="H15" i="6"/>
  <c r="G15" i="6"/>
  <c r="J6" i="6"/>
  <c r="I6" i="6"/>
  <c r="H6" i="6"/>
  <c r="G6" i="6"/>
  <c r="F6" i="6"/>
  <c r="E6" i="6"/>
  <c r="D6" i="6"/>
  <c r="J13" i="6"/>
  <c r="I13" i="6"/>
  <c r="H13" i="6"/>
  <c r="G13" i="6"/>
  <c r="F13" i="6"/>
  <c r="J9" i="6"/>
  <c r="I9" i="6"/>
  <c r="H9" i="6"/>
  <c r="G9" i="6"/>
  <c r="F9" i="6"/>
  <c r="E9" i="6"/>
  <c r="D9" i="6"/>
  <c r="J7" i="6"/>
  <c r="I7" i="6"/>
  <c r="H7" i="6"/>
  <c r="G7" i="6"/>
  <c r="F7" i="6"/>
  <c r="E7" i="6"/>
  <c r="D7" i="6"/>
  <c r="E50" i="5" l="1"/>
  <c r="D10" i="8"/>
  <c r="D50" i="5"/>
  <c r="D11" i="8" s="1"/>
  <c r="F10" i="8"/>
  <c r="F50" i="5"/>
  <c r="H19" i="6"/>
  <c r="H19" i="8"/>
  <c r="G19" i="8"/>
  <c r="F16" i="6"/>
  <c r="F16" i="8"/>
  <c r="I25" i="6"/>
  <c r="I25" i="8"/>
  <c r="J19" i="8"/>
  <c r="G53" i="5"/>
  <c r="G54" i="5" s="1"/>
  <c r="G18" i="8" s="1"/>
  <c r="G16" i="8"/>
  <c r="J25" i="6"/>
  <c r="J25" i="8"/>
  <c r="J77" i="5"/>
  <c r="J8" i="8"/>
  <c r="I19" i="6"/>
  <c r="I19" i="8"/>
  <c r="H53" i="5"/>
  <c r="H16" i="8"/>
  <c r="I53" i="5"/>
  <c r="I54" i="5" s="1"/>
  <c r="I56" i="5" s="1"/>
  <c r="I16" i="8"/>
  <c r="D77" i="5"/>
  <c r="D8" i="8"/>
  <c r="J16" i="6"/>
  <c r="J16" i="8"/>
  <c r="F25" i="6"/>
  <c r="F25" i="8"/>
  <c r="D19" i="8"/>
  <c r="G25" i="6"/>
  <c r="G25" i="8"/>
  <c r="J78" i="5"/>
  <c r="J10" i="8"/>
  <c r="E53" i="5"/>
  <c r="E54" i="5" s="1"/>
  <c r="E16" i="8"/>
  <c r="H25" i="6"/>
  <c r="H25" i="8"/>
  <c r="E12" i="8"/>
  <c r="E80" i="5"/>
  <c r="E19" i="8"/>
  <c r="F19" i="8"/>
  <c r="E78" i="5"/>
  <c r="E10" i="8"/>
  <c r="E77" i="5"/>
  <c r="E8" i="8"/>
  <c r="H77" i="5"/>
  <c r="H8" i="8"/>
  <c r="H78" i="5"/>
  <c r="H10" i="8"/>
  <c r="G78" i="5"/>
  <c r="G10" i="8"/>
  <c r="G77" i="5"/>
  <c r="G8" i="8"/>
  <c r="F77" i="5"/>
  <c r="F8" i="8"/>
  <c r="I77" i="5"/>
  <c r="I8" i="8"/>
  <c r="I78" i="5"/>
  <c r="I10" i="8"/>
  <c r="K87" i="5"/>
  <c r="K88" i="5" s="1"/>
  <c r="G16" i="6"/>
  <c r="E12" i="6"/>
  <c r="D73" i="5"/>
  <c r="E73" i="5" s="1"/>
  <c r="F78" i="5"/>
  <c r="D78" i="5"/>
  <c r="M87" i="5"/>
  <c r="M88" i="5" s="1"/>
  <c r="D16" i="6"/>
  <c r="D53" i="5"/>
  <c r="D54" i="5" s="1"/>
  <c r="D18" i="8" s="1"/>
  <c r="F8" i="6"/>
  <c r="H10" i="6"/>
  <c r="H16" i="6"/>
  <c r="D79" i="5"/>
  <c r="D10" i="6"/>
  <c r="F68" i="5"/>
  <c r="I68" i="5"/>
  <c r="G10" i="6"/>
  <c r="E16" i="6"/>
  <c r="J68" i="5"/>
  <c r="J10" i="6"/>
  <c r="G8" i="6"/>
  <c r="H8" i="6"/>
  <c r="D80" i="5"/>
  <c r="D19" i="6"/>
  <c r="E10" i="6"/>
  <c r="I16" i="6"/>
  <c r="E8" i="6"/>
  <c r="I8" i="6"/>
  <c r="F81" i="5"/>
  <c r="F80" i="5"/>
  <c r="F19" i="6"/>
  <c r="G81" i="5"/>
  <c r="G80" i="5"/>
  <c r="G19" i="6"/>
  <c r="J80" i="5"/>
  <c r="J81" i="5"/>
  <c r="J19" i="6"/>
  <c r="E81" i="5"/>
  <c r="E79" i="5"/>
  <c r="E13" i="6"/>
  <c r="H54" i="5"/>
  <c r="H18" i="8" s="1"/>
  <c r="F53" i="5"/>
  <c r="F54" i="5" s="1"/>
  <c r="J53" i="5"/>
  <c r="J54" i="5" s="1"/>
  <c r="J18" i="8" s="1"/>
  <c r="D8" i="6"/>
  <c r="F10" i="6"/>
  <c r="I80" i="5"/>
  <c r="I81" i="5"/>
  <c r="I10" i="6"/>
  <c r="E19" i="6"/>
  <c r="G68" i="5"/>
  <c r="H80" i="5"/>
  <c r="H81" i="5"/>
  <c r="H68" i="5"/>
  <c r="D56" i="5" l="1"/>
  <c r="D20" i="8" s="1"/>
  <c r="J56" i="5"/>
  <c r="H56" i="5"/>
  <c r="H20" i="8" s="1"/>
  <c r="G56" i="5"/>
  <c r="G20" i="8" s="1"/>
  <c r="F56" i="5"/>
  <c r="J11" i="6"/>
  <c r="J11" i="8"/>
  <c r="E56" i="5"/>
  <c r="E18" i="8"/>
  <c r="E11" i="6"/>
  <c r="E11" i="8"/>
  <c r="F18" i="8"/>
  <c r="H11" i="6"/>
  <c r="H11" i="8"/>
  <c r="G11" i="6"/>
  <c r="G11" i="8"/>
  <c r="F11" i="6"/>
  <c r="F11" i="8"/>
  <c r="I11" i="6"/>
  <c r="I11" i="8"/>
  <c r="I18" i="8"/>
  <c r="D71" i="5"/>
  <c r="E71" i="5" s="1"/>
  <c r="D90" i="5"/>
  <c r="D11" i="6"/>
  <c r="D13" i="6"/>
  <c r="D81" i="5"/>
  <c r="G90" i="5"/>
  <c r="J86" i="5"/>
  <c r="J18" i="6"/>
  <c r="H90" i="5"/>
  <c r="J90" i="5"/>
  <c r="I86" i="5"/>
  <c r="I18" i="6"/>
  <c r="G18" i="6"/>
  <c r="G86" i="5"/>
  <c r="F90" i="5"/>
  <c r="E18" i="6"/>
  <c r="E86" i="5"/>
  <c r="I90" i="5"/>
  <c r="E90" i="5"/>
  <c r="F18" i="6"/>
  <c r="F86" i="5"/>
  <c r="H86" i="5"/>
  <c r="H18" i="6"/>
  <c r="N86" i="5" l="1"/>
  <c r="N90" i="5"/>
  <c r="J20" i="8"/>
  <c r="E20" i="8"/>
  <c r="F20" i="8"/>
  <c r="I20" i="8"/>
  <c r="D18" i="6"/>
  <c r="D86" i="5"/>
  <c r="F20" i="6"/>
  <c r="F87" i="5"/>
  <c r="F88" i="5" s="1"/>
  <c r="G20" i="6"/>
  <c r="G87" i="5"/>
  <c r="G88" i="5" s="1"/>
  <c r="J20" i="6"/>
  <c r="J87" i="5"/>
  <c r="J88" i="5" s="1"/>
  <c r="D87" i="5"/>
  <c r="D88" i="5" s="1"/>
  <c r="D20" i="6"/>
  <c r="H20" i="6"/>
  <c r="H87" i="5"/>
  <c r="H88" i="5" s="1"/>
  <c r="E20" i="6"/>
  <c r="D72" i="5"/>
  <c r="E72" i="5" s="1"/>
  <c r="E87" i="5"/>
  <c r="I87" i="5"/>
  <c r="I88" i="5" s="1"/>
  <c r="I20" i="6"/>
  <c r="N87" i="5" l="1"/>
  <c r="E88" i="5"/>
  <c r="N88" i="5" s="1"/>
</calcChain>
</file>

<file path=xl/sharedStrings.xml><?xml version="1.0" encoding="utf-8"?>
<sst xmlns="http://schemas.openxmlformats.org/spreadsheetml/2006/main" count="282" uniqueCount="140">
  <si>
    <t>科　　　　目</t>
  </si>
  <si>
    <t>1年前</t>
  </si>
  <si>
    <t>直近期末</t>
  </si>
  <si>
    <t>法定福利費</t>
  </si>
  <si>
    <t>福利厚生費</t>
  </si>
  <si>
    <t>売上原価</t>
  </si>
  <si>
    <t>合　計</t>
  </si>
  <si>
    <t>１年後</t>
  </si>
  <si>
    <t>２年後</t>
  </si>
  <si>
    <t>３年後</t>
  </si>
  <si>
    <t>４年後</t>
  </si>
  <si>
    <t>５年後</t>
  </si>
  <si>
    <t>売上高</t>
  </si>
  <si>
    <t>一般管理費</t>
  </si>
  <si>
    <t>営業利益</t>
  </si>
  <si>
    <t>人件費</t>
  </si>
  <si>
    <t>従業員数</t>
  </si>
  <si>
    <t>減価償却費</t>
  </si>
  <si>
    <t>付加価値額</t>
  </si>
  <si>
    <t>①</t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</si>
  <si>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</si>
  <si>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</si>
  <si>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</si>
  <si>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</si>
  <si>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</si>
  <si>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売上総利益（①－②）</t>
    <rPh sb="0" eb="2">
      <t>ウリアゲ</t>
    </rPh>
    <rPh sb="2" eb="3">
      <t>ソウ</t>
    </rPh>
    <rPh sb="3" eb="5">
      <t>リエキ</t>
    </rPh>
    <phoneticPr fontId="2"/>
  </si>
  <si>
    <t>⑦</t>
    <phoneticPr fontId="2"/>
  </si>
  <si>
    <t>⑧</t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</si>
  <si>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</si>
  <si>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</si>
  <si>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</si>
  <si>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</si>
  <si>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</si>
  <si>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t>運転資金</t>
    <rPh sb="0" eb="2">
      <t>ウンテン</t>
    </rPh>
    <rPh sb="2" eb="4">
      <t>シキン</t>
    </rPh>
    <phoneticPr fontId="2"/>
  </si>
  <si>
    <t>自己資金</t>
    <rPh sb="0" eb="2">
      <t>ジコ</t>
    </rPh>
    <rPh sb="2" eb="4">
      <t>シキン</t>
    </rPh>
    <phoneticPr fontId="2"/>
  </si>
  <si>
    <t>その他</t>
    <rPh sb="0" eb="3">
      <t>ソノタ</t>
    </rPh>
    <phoneticPr fontId="2"/>
  </si>
  <si>
    <t>資金計画</t>
    <rPh sb="0" eb="2">
      <t>シキン</t>
    </rPh>
    <rPh sb="2" eb="4">
      <t>ケイカク</t>
    </rPh>
    <phoneticPr fontId="2"/>
  </si>
  <si>
    <t>⑨</t>
    <phoneticPr fontId="2"/>
  </si>
  <si>
    <t>⑩</t>
    <phoneticPr fontId="2"/>
  </si>
  <si>
    <t>⑮</t>
    <phoneticPr fontId="2"/>
  </si>
  <si>
    <t>運用計</t>
    <rPh sb="0" eb="2">
      <t>ウンヨウ</t>
    </rPh>
    <rPh sb="2" eb="3">
      <t>ケイ</t>
    </rPh>
    <phoneticPr fontId="2"/>
  </si>
  <si>
    <t>調達計</t>
    <rPh sb="0" eb="2">
      <t>チョウタツ</t>
    </rPh>
    <rPh sb="2" eb="3">
      <t>ケイ</t>
    </rPh>
    <phoneticPr fontId="2"/>
  </si>
  <si>
    <t>－</t>
    <phoneticPr fontId="2"/>
  </si>
  <si>
    <t>合計</t>
    <rPh sb="0" eb="2">
      <t>ゴウケイ</t>
    </rPh>
    <phoneticPr fontId="2"/>
  </si>
  <si>
    <t>営業利益率（　⑤/①　）</t>
    <rPh sb="0" eb="2">
      <t>エイギョウ</t>
    </rPh>
    <rPh sb="2" eb="4">
      <t>リエキ</t>
    </rPh>
    <rPh sb="4" eb="5">
      <t>リツ</t>
    </rPh>
    <phoneticPr fontId="2"/>
  </si>
  <si>
    <t>人件費比率（　⑧/①）</t>
    <rPh sb="0" eb="3">
      <t>ジンケンヒ</t>
    </rPh>
    <rPh sb="3" eb="5">
      <t>ヒリツ</t>
    </rPh>
    <phoneticPr fontId="2"/>
  </si>
  <si>
    <t>売上高伸び率</t>
    <rPh sb="0" eb="2">
      <t>ウリアゲ</t>
    </rPh>
    <rPh sb="2" eb="3">
      <t>ダカ</t>
    </rPh>
    <rPh sb="3" eb="4">
      <t>ノ</t>
    </rPh>
    <rPh sb="5" eb="6">
      <t>リツ</t>
    </rPh>
    <phoneticPr fontId="2"/>
  </si>
  <si>
    <t>役員</t>
    <rPh sb="0" eb="2">
      <t>ヤクイン</t>
    </rPh>
    <phoneticPr fontId="2"/>
  </si>
  <si>
    <t>派遣職員</t>
    <rPh sb="0" eb="2">
      <t>ハケン</t>
    </rPh>
    <rPh sb="2" eb="4">
      <t>ショクイン</t>
    </rPh>
    <phoneticPr fontId="2"/>
  </si>
  <si>
    <t>①売上高</t>
    <rPh sb="1" eb="3">
      <t>ウリアゲ</t>
    </rPh>
    <rPh sb="3" eb="4">
      <t>ダカ</t>
    </rPh>
    <phoneticPr fontId="2"/>
  </si>
  <si>
    <t>④販売費及び
一般管理費</t>
    <rPh sb="1" eb="4">
      <t>ハンバイヒ</t>
    </rPh>
    <rPh sb="4" eb="5">
      <t>オヨ</t>
    </rPh>
    <rPh sb="7" eb="9">
      <t>イッパン</t>
    </rPh>
    <rPh sb="9" eb="12">
      <t>カンリヒ</t>
    </rPh>
    <phoneticPr fontId="2"/>
  </si>
  <si>
    <t>⑩運転資金</t>
    <rPh sb="1" eb="3">
      <t>ウンテン</t>
    </rPh>
    <rPh sb="3" eb="5">
      <t>シキン</t>
    </rPh>
    <phoneticPr fontId="2"/>
  </si>
  <si>
    <t>⑤営業利益</t>
    <rPh sb="1" eb="3">
      <t>エイギョウ</t>
    </rPh>
    <rPh sb="3" eb="5">
      <t>リエキ</t>
    </rPh>
    <phoneticPr fontId="2"/>
  </si>
  <si>
    <t>⑬従業員数</t>
    <rPh sb="1" eb="4">
      <t>ジュウギョウイン</t>
    </rPh>
    <rPh sb="4" eb="5">
      <t>スウ</t>
    </rPh>
    <phoneticPr fontId="2"/>
  </si>
  <si>
    <t>自己資金</t>
    <rPh sb="0" eb="2">
      <t>ジコ</t>
    </rPh>
    <rPh sb="2" eb="4">
      <t>シキン</t>
    </rPh>
    <phoneticPr fontId="2"/>
  </si>
  <si>
    <t>その他</t>
    <rPh sb="0" eb="3">
      <t>ソノタ</t>
    </rPh>
    <phoneticPr fontId="2"/>
  </si>
  <si>
    <t>１年後</t>
    <rPh sb="1" eb="2">
      <t>ネン</t>
    </rPh>
    <rPh sb="2" eb="3">
      <t>ゴ</t>
    </rPh>
    <phoneticPr fontId="2"/>
  </si>
  <si>
    <t>２年後</t>
    <rPh sb="1" eb="3">
      <t>ネンゴ</t>
    </rPh>
    <phoneticPr fontId="2"/>
  </si>
  <si>
    <t>３年後</t>
    <rPh sb="1" eb="3">
      <t>ネンゴ</t>
    </rPh>
    <phoneticPr fontId="2"/>
  </si>
  <si>
    <t>４年後</t>
    <rPh sb="1" eb="3">
      <t>ネンゴ</t>
    </rPh>
    <phoneticPr fontId="2"/>
  </si>
  <si>
    <t>５年後</t>
    <rPh sb="1" eb="3">
      <t>ネンゴ</t>
    </rPh>
    <phoneticPr fontId="2"/>
  </si>
  <si>
    <t>（　年　月期）</t>
    <rPh sb="2" eb="3">
      <t>ネン</t>
    </rPh>
    <rPh sb="4" eb="5">
      <t>ツキ</t>
    </rPh>
    <rPh sb="5" eb="6">
      <t>キ</t>
    </rPh>
    <phoneticPr fontId="2"/>
  </si>
  <si>
    <t>経営計画及び資金計画</t>
    <phoneticPr fontId="2"/>
  </si>
  <si>
    <t>１年前</t>
    <rPh sb="1" eb="3">
      <t>ネンマエ</t>
    </rPh>
    <phoneticPr fontId="2"/>
  </si>
  <si>
    <t>直近期末</t>
    <rPh sb="0" eb="1">
      <t>チョク</t>
    </rPh>
    <rPh sb="1" eb="2">
      <t>キン</t>
    </rPh>
    <rPh sb="2" eb="4">
      <t>キマツ</t>
    </rPh>
    <phoneticPr fontId="2"/>
  </si>
  <si>
    <t>②売上原価</t>
    <rPh sb="1" eb="3">
      <t>ウリアゲ</t>
    </rPh>
    <rPh sb="3" eb="5">
      <t>ゲンカ</t>
    </rPh>
    <phoneticPr fontId="2"/>
  </si>
  <si>
    <t>⑧人件費</t>
    <rPh sb="1" eb="3">
      <t>ジンケン</t>
    </rPh>
    <rPh sb="3" eb="4">
      <t>ヒ</t>
    </rPh>
    <phoneticPr fontId="2"/>
  </si>
  <si>
    <t>⑨設備投資額</t>
    <rPh sb="1" eb="3">
      <t>セツビ</t>
    </rPh>
    <rPh sb="3" eb="5">
      <t>トウシ</t>
    </rPh>
    <rPh sb="5" eb="6">
      <t>ガク</t>
    </rPh>
    <phoneticPr fontId="2"/>
  </si>
  <si>
    <t>⑪減価償却費</t>
    <rPh sb="1" eb="3">
      <t>ゲンカ</t>
    </rPh>
    <rPh sb="3" eb="5">
      <t>ショウキャク</t>
    </rPh>
    <rPh sb="5" eb="6">
      <t>ヒ</t>
    </rPh>
    <phoneticPr fontId="2"/>
  </si>
  <si>
    <t>③売上総利益
　（①－②）</t>
    <rPh sb="1" eb="3">
      <t>ウリアゲ</t>
    </rPh>
    <rPh sb="3" eb="4">
      <t>ソウ</t>
    </rPh>
    <rPh sb="4" eb="6">
      <t>リエキ</t>
    </rPh>
    <phoneticPr fontId="2"/>
  </si>
  <si>
    <t>（単位：円）</t>
    <rPh sb="1" eb="3">
      <t>タンイ</t>
    </rPh>
    <rPh sb="4" eb="5">
      <t>エン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</si>
  <si>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</si>
  <si>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１人あたりの付加価値額</t>
    <rPh sb="1" eb="2">
      <t>ニン</t>
    </rPh>
    <rPh sb="6" eb="8">
      <t>フカ</t>
    </rPh>
    <rPh sb="8" eb="10">
      <t>カチ</t>
    </rPh>
    <rPh sb="10" eb="11">
      <t>ガク</t>
    </rPh>
    <phoneticPr fontId="2"/>
  </si>
  <si>
    <t>計画終了時の目標伸び率</t>
    <rPh sb="0" eb="2">
      <t>ケイカク</t>
    </rPh>
    <rPh sb="2" eb="5">
      <t>シュウリョウジ</t>
    </rPh>
    <rPh sb="6" eb="8">
      <t>モクヒョウ</t>
    </rPh>
    <rPh sb="8" eb="9">
      <t>ノ</t>
    </rPh>
    <rPh sb="10" eb="11">
      <t>リツ</t>
    </rPh>
    <phoneticPr fontId="2"/>
  </si>
  <si>
    <t>７　参考指標</t>
    <rPh sb="2" eb="4">
      <t>サンコウ</t>
    </rPh>
    <rPh sb="4" eb="6">
      <t>シヒョウ</t>
    </rPh>
    <phoneticPr fontId="2"/>
  </si>
  <si>
    <t>うち特別償却費</t>
    <rPh sb="2" eb="4">
      <t>トクベツ</t>
    </rPh>
    <rPh sb="4" eb="7">
      <t>ショウキャクヒ</t>
    </rPh>
    <phoneticPr fontId="2"/>
  </si>
  <si>
    <t>　　　　（別表４）</t>
    <rPh sb="5" eb="7">
      <t>ベッピョウ</t>
    </rPh>
    <phoneticPr fontId="2"/>
  </si>
  <si>
    <t>（ 年 月期）</t>
    <rPh sb="2" eb="3">
      <t>ネン</t>
    </rPh>
    <rPh sb="4" eb="5">
      <t>ツキ</t>
    </rPh>
    <rPh sb="5" eb="6">
      <t>キ</t>
    </rPh>
    <phoneticPr fontId="2"/>
  </si>
  <si>
    <r>
      <t>←</t>
    </r>
    <r>
      <rPr>
        <sz val="11"/>
        <color indexed="10"/>
        <rFont val="ＭＳ Ｐゴシック"/>
        <family val="3"/>
        <charset val="128"/>
      </rPr>
      <t>　この色の箇所は決算書や、実績値から入力</t>
    </r>
    <rPh sb="4" eb="5">
      <t>イロ</t>
    </rPh>
    <rPh sb="6" eb="8">
      <t>カショ</t>
    </rPh>
    <rPh sb="14" eb="17">
      <t>ジッセキチ</t>
    </rPh>
    <phoneticPr fontId="2"/>
  </si>
  <si>
    <r>
      <t>←</t>
    </r>
    <r>
      <rPr>
        <sz val="11"/>
        <color indexed="10"/>
        <rFont val="ＭＳ Ｐゴシック"/>
        <family val="3"/>
        <charset val="128"/>
      </rPr>
      <t>　この色の箇所は、計画数値を入力</t>
    </r>
    <rPh sb="4" eb="5">
      <t>イロ</t>
    </rPh>
    <rPh sb="6" eb="8">
      <t>カショ</t>
    </rPh>
    <rPh sb="10" eb="12">
      <t>ケイカク</t>
    </rPh>
    <rPh sb="12" eb="14">
      <t>スウチ</t>
    </rPh>
    <phoneticPr fontId="2"/>
  </si>
  <si>
    <t>県費預託融資</t>
    <rPh sb="0" eb="2">
      <t>ケンピ</t>
    </rPh>
    <rPh sb="2" eb="4">
      <t>ヨタク</t>
    </rPh>
    <rPh sb="4" eb="6">
      <t>ユウシ</t>
    </rPh>
    <phoneticPr fontId="2"/>
  </si>
  <si>
    <t>８　参考指標２（経営力向上計画に関係するもの）</t>
    <rPh sb="2" eb="4">
      <t>サンコウ</t>
    </rPh>
    <rPh sb="4" eb="6">
      <t>シヒョウ</t>
    </rPh>
    <rPh sb="8" eb="10">
      <t>ケイエイ</t>
    </rPh>
    <rPh sb="10" eb="11">
      <t>チカラ</t>
    </rPh>
    <rPh sb="11" eb="13">
      <t>コウジョウ</t>
    </rPh>
    <rPh sb="13" eb="15">
      <t>ケイカク</t>
    </rPh>
    <rPh sb="16" eb="18">
      <t>カンケイ</t>
    </rPh>
    <phoneticPr fontId="2"/>
  </si>
  <si>
    <t>付加価値額（ ⑫ ）</t>
    <phoneticPr fontId="2"/>
  </si>
  <si>
    <t>労働生産性（ ⑭ )</t>
    <phoneticPr fontId="2"/>
  </si>
  <si>
    <t>労働生産性（時間当たり）</t>
    <phoneticPr fontId="2"/>
  </si>
  <si>
    <t>一人あたり年間就業時間</t>
    <phoneticPr fontId="2"/>
  </si>
  <si>
    <t>売上高経常利益率（ ⑦/① ）</t>
    <phoneticPr fontId="2"/>
  </si>
  <si>
    <t>計画終了時の目標伸び率</t>
  </si>
  <si>
    <t>現状（円）</t>
  </si>
  <si>
    <t>派遣費用</t>
    <rPh sb="0" eb="2">
      <t>ハケン</t>
    </rPh>
    <rPh sb="2" eb="4">
      <t>ヒヨウ</t>
    </rPh>
    <phoneticPr fontId="2"/>
  </si>
  <si>
    <t>政府系金融
機関借入</t>
    <rPh sb="0" eb="2">
      <t>セイフ</t>
    </rPh>
    <rPh sb="2" eb="3">
      <t>ケイ</t>
    </rPh>
    <rPh sb="3" eb="5">
      <t>キンユウ</t>
    </rPh>
    <rPh sb="6" eb="8">
      <t>キカン</t>
    </rPh>
    <rPh sb="8" eb="10">
      <t>カリイ</t>
    </rPh>
    <phoneticPr fontId="2"/>
  </si>
  <si>
    <t>従業員（正社員・常勤社員）</t>
    <rPh sb="0" eb="3">
      <t>ジュウギョウイン</t>
    </rPh>
    <rPh sb="4" eb="7">
      <t>セイシャイン</t>
    </rPh>
    <rPh sb="8" eb="10">
      <t>ジョウキン</t>
    </rPh>
    <rPh sb="10" eb="12">
      <t>シャイン</t>
    </rPh>
    <phoneticPr fontId="2"/>
  </si>
  <si>
    <t>繰延資産償却（売上原価・販管費）</t>
    <rPh sb="0" eb="2">
      <t>クリノベ</t>
    </rPh>
    <rPh sb="2" eb="4">
      <t>シサン</t>
    </rPh>
    <rPh sb="4" eb="6">
      <t>ショウキャク</t>
    </rPh>
    <rPh sb="7" eb="9">
      <t>ウリアゲ</t>
    </rPh>
    <rPh sb="9" eb="11">
      <t>ゲンカ</t>
    </rPh>
    <rPh sb="12" eb="15">
      <t>ハンカンヒ</t>
    </rPh>
    <phoneticPr fontId="2"/>
  </si>
  <si>
    <t>従業員（短時間労働者 換算後 ）</t>
    <rPh sb="0" eb="3">
      <t>ジュウギョウイン</t>
    </rPh>
    <rPh sb="4" eb="7">
      <t>タンジカン</t>
    </rPh>
    <rPh sb="7" eb="10">
      <t>ロウドウシャ</t>
    </rPh>
    <rPh sb="11" eb="13">
      <t>カンサン</t>
    </rPh>
    <rPh sb="13" eb="14">
      <t>ゴ</t>
    </rPh>
    <phoneticPr fontId="2"/>
  </si>
  <si>
    <t>一人あたり付加価値額</t>
    <phoneticPr fontId="2"/>
  </si>
  <si>
    <t>政府系金融機関借入</t>
    <rPh sb="0" eb="3">
      <t>セイフケイ</t>
    </rPh>
    <rPh sb="3" eb="5">
      <t>キンユウ</t>
    </rPh>
    <rPh sb="5" eb="7">
      <t>キカン</t>
    </rPh>
    <rPh sb="7" eb="9">
      <t>カリイレ</t>
    </rPh>
    <phoneticPr fontId="2"/>
  </si>
  <si>
    <t>⑮資金調達額合計
　　(⑨＋⑩）</t>
    <rPh sb="1" eb="3">
      <t>シキン</t>
    </rPh>
    <rPh sb="3" eb="5">
      <t>チョウタツ</t>
    </rPh>
    <rPh sb="5" eb="6">
      <t>ガク</t>
    </rPh>
    <rPh sb="6" eb="8">
      <t>ゴウケイ</t>
    </rPh>
    <phoneticPr fontId="2"/>
  </si>
  <si>
    <t>⑭一人あたりの付加価値額（⑫÷⑬）</t>
    <phoneticPr fontId="2"/>
  </si>
  <si>
    <t>⑫付加価値額
 (⑤＋⑧＋⑪）</t>
    <rPh sb="1" eb="3">
      <t>フカ</t>
    </rPh>
    <rPh sb="3" eb="5">
      <t>カチ</t>
    </rPh>
    <rPh sb="5" eb="6">
      <t>ガク</t>
    </rPh>
    <phoneticPr fontId="2"/>
  </si>
  <si>
    <t>(単位：千円)</t>
    <phoneticPr fontId="2"/>
  </si>
  <si>
    <t>粗利益率（　③/①　）</t>
    <rPh sb="0" eb="3">
      <t>アラリエキ</t>
    </rPh>
    <rPh sb="3" eb="4">
      <t>リツ</t>
    </rPh>
    <phoneticPr fontId="2"/>
  </si>
  <si>
    <t>一人あたり売上高</t>
    <rPh sb="0" eb="2">
      <t>イチニン</t>
    </rPh>
    <rPh sb="5" eb="7">
      <t>ウリアゲ</t>
    </rPh>
    <rPh sb="7" eb="8">
      <t>ダカ</t>
    </rPh>
    <phoneticPr fontId="2"/>
  </si>
  <si>
    <t>一人あたり人件費</t>
    <rPh sb="0" eb="2">
      <t>イチニン</t>
    </rPh>
    <rPh sb="5" eb="8">
      <t>ジンケンヒ</t>
    </rPh>
    <phoneticPr fontId="2"/>
  </si>
  <si>
    <t>２　人件費の計算</t>
    <rPh sb="6" eb="8">
      <t>ケイサン</t>
    </rPh>
    <phoneticPr fontId="2"/>
  </si>
  <si>
    <t>１　給与支給総額の計算</t>
    <rPh sb="2" eb="4">
      <t>キュウヨ</t>
    </rPh>
    <rPh sb="4" eb="6">
      <t>シキュウ</t>
    </rPh>
    <rPh sb="6" eb="8">
      <t>ソウガク</t>
    </rPh>
    <rPh sb="9" eb="11">
      <t>ケイサン</t>
    </rPh>
    <phoneticPr fontId="2"/>
  </si>
  <si>
    <t>給与支給総額</t>
    <rPh sb="0" eb="2">
      <t>キュウヨ</t>
    </rPh>
    <rPh sb="2" eb="4">
      <t>シキュウ</t>
    </rPh>
    <rPh sb="4" eb="6">
      <t>ソウガク</t>
    </rPh>
    <phoneticPr fontId="2"/>
  </si>
  <si>
    <t>３　従業員数の算出（正社員・常勤社員換算後）</t>
    <rPh sb="2" eb="5">
      <t>ジュウギョウイン</t>
    </rPh>
    <rPh sb="5" eb="6">
      <t>スウ</t>
    </rPh>
    <rPh sb="7" eb="9">
      <t>サンシュツ</t>
    </rPh>
    <rPh sb="14" eb="16">
      <t>ジョウキン</t>
    </rPh>
    <rPh sb="16" eb="18">
      <t>シャイン</t>
    </rPh>
    <phoneticPr fontId="2"/>
  </si>
  <si>
    <t>４　減価償却費の算出</t>
    <rPh sb="2" eb="4">
      <t>ゲンカ</t>
    </rPh>
    <rPh sb="4" eb="6">
      <t>ショウキャク</t>
    </rPh>
    <rPh sb="6" eb="7">
      <t>ヒ</t>
    </rPh>
    <rPh sb="8" eb="10">
      <t>サンシュツ</t>
    </rPh>
    <phoneticPr fontId="2"/>
  </si>
  <si>
    <t>経常利益</t>
    <phoneticPr fontId="2"/>
  </si>
  <si>
    <t>給与支給総額</t>
    <rPh sb="0" eb="6">
      <t>キュウヨシキュウソウガク</t>
    </rPh>
    <phoneticPr fontId="2"/>
  </si>
  <si>
    <t>⑥経常利益</t>
    <rPh sb="1" eb="3">
      <t>ケイジョウ</t>
    </rPh>
    <rPh sb="3" eb="5">
      <t>リエキ</t>
    </rPh>
    <phoneticPr fontId="2"/>
  </si>
  <si>
    <t>⑦給与支給総額</t>
    <rPh sb="1" eb="7">
      <t>キュウヨシキュウソウガク</t>
    </rPh>
    <phoneticPr fontId="2"/>
  </si>
  <si>
    <t>注</t>
    <rPh sb="0" eb="1">
      <t>チュウ</t>
    </rPh>
    <phoneticPr fontId="2"/>
  </si>
  <si>
    <t>６年後</t>
    <rPh sb="1" eb="3">
      <t>ネンゴ</t>
    </rPh>
    <phoneticPr fontId="2"/>
  </si>
  <si>
    <t>７年後</t>
    <rPh sb="1" eb="3">
      <t>ネンゴ</t>
    </rPh>
    <phoneticPr fontId="2"/>
  </si>
  <si>
    <t>８年後</t>
    <rPh sb="1" eb="3">
      <t>ネンゴ</t>
    </rPh>
    <phoneticPr fontId="2"/>
  </si>
  <si>
    <t>６年後</t>
    <phoneticPr fontId="2"/>
  </si>
  <si>
    <t>７年後</t>
    <phoneticPr fontId="2"/>
  </si>
  <si>
    <t>８年後</t>
    <phoneticPr fontId="2"/>
  </si>
  <si>
    <t>５　「別表４」の損益</t>
    <rPh sb="3" eb="5">
      <t>ベッピョウ</t>
    </rPh>
    <rPh sb="8" eb="10">
      <t>ソンエキ</t>
    </rPh>
    <phoneticPr fontId="2"/>
  </si>
  <si>
    <t>６　別表4の資金運用</t>
    <rPh sb="2" eb="4">
      <t>ベッピョウ</t>
    </rPh>
    <rPh sb="6" eb="8">
      <t>シキン</t>
    </rPh>
    <rPh sb="8" eb="10">
      <t>ウンヨウ</t>
    </rPh>
    <phoneticPr fontId="2"/>
  </si>
  <si>
    <t>７　別表１の目標値</t>
    <rPh sb="2" eb="4">
      <t>ベッピョウ</t>
    </rPh>
    <rPh sb="6" eb="9">
      <t>モクヒョウチ</t>
    </rPh>
    <phoneticPr fontId="2"/>
  </si>
  <si>
    <t>計画終了年後</t>
    <rPh sb="0" eb="2">
      <t>ケイカク</t>
    </rPh>
    <rPh sb="2" eb="4">
      <t>シュウリョウ</t>
    </rPh>
    <rPh sb="4" eb="6">
      <t>ネンゴ</t>
    </rPh>
    <phoneticPr fontId="2"/>
  </si>
  <si>
    <t>営業外費用</t>
    <rPh sb="3" eb="5">
      <t>ヒヨウ</t>
    </rPh>
    <phoneticPr fontId="2"/>
  </si>
  <si>
    <t>営業外収益</t>
    <rPh sb="3" eb="5">
      <t>シュウエキ</t>
    </rPh>
    <phoneticPr fontId="2"/>
  </si>
  <si>
    <t>計(小数点以下四捨五入）</t>
    <rPh sb="0" eb="1">
      <t>ケイ</t>
    </rPh>
    <rPh sb="2" eb="5">
      <t>ショウスウテン</t>
    </rPh>
    <rPh sb="5" eb="7">
      <t>イカ</t>
    </rPh>
    <rPh sb="7" eb="11">
      <t>シシャゴニュウ</t>
    </rPh>
    <phoneticPr fontId="2"/>
  </si>
  <si>
    <t>減価償却費</t>
    <phoneticPr fontId="2"/>
  </si>
  <si>
    <t>リース・レンタル料</t>
    <phoneticPr fontId="2"/>
  </si>
  <si>
    <t>販管費</t>
    <rPh sb="0" eb="3">
      <t>ハンカンヒ</t>
    </rPh>
    <phoneticPr fontId="2"/>
  </si>
  <si>
    <t>売上
原価</t>
    <rPh sb="0" eb="2">
      <t>ウリアゲ</t>
    </rPh>
    <rPh sb="3" eb="5">
      <t>ゲンカ</t>
    </rPh>
    <phoneticPr fontId="2"/>
  </si>
  <si>
    <t>経営計画及び資金計画（計画期間6～8年）</t>
    <phoneticPr fontId="2"/>
  </si>
  <si>
    <t>（別表４の２）</t>
    <rPh sb="1" eb="3">
      <t>ベッピョウ</t>
    </rPh>
    <phoneticPr fontId="2"/>
  </si>
  <si>
    <t>※計画期間外の売上高は空白としてください。</t>
    <rPh sb="1" eb="3">
      <t>ケイカク</t>
    </rPh>
    <rPh sb="3" eb="5">
      <t>キカン</t>
    </rPh>
    <rPh sb="5" eb="6">
      <t>ガイ</t>
    </rPh>
    <rPh sb="7" eb="9">
      <t>ウリアゲ</t>
    </rPh>
    <rPh sb="9" eb="10">
      <t>ダカ</t>
    </rPh>
    <rPh sb="11" eb="13">
      <t>クウハク</t>
    </rPh>
    <phoneticPr fontId="2"/>
  </si>
  <si>
    <t>給与賃金（20）</t>
    <rPh sb="0" eb="2">
      <t>キュウヨ</t>
    </rPh>
    <rPh sb="2" eb="4">
      <t>チンギン</t>
    </rPh>
    <phoneticPr fontId="2"/>
  </si>
  <si>
    <t>専従者給与（38）</t>
    <phoneticPr fontId="2"/>
  </si>
  <si>
    <t>青色申告特別控除前の所得金額（43）</t>
  </si>
  <si>
    <t>退職金、退職共済掛金</t>
    <phoneticPr fontId="2"/>
  </si>
  <si>
    <t>給与</t>
    <rPh sb="0" eb="2">
      <t>キュウヨ</t>
    </rPh>
    <phoneticPr fontId="2"/>
  </si>
  <si>
    <t>参加特定事業者名</t>
    <rPh sb="2" eb="4">
      <t>トクテイ</t>
    </rPh>
    <rPh sb="4" eb="7">
      <t>ジギョウシャ</t>
    </rPh>
    <phoneticPr fontId="2"/>
  </si>
  <si>
    <t>１　事業期間は、可能な限り４年以上とすること。
２　網掛部分⑨+⑩と⑮のそれぞれの額が計画年度ごとに一致すること。
３　⑤営業利益、⑥経常利益は決算書上の数値を記入すること。
４　⑦給与支給総額は、労務費、役員報酬、給与手当、賞与、雑給を含み、法定福利費、福利厚生費、退職金（引当金含む）は含まない。
５　⑧人件費は、労務費、法定福利費、福利厚生費、退職金（引当金含む）、役員報酬、給与手当、賞与、雑給を含む。
６　⑪減価償却費は、繰延資産償却、リース・レンタル費用を含む。
７　⑬従業員数は、役員、派遣・短時間労働者を含む。（勤務時間によって人数を調整すること）</t>
    <rPh sb="43" eb="45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</si>
</sst>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0.0%"/>
    <numFmt numFmtId="179" formatCode="#,##0.0_);[Red]\(#,##0.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88">
    <xf numFmtId="0" fontId="0" fillId="0" borderId="0" xfId="0"/>
    <xf numFmtId="176" fontId="0" fillId="3" borderId="11" xfId="0" applyNumberFormat="1" applyFill="1" applyBorder="1" applyProtection="1">
      <protection locked="0"/>
    </xf>
    <xf numFmtId="176" fontId="0" fillId="3" borderId="15" xfId="0" applyNumberFormat="1" applyFill="1" applyBorder="1" applyProtection="1">
      <protection locked="0"/>
    </xf>
    <xf numFmtId="176" fontId="0" fillId="3" borderId="16" xfId="0" applyNumberFormat="1" applyFill="1" applyBorder="1" applyProtection="1">
      <protection locked="0"/>
    </xf>
    <xf numFmtId="176" fontId="0" fillId="4" borderId="10" xfId="0" applyNumberFormat="1" applyFill="1" applyBorder="1" applyProtection="1">
      <protection locked="0"/>
    </xf>
    <xf numFmtId="176" fontId="0" fillId="4" borderId="11" xfId="0" applyNumberFormat="1" applyFill="1" applyBorder="1" applyProtection="1">
      <protection locked="0"/>
    </xf>
    <xf numFmtId="176" fontId="0" fillId="4" borderId="14" xfId="0" applyNumberFormat="1" applyFill="1" applyBorder="1" applyProtection="1">
      <protection locked="0"/>
    </xf>
    <xf numFmtId="176" fontId="0" fillId="4" borderId="15" xfId="0" applyNumberFormat="1" applyFill="1" applyBorder="1" applyProtection="1">
      <protection locked="0"/>
    </xf>
    <xf numFmtId="0" fontId="0" fillId="0" borderId="0" xfId="0" applyAlignment="1">
      <alignment vertical="top"/>
    </xf>
    <xf numFmtId="0" fontId="5" fillId="0" borderId="0" xfId="0" applyFont="1"/>
    <xf numFmtId="0" fontId="0" fillId="0" borderId="29" xfId="0" applyBorder="1"/>
    <xf numFmtId="0" fontId="6" fillId="0" borderId="0" xfId="0" applyFont="1"/>
    <xf numFmtId="176" fontId="0" fillId="4" borderId="17" xfId="0" applyNumberFormat="1" applyFill="1" applyBorder="1" applyProtection="1">
      <protection locked="0"/>
    </xf>
    <xf numFmtId="176" fontId="0" fillId="4" borderId="23" xfId="0" applyNumberFormat="1" applyFill="1" applyBorder="1" applyProtection="1">
      <protection locked="0"/>
    </xf>
    <xf numFmtId="176" fontId="0" fillId="2" borderId="27" xfId="0" applyNumberFormat="1" applyFill="1" applyBorder="1" applyProtection="1"/>
    <xf numFmtId="176" fontId="0" fillId="2" borderId="28" xfId="0" applyNumberFormat="1" applyFill="1" applyBorder="1" applyProtection="1"/>
    <xf numFmtId="176" fontId="0" fillId="2" borderId="23" xfId="0" applyNumberFormat="1" applyFill="1" applyBorder="1" applyProtection="1"/>
    <xf numFmtId="176" fontId="0" fillId="2" borderId="10" xfId="0" applyNumberFormat="1" applyFill="1" applyBorder="1" applyProtection="1"/>
    <xf numFmtId="176" fontId="0" fillId="2" borderId="20" xfId="0" applyNumberFormat="1" applyFill="1" applyBorder="1" applyProtection="1"/>
    <xf numFmtId="176" fontId="0" fillId="2" borderId="31" xfId="0" applyNumberFormat="1" applyFill="1" applyBorder="1" applyProtection="1"/>
    <xf numFmtId="176" fontId="0" fillId="2" borderId="21" xfId="0" applyNumberFormat="1" applyFill="1" applyBorder="1" applyProtection="1"/>
    <xf numFmtId="176" fontId="0" fillId="2" borderId="42" xfId="0" applyNumberFormat="1" applyFill="1" applyBorder="1" applyProtection="1"/>
    <xf numFmtId="176" fontId="0" fillId="2" borderId="18" xfId="0" applyNumberFormat="1" applyFill="1" applyBorder="1" applyProtection="1"/>
    <xf numFmtId="176" fontId="0" fillId="2" borderId="58" xfId="0" applyNumberFormat="1" applyFill="1" applyBorder="1" applyProtection="1"/>
    <xf numFmtId="177" fontId="0" fillId="2" borderId="36" xfId="0" applyNumberFormat="1" applyFill="1" applyBorder="1" applyProtection="1"/>
    <xf numFmtId="177" fontId="0" fillId="2" borderId="33" xfId="0" applyNumberFormat="1" applyFill="1" applyBorder="1" applyProtection="1"/>
    <xf numFmtId="177" fontId="0" fillId="2" borderId="54" xfId="0" applyNumberFormat="1" applyFill="1" applyBorder="1" applyProtection="1"/>
    <xf numFmtId="177" fontId="0" fillId="2" borderId="47" xfId="0" applyNumberFormat="1" applyFill="1" applyBorder="1" applyAlignment="1" applyProtection="1">
      <alignment horizontal="right"/>
    </xf>
    <xf numFmtId="177" fontId="0" fillId="2" borderId="24" xfId="0" applyNumberFormat="1" applyFill="1" applyBorder="1" applyAlignment="1" applyProtection="1">
      <alignment horizontal="right"/>
    </xf>
    <xf numFmtId="177" fontId="0" fillId="2" borderId="25" xfId="0" applyNumberFormat="1" applyFill="1" applyBorder="1" applyAlignment="1" applyProtection="1">
      <alignment horizontal="right"/>
    </xf>
    <xf numFmtId="176" fontId="0" fillId="4" borderId="36" xfId="0" applyNumberFormat="1" applyFill="1" applyBorder="1" applyProtection="1">
      <protection locked="0"/>
    </xf>
    <xf numFmtId="176" fontId="0" fillId="4" borderId="33" xfId="0" applyNumberFormat="1" applyFill="1" applyBorder="1" applyProtection="1">
      <protection locked="0"/>
    </xf>
    <xf numFmtId="176" fontId="0" fillId="4" borderId="54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4" borderId="11" xfId="0" applyFill="1" applyBorder="1" applyProtection="1">
      <protection locked="0"/>
    </xf>
    <xf numFmtId="176" fontId="0" fillId="2" borderId="15" xfId="0" applyNumberFormat="1" applyFill="1" applyBorder="1" applyProtection="1"/>
    <xf numFmtId="176" fontId="0" fillId="2" borderId="59" xfId="0" applyNumberFormat="1" applyFill="1" applyBorder="1" applyProtection="1"/>
    <xf numFmtId="176" fontId="0" fillId="2" borderId="43" xfId="0" applyNumberFormat="1" applyFill="1" applyBorder="1" applyProtection="1"/>
    <xf numFmtId="176" fontId="0" fillId="2" borderId="60" xfId="0" applyNumberFormat="1" applyFill="1" applyBorder="1" applyProtection="1"/>
    <xf numFmtId="177" fontId="0" fillId="2" borderId="61" xfId="0" applyNumberFormat="1" applyFill="1" applyBorder="1" applyProtection="1"/>
    <xf numFmtId="176" fontId="0" fillId="2" borderId="62" xfId="0" applyNumberFormat="1" applyFill="1" applyBorder="1" applyProtection="1"/>
    <xf numFmtId="0" fontId="0" fillId="0" borderId="29" xfId="0" applyBorder="1" applyProtection="1">
      <protection locked="0"/>
    </xf>
    <xf numFmtId="38" fontId="12" fillId="6" borderId="83" xfId="2" applyFont="1" applyFill="1" applyBorder="1" applyProtection="1"/>
    <xf numFmtId="38" fontId="12" fillId="6" borderId="66" xfId="2" applyFont="1" applyFill="1" applyBorder="1" applyProtection="1"/>
    <xf numFmtId="38" fontId="12" fillId="6" borderId="82" xfId="2" applyFont="1" applyFill="1" applyBorder="1" applyProtection="1"/>
    <xf numFmtId="176" fontId="0" fillId="3" borderId="17" xfId="0" applyNumberFormat="1" applyFill="1" applyBorder="1" applyProtection="1">
      <protection locked="0"/>
    </xf>
    <xf numFmtId="176" fontId="0" fillId="3" borderId="23" xfId="0" applyNumberFormat="1" applyFill="1" applyBorder="1" applyProtection="1">
      <protection locked="0"/>
    </xf>
    <xf numFmtId="176" fontId="0" fillId="2" borderId="95" xfId="0" applyNumberFormat="1" applyFill="1" applyBorder="1" applyProtection="1"/>
    <xf numFmtId="176" fontId="0" fillId="2" borderId="11" xfId="0" applyNumberFormat="1" applyFill="1" applyBorder="1" applyProtection="1"/>
    <xf numFmtId="176" fontId="0" fillId="2" borderId="32" xfId="0" applyNumberFormat="1" applyFill="1" applyBorder="1" applyProtection="1"/>
    <xf numFmtId="176" fontId="0" fillId="3" borderId="97" xfId="0" applyNumberFormat="1" applyFill="1" applyBorder="1" applyProtection="1">
      <protection locked="0"/>
    </xf>
    <xf numFmtId="176" fontId="0" fillId="3" borderId="30" xfId="0" applyNumberFormat="1" applyFill="1" applyBorder="1" applyProtection="1">
      <protection locked="0"/>
    </xf>
    <xf numFmtId="176" fontId="0" fillId="3" borderId="98" xfId="0" applyNumberFormat="1" applyFill="1" applyBorder="1" applyProtection="1">
      <protection locked="0"/>
    </xf>
    <xf numFmtId="0" fontId="3" fillId="0" borderId="0" xfId="0" applyFont="1" applyAlignment="1">
      <alignment horizontal="right"/>
    </xf>
    <xf numFmtId="0" fontId="16" fillId="0" borderId="1" xfId="0" applyFont="1" applyBorder="1" applyAlignment="1">
      <alignment horizontal="center"/>
    </xf>
    <xf numFmtId="0" fontId="16" fillId="0" borderId="64" xfId="0" applyFont="1" applyBorder="1" applyAlignment="1">
      <alignment horizontal="center"/>
    </xf>
    <xf numFmtId="176" fontId="17" fillId="0" borderId="33" xfId="0" applyNumberFormat="1" applyFont="1" applyBorder="1" applyAlignment="1">
      <alignment horizontal="right"/>
    </xf>
    <xf numFmtId="176" fontId="17" fillId="0" borderId="54" xfId="0" applyNumberFormat="1" applyFont="1" applyBorder="1" applyAlignment="1">
      <alignment horizontal="right"/>
    </xf>
    <xf numFmtId="176" fontId="17" fillId="0" borderId="10" xfId="0" applyNumberFormat="1" applyFont="1" applyBorder="1" applyAlignment="1">
      <alignment horizontal="right"/>
    </xf>
    <xf numFmtId="176" fontId="17" fillId="0" borderId="11" xfId="0" applyNumberFormat="1" applyFont="1" applyBorder="1" applyAlignment="1">
      <alignment horizontal="right"/>
    </xf>
    <xf numFmtId="176" fontId="17" fillId="0" borderId="14" xfId="0" applyNumberFormat="1" applyFont="1" applyBorder="1" applyAlignment="1">
      <alignment horizontal="right"/>
    </xf>
    <xf numFmtId="176" fontId="17" fillId="0" borderId="15" xfId="0" applyNumberFormat="1" applyFont="1" applyBorder="1" applyAlignment="1">
      <alignment horizontal="right"/>
    </xf>
    <xf numFmtId="176" fontId="17" fillId="7" borderId="22" xfId="0" applyNumberFormat="1" applyFont="1" applyFill="1" applyBorder="1" applyAlignment="1">
      <alignment horizontal="right"/>
    </xf>
    <xf numFmtId="176" fontId="17" fillId="7" borderId="7" xfId="0" applyNumberFormat="1" applyFont="1" applyFill="1" applyBorder="1" applyAlignment="1">
      <alignment horizontal="right"/>
    </xf>
    <xf numFmtId="176" fontId="17" fillId="7" borderId="8" xfId="0" applyNumberFormat="1" applyFont="1" applyFill="1" applyBorder="1" applyAlignment="1">
      <alignment horizontal="right"/>
    </xf>
    <xf numFmtId="176" fontId="17" fillId="7" borderId="47" xfId="0" applyNumberFormat="1" applyFont="1" applyFill="1" applyBorder="1" applyAlignment="1">
      <alignment horizontal="right"/>
    </xf>
    <xf numFmtId="176" fontId="17" fillId="7" borderId="24" xfId="0" applyNumberFormat="1" applyFont="1" applyFill="1" applyBorder="1" applyAlignment="1">
      <alignment horizontal="right"/>
    </xf>
    <xf numFmtId="176" fontId="17" fillId="7" borderId="25" xfId="0" applyNumberFormat="1" applyFont="1" applyFill="1" applyBorder="1" applyAlignment="1">
      <alignment horizontal="right"/>
    </xf>
    <xf numFmtId="0" fontId="16" fillId="0" borderId="36" xfId="0" applyFont="1" applyBorder="1"/>
    <xf numFmtId="0" fontId="16" fillId="0" borderId="63" xfId="0" applyFont="1" applyBorder="1" applyAlignment="1">
      <alignment vertical="center" wrapText="1"/>
    </xf>
    <xf numFmtId="176" fontId="17" fillId="0" borderId="10" xfId="0" applyNumberFormat="1" applyFont="1" applyBorder="1" applyAlignment="1" applyProtection="1">
      <alignment horizontal="right"/>
      <protection locked="0"/>
    </xf>
    <xf numFmtId="176" fontId="17" fillId="0" borderId="11" xfId="0" applyNumberFormat="1" applyFont="1" applyBorder="1" applyAlignment="1" applyProtection="1">
      <alignment horizontal="right"/>
      <protection locked="0"/>
    </xf>
    <xf numFmtId="0" fontId="16" fillId="0" borderId="17" xfId="0" applyFont="1" applyBorder="1"/>
    <xf numFmtId="0" fontId="16" fillId="0" borderId="11" xfId="0" applyFont="1" applyBorder="1" applyAlignment="1">
      <alignment horizontal="left" vertical="center"/>
    </xf>
    <xf numFmtId="0" fontId="16" fillId="0" borderId="20" xfId="0" applyFont="1" applyBorder="1"/>
    <xf numFmtId="0" fontId="16" fillId="0" borderId="11" xfId="0" applyFont="1" applyBorder="1" applyAlignment="1">
      <alignment horizontal="left" vertical="center" wrapText="1"/>
    </xf>
    <xf numFmtId="176" fontId="17" fillId="7" borderId="21" xfId="0" applyNumberFormat="1" applyFont="1" applyFill="1" applyBorder="1" applyAlignment="1">
      <alignment horizontal="right"/>
    </xf>
    <xf numFmtId="176" fontId="17" fillId="7" borderId="42" xfId="0" applyNumberFormat="1" applyFont="1" applyFill="1" applyBorder="1" applyAlignment="1">
      <alignment horizontal="right"/>
    </xf>
    <xf numFmtId="176" fontId="17" fillId="7" borderId="43" xfId="0" applyNumberFormat="1" applyFont="1" applyFill="1" applyBorder="1" applyAlignment="1">
      <alignment horizontal="right"/>
    </xf>
    <xf numFmtId="0" fontId="7" fillId="0" borderId="29" xfId="0" applyFont="1" applyBorder="1" applyAlignment="1" applyProtection="1">
      <protection locked="0"/>
    </xf>
    <xf numFmtId="0" fontId="18" fillId="0" borderId="52" xfId="0" applyFont="1" applyBorder="1" applyAlignment="1" applyProtection="1">
      <alignment horizontal="center" shrinkToFit="1"/>
      <protection locked="0"/>
    </xf>
    <xf numFmtId="0" fontId="18" fillId="0" borderId="67" xfId="0" applyFont="1" applyBorder="1" applyAlignment="1" applyProtection="1">
      <alignment horizontal="center" shrinkToFit="1"/>
      <protection locked="0"/>
    </xf>
    <xf numFmtId="0" fontId="13" fillId="0" borderId="0" xfId="0" applyFont="1" applyAlignment="1">
      <alignment vertical="top" wrapText="1"/>
    </xf>
    <xf numFmtId="0" fontId="13" fillId="0" borderId="0" xfId="0" applyFont="1" applyAlignment="1"/>
    <xf numFmtId="176" fontId="0" fillId="2" borderId="22" xfId="0" applyNumberFormat="1" applyFill="1" applyBorder="1" applyProtection="1"/>
    <xf numFmtId="176" fontId="0" fillId="2" borderId="8" xfId="0" applyNumberFormat="1" applyFill="1" applyBorder="1" applyProtection="1"/>
    <xf numFmtId="176" fontId="0" fillId="4" borderId="27" xfId="0" applyNumberFormat="1" applyFill="1" applyBorder="1" applyProtection="1">
      <protection locked="0"/>
    </xf>
    <xf numFmtId="176" fontId="0" fillId="4" borderId="28" xfId="0" applyNumberFormat="1" applyFill="1" applyBorder="1" applyProtection="1">
      <protection locked="0"/>
    </xf>
    <xf numFmtId="176" fontId="0" fillId="4" borderId="95" xfId="0" applyNumberFormat="1" applyFill="1" applyBorder="1" applyProtection="1">
      <protection locked="0"/>
    </xf>
    <xf numFmtId="176" fontId="17" fillId="0" borderId="102" xfId="0" applyNumberFormat="1" applyFont="1" applyBorder="1" applyAlignment="1">
      <alignment horizontal="center" vertical="center"/>
    </xf>
    <xf numFmtId="176" fontId="17" fillId="0" borderId="103" xfId="0" applyNumberFormat="1" applyFont="1" applyBorder="1" applyAlignment="1">
      <alignment horizontal="right"/>
    </xf>
    <xf numFmtId="176" fontId="17" fillId="0" borderId="102" xfId="0" applyNumberFormat="1" applyFont="1" applyBorder="1" applyAlignment="1">
      <alignment horizontal="right"/>
    </xf>
    <xf numFmtId="176" fontId="17" fillId="0" borderId="102" xfId="0" applyNumberFormat="1" applyFont="1" applyBorder="1" applyAlignment="1"/>
    <xf numFmtId="176" fontId="17" fillId="0" borderId="104" xfId="0" applyNumberFormat="1" applyFont="1" applyBorder="1" applyAlignment="1">
      <alignment horizontal="right"/>
    </xf>
    <xf numFmtId="176" fontId="17" fillId="0" borderId="105" xfId="0" applyNumberFormat="1" applyFont="1" applyBorder="1" applyAlignment="1">
      <alignment horizontal="right"/>
    </xf>
    <xf numFmtId="176" fontId="17" fillId="0" borderId="106" xfId="0" applyNumberFormat="1" applyFont="1" applyBorder="1" applyAlignment="1">
      <alignment horizontal="right"/>
    </xf>
    <xf numFmtId="0" fontId="18" fillId="0" borderId="107" xfId="0" applyFont="1" applyBorder="1" applyAlignment="1" applyProtection="1">
      <alignment horizontal="center" shrinkToFit="1"/>
      <protection locked="0"/>
    </xf>
    <xf numFmtId="0" fontId="13" fillId="0" borderId="0" xfId="0" applyFont="1" applyAlignment="1">
      <alignment vertical="top"/>
    </xf>
    <xf numFmtId="0" fontId="0" fillId="4" borderId="36" xfId="0" applyFill="1" applyBorder="1" applyProtection="1">
      <protection locked="0"/>
    </xf>
    <xf numFmtId="0" fontId="0" fillId="4" borderId="33" xfId="0" applyFill="1" applyBorder="1" applyProtection="1">
      <protection locked="0"/>
    </xf>
    <xf numFmtId="0" fontId="0" fillId="4" borderId="54" xfId="0" applyFill="1" applyBorder="1" applyProtection="1">
      <protection locked="0"/>
    </xf>
    <xf numFmtId="0" fontId="0" fillId="3" borderId="33" xfId="0" applyFill="1" applyBorder="1" applyProtection="1">
      <protection locked="0"/>
    </xf>
    <xf numFmtId="0" fontId="0" fillId="3" borderId="51" xfId="0" applyFill="1" applyBorder="1" applyProtection="1">
      <protection locked="0"/>
    </xf>
    <xf numFmtId="176" fontId="0" fillId="3" borderId="36" xfId="0" applyNumberFormat="1" applyFill="1" applyBorder="1" applyProtection="1">
      <protection locked="0"/>
    </xf>
    <xf numFmtId="176" fontId="0" fillId="3" borderId="54" xfId="0" applyNumberFormat="1" applyFill="1" applyBorder="1" applyProtection="1">
      <protection locked="0"/>
    </xf>
    <xf numFmtId="176" fontId="0" fillId="3" borderId="86" xfId="0" applyNumberFormat="1" applyFill="1" applyBorder="1" applyProtection="1">
      <protection locked="0"/>
    </xf>
    <xf numFmtId="176" fontId="0" fillId="3" borderId="120" xfId="0" applyNumberFormat="1" applyFill="1" applyBorder="1" applyProtection="1">
      <protection locked="0"/>
    </xf>
    <xf numFmtId="176" fontId="0" fillId="4" borderId="86" xfId="0" applyNumberFormat="1" applyFill="1" applyBorder="1" applyProtection="1">
      <protection locked="0"/>
    </xf>
    <xf numFmtId="176" fontId="0" fillId="4" borderId="121" xfId="0" applyNumberFormat="1" applyFill="1" applyBorder="1" applyProtection="1">
      <protection locked="0"/>
    </xf>
    <xf numFmtId="176" fontId="0" fillId="4" borderId="120" xfId="0" applyNumberFormat="1" applyFill="1" applyBorder="1" applyProtection="1">
      <protection locked="0"/>
    </xf>
    <xf numFmtId="176" fontId="0" fillId="3" borderId="27" xfId="0" applyNumberFormat="1" applyFill="1" applyBorder="1" applyProtection="1">
      <protection locked="0"/>
    </xf>
    <xf numFmtId="176" fontId="0" fillId="3" borderId="95" xfId="0" applyNumberFormat="1" applyFill="1" applyBorder="1" applyProtection="1">
      <protection locked="0"/>
    </xf>
    <xf numFmtId="0" fontId="20" fillId="0" borderId="63" xfId="0" applyFont="1" applyBorder="1" applyAlignment="1">
      <alignment vertical="center" wrapText="1"/>
    </xf>
    <xf numFmtId="0" fontId="20" fillId="0" borderId="11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21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176" fontId="18" fillId="0" borderId="33" xfId="0" applyNumberFormat="1" applyFont="1" applyBorder="1" applyAlignment="1">
      <alignment horizontal="right"/>
    </xf>
    <xf numFmtId="176" fontId="18" fillId="0" borderId="54" xfId="0" applyNumberFormat="1" applyFont="1" applyBorder="1" applyAlignment="1">
      <alignment horizontal="right"/>
    </xf>
    <xf numFmtId="176" fontId="18" fillId="0" borderId="10" xfId="0" applyNumberFormat="1" applyFont="1" applyBorder="1" applyAlignment="1">
      <alignment horizontal="right"/>
    </xf>
    <xf numFmtId="176" fontId="18" fillId="0" borderId="11" xfId="0" applyNumberFormat="1" applyFont="1" applyBorder="1" applyAlignment="1">
      <alignment horizontal="right"/>
    </xf>
    <xf numFmtId="176" fontId="18" fillId="0" borderId="14" xfId="0" applyNumberFormat="1" applyFont="1" applyBorder="1" applyAlignment="1">
      <alignment horizontal="right"/>
    </xf>
    <xf numFmtId="176" fontId="18" fillId="0" borderId="15" xfId="0" applyNumberFormat="1" applyFont="1" applyBorder="1" applyAlignment="1">
      <alignment horizontal="right"/>
    </xf>
    <xf numFmtId="176" fontId="18" fillId="0" borderId="102" xfId="0" applyNumberFormat="1" applyFont="1" applyBorder="1" applyAlignment="1">
      <alignment horizontal="center" vertical="center"/>
    </xf>
    <xf numFmtId="176" fontId="18" fillId="0" borderId="103" xfId="0" applyNumberFormat="1" applyFont="1" applyBorder="1" applyAlignment="1">
      <alignment horizontal="right"/>
    </xf>
    <xf numFmtId="176" fontId="18" fillId="7" borderId="22" xfId="0" applyNumberFormat="1" applyFont="1" applyFill="1" applyBorder="1" applyAlignment="1">
      <alignment horizontal="right"/>
    </xf>
    <xf numFmtId="176" fontId="18" fillId="7" borderId="7" xfId="0" applyNumberFormat="1" applyFont="1" applyFill="1" applyBorder="1" applyAlignment="1">
      <alignment horizontal="right"/>
    </xf>
    <xf numFmtId="176" fontId="18" fillId="7" borderId="8" xfId="0" applyNumberFormat="1" applyFont="1" applyFill="1" applyBorder="1" applyAlignment="1">
      <alignment horizontal="right"/>
    </xf>
    <xf numFmtId="176" fontId="18" fillId="0" borderId="102" xfId="0" applyNumberFormat="1" applyFont="1" applyBorder="1" applyAlignment="1">
      <alignment horizontal="right"/>
    </xf>
    <xf numFmtId="176" fontId="18" fillId="7" borderId="47" xfId="0" applyNumberFormat="1" applyFont="1" applyFill="1" applyBorder="1" applyAlignment="1">
      <alignment horizontal="right"/>
    </xf>
    <xf numFmtId="176" fontId="18" fillId="7" borderId="24" xfId="0" applyNumberFormat="1" applyFont="1" applyFill="1" applyBorder="1" applyAlignment="1">
      <alignment horizontal="right"/>
    </xf>
    <xf numFmtId="176" fontId="18" fillId="7" borderId="25" xfId="0" applyNumberFormat="1" applyFont="1" applyFill="1" applyBorder="1" applyAlignment="1">
      <alignment horizontal="right"/>
    </xf>
    <xf numFmtId="176" fontId="18" fillId="0" borderId="10" xfId="0" applyNumberFormat="1" applyFont="1" applyBorder="1" applyAlignment="1" applyProtection="1">
      <alignment horizontal="right"/>
      <protection locked="0"/>
    </xf>
    <xf numFmtId="176" fontId="18" fillId="0" borderId="11" xfId="0" applyNumberFormat="1" applyFont="1" applyBorder="1" applyAlignment="1" applyProtection="1">
      <alignment horizontal="right"/>
      <protection locked="0"/>
    </xf>
    <xf numFmtId="176" fontId="18" fillId="0" borderId="104" xfId="0" applyNumberFormat="1" applyFont="1" applyBorder="1" applyAlignment="1">
      <alignment horizontal="right"/>
    </xf>
    <xf numFmtId="176" fontId="18" fillId="0" borderId="102" xfId="0" applyNumberFormat="1" applyFont="1" applyBorder="1" applyAlignment="1"/>
    <xf numFmtId="176" fontId="18" fillId="0" borderId="105" xfId="0" applyNumberFormat="1" applyFont="1" applyBorder="1" applyAlignment="1">
      <alignment horizontal="right"/>
    </xf>
    <xf numFmtId="176" fontId="18" fillId="0" borderId="106" xfId="0" applyNumberFormat="1" applyFont="1" applyBorder="1" applyAlignment="1">
      <alignment horizontal="right"/>
    </xf>
    <xf numFmtId="176" fontId="18" fillId="7" borderId="21" xfId="0" applyNumberFormat="1" applyFont="1" applyFill="1" applyBorder="1" applyAlignment="1">
      <alignment horizontal="right"/>
    </xf>
    <xf numFmtId="176" fontId="18" fillId="7" borderId="42" xfId="0" applyNumberFormat="1" applyFont="1" applyFill="1" applyBorder="1" applyAlignment="1">
      <alignment horizontal="right"/>
    </xf>
    <xf numFmtId="176" fontId="18" fillId="7" borderId="43" xfId="0" applyNumberFormat="1" applyFont="1" applyFill="1" applyBorder="1" applyAlignment="1">
      <alignment horizontal="right"/>
    </xf>
    <xf numFmtId="0" fontId="20" fillId="0" borderId="36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38" fontId="0" fillId="4" borderId="23" xfId="2" applyFont="1" applyFill="1" applyBorder="1" applyProtection="1">
      <protection locked="0"/>
    </xf>
    <xf numFmtId="38" fontId="0" fillId="4" borderId="10" xfId="2" applyFont="1" applyFill="1" applyBorder="1" applyProtection="1">
      <protection locked="0"/>
    </xf>
    <xf numFmtId="38" fontId="0" fillId="4" borderId="11" xfId="2" applyFont="1" applyFill="1" applyBorder="1" applyProtection="1">
      <protection locked="0"/>
    </xf>
    <xf numFmtId="38" fontId="0" fillId="4" borderId="36" xfId="2" applyFont="1" applyFill="1" applyBorder="1" applyProtection="1">
      <protection locked="0"/>
    </xf>
    <xf numFmtId="38" fontId="0" fillId="4" borderId="33" xfId="2" applyFont="1" applyFill="1" applyBorder="1" applyProtection="1">
      <protection locked="0"/>
    </xf>
    <xf numFmtId="38" fontId="0" fillId="4" borderId="54" xfId="2" applyFont="1" applyFill="1" applyBorder="1" applyProtection="1">
      <protection locked="0"/>
    </xf>
    <xf numFmtId="38" fontId="0" fillId="10" borderId="23" xfId="2" applyFont="1" applyFill="1" applyBorder="1" applyProtection="1">
      <protection locked="0"/>
    </xf>
    <xf numFmtId="38" fontId="0" fillId="10" borderId="10" xfId="2" applyFont="1" applyFill="1" applyBorder="1" applyProtection="1">
      <protection locked="0"/>
    </xf>
    <xf numFmtId="38" fontId="0" fillId="10" borderId="11" xfId="2" applyFont="1" applyFill="1" applyBorder="1" applyProtection="1">
      <protection locked="0"/>
    </xf>
    <xf numFmtId="38" fontId="0" fillId="10" borderId="17" xfId="2" applyFont="1" applyFill="1" applyBorder="1" applyProtection="1">
      <protection locked="0"/>
    </xf>
    <xf numFmtId="38" fontId="0" fillId="10" borderId="14" xfId="2" applyFont="1" applyFill="1" applyBorder="1" applyProtection="1">
      <protection locked="0"/>
    </xf>
    <xf numFmtId="38" fontId="0" fillId="10" borderId="15" xfId="2" applyFont="1" applyFill="1" applyBorder="1" applyProtection="1">
      <protection locked="0"/>
    </xf>
    <xf numFmtId="176" fontId="0" fillId="8" borderId="22" xfId="0" applyNumberFormat="1" applyFill="1" applyBorder="1" applyProtection="1"/>
    <xf numFmtId="176" fontId="0" fillId="8" borderId="100" xfId="0" applyNumberFormat="1" applyFill="1" applyBorder="1" applyProtection="1"/>
    <xf numFmtId="176" fontId="0" fillId="8" borderId="7" xfId="0" applyNumberFormat="1" applyFill="1" applyBorder="1" applyProtection="1"/>
    <xf numFmtId="176" fontId="0" fillId="8" borderId="8" xfId="0" applyNumberFormat="1" applyFill="1" applyBorder="1" applyProtection="1"/>
    <xf numFmtId="176" fontId="0" fillId="8" borderId="27" xfId="0" applyNumberFormat="1" applyFill="1" applyBorder="1" applyProtection="1"/>
    <xf numFmtId="176" fontId="0" fillId="8" borderId="101" xfId="0" applyNumberFormat="1" applyFill="1" applyBorder="1" applyProtection="1"/>
    <xf numFmtId="176" fontId="0" fillId="8" borderId="28" xfId="0" applyNumberFormat="1" applyFill="1" applyBorder="1" applyProtection="1"/>
    <xf numFmtId="176" fontId="0" fillId="8" borderId="95" xfId="0" applyNumberFormat="1" applyFill="1" applyBorder="1" applyProtection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protection locked="0"/>
    </xf>
    <xf numFmtId="0" fontId="1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111" xfId="0" applyBorder="1" applyAlignment="1" applyProtection="1">
      <alignment horizontal="center"/>
      <protection locked="0"/>
    </xf>
    <xf numFmtId="0" fontId="0" fillId="0" borderId="112" xfId="0" applyBorder="1" applyAlignment="1" applyProtection="1">
      <alignment horizontal="center"/>
      <protection locked="0"/>
    </xf>
    <xf numFmtId="0" fontId="0" fillId="0" borderId="11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89" xfId="0" applyBorder="1" applyProtection="1">
      <protection locked="0"/>
    </xf>
    <xf numFmtId="0" fontId="0" fillId="0" borderId="115" xfId="0" applyBorder="1" applyProtection="1">
      <protection locked="0"/>
    </xf>
    <xf numFmtId="0" fontId="4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95" xfId="0" applyBorder="1" applyAlignment="1" applyProtection="1">
      <protection locked="0"/>
    </xf>
    <xf numFmtId="0" fontId="0" fillId="0" borderId="116" xfId="0" applyBorder="1" applyProtection="1"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51" xfId="0" applyBorder="1" applyProtection="1"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0" borderId="49" xfId="0" applyFill="1" applyBorder="1" applyProtection="1"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6" xfId="0" applyFill="1" applyBorder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48" xfId="0" applyFill="1" applyBorder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57" xfId="0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51" xfId="0" applyFill="1" applyBorder="1" applyProtection="1"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56" xfId="0" applyFill="1" applyBorder="1" applyProtection="1"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13" xfId="0" applyFill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177" fontId="0" fillId="0" borderId="0" xfId="0" applyNumberFormat="1" applyFill="1" applyBorder="1" applyAlignment="1" applyProtection="1">
      <alignment horizontal="right"/>
      <protection locked="0"/>
    </xf>
    <xf numFmtId="0" fontId="0" fillId="0" borderId="111" xfId="0" applyBorder="1" applyProtection="1">
      <protection locked="0"/>
    </xf>
    <xf numFmtId="0" fontId="4" fillId="0" borderId="116" xfId="0" applyFont="1" applyBorder="1" applyProtection="1"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46" xfId="0" applyBorder="1" applyProtection="1">
      <protection locked="0"/>
    </xf>
    <xf numFmtId="0" fontId="0" fillId="0" borderId="84" xfId="0" applyBorder="1" applyAlignment="1" applyProtection="1">
      <alignment shrinkToFit="1"/>
      <protection locked="0"/>
    </xf>
    <xf numFmtId="0" fontId="2" fillId="0" borderId="68" xfId="0" applyFon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44" xfId="0" applyBorder="1" applyProtection="1">
      <protection locked="0"/>
    </xf>
    <xf numFmtId="178" fontId="12" fillId="0" borderId="0" xfId="0" applyNumberFormat="1" applyFont="1" applyFill="1" applyBorder="1" applyProtection="1">
      <protection locked="0"/>
    </xf>
    <xf numFmtId="0" fontId="0" fillId="0" borderId="96" xfId="0" applyBorder="1" applyProtection="1">
      <protection locked="0"/>
    </xf>
    <xf numFmtId="0" fontId="0" fillId="0" borderId="116" xfId="0" applyBorder="1" applyAlignment="1" applyProtection="1">
      <alignment horizontal="center"/>
      <protection locked="0"/>
    </xf>
    <xf numFmtId="0" fontId="0" fillId="0" borderId="114" xfId="0" applyFill="1" applyBorder="1" applyProtection="1">
      <protection locked="0"/>
    </xf>
    <xf numFmtId="0" fontId="0" fillId="0" borderId="39" xfId="0" applyFill="1" applyBorder="1" applyProtection="1">
      <protection locked="0"/>
    </xf>
    <xf numFmtId="0" fontId="0" fillId="0" borderId="41" xfId="0" applyFill="1" applyBorder="1" applyProtection="1">
      <protection locked="0"/>
    </xf>
    <xf numFmtId="0" fontId="0" fillId="0" borderId="117" xfId="0" applyBorder="1" applyAlignment="1" applyProtection="1">
      <alignment horizontal="center"/>
      <protection locked="0"/>
    </xf>
    <xf numFmtId="0" fontId="2" fillId="0" borderId="110" xfId="0" applyFont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protection locked="0"/>
    </xf>
    <xf numFmtId="0" fontId="0" fillId="0" borderId="114" xfId="0" applyFill="1" applyBorder="1" applyAlignment="1" applyProtection="1">
      <protection locked="0"/>
    </xf>
    <xf numFmtId="0" fontId="0" fillId="0" borderId="30" xfId="0" applyFill="1" applyBorder="1" applyAlignment="1" applyProtection="1">
      <protection locked="0"/>
    </xf>
    <xf numFmtId="0" fontId="0" fillId="0" borderId="39" xfId="0" applyFill="1" applyBorder="1" applyAlignment="1" applyProtection="1">
      <protection locked="0"/>
    </xf>
    <xf numFmtId="0" fontId="0" fillId="0" borderId="72" xfId="0" applyFill="1" applyBorder="1" applyAlignment="1" applyProtection="1">
      <protection locked="0"/>
    </xf>
    <xf numFmtId="0" fontId="0" fillId="0" borderId="73" xfId="0" applyFill="1" applyBorder="1" applyAlignment="1" applyProtection="1">
      <protection locked="0"/>
    </xf>
    <xf numFmtId="0" fontId="14" fillId="0" borderId="75" xfId="0" applyFont="1" applyFill="1" applyBorder="1" applyAlignment="1" applyProtection="1">
      <protection locked="0"/>
    </xf>
    <xf numFmtId="0" fontId="14" fillId="0" borderId="76" xfId="0" applyFont="1" applyFill="1" applyBorder="1" applyAlignment="1" applyProtection="1">
      <protection locked="0"/>
    </xf>
    <xf numFmtId="38" fontId="14" fillId="3" borderId="77" xfId="2" applyFont="1" applyFill="1" applyBorder="1" applyProtection="1">
      <protection locked="0"/>
    </xf>
    <xf numFmtId="38" fontId="14" fillId="3" borderId="78" xfId="2" applyFont="1" applyFill="1" applyBorder="1" applyProtection="1">
      <protection locked="0"/>
    </xf>
    <xf numFmtId="38" fontId="14" fillId="4" borderId="79" xfId="2" applyFont="1" applyFill="1" applyBorder="1" applyProtection="1">
      <protection locked="0"/>
    </xf>
    <xf numFmtId="38" fontId="14" fillId="4" borderId="77" xfId="2" applyFont="1" applyFill="1" applyBorder="1" applyProtection="1">
      <protection locked="0"/>
    </xf>
    <xf numFmtId="38" fontId="14" fillId="4" borderId="108" xfId="2" applyFont="1" applyFill="1" applyBorder="1" applyProtection="1">
      <protection locked="0"/>
    </xf>
    <xf numFmtId="38" fontId="14" fillId="4" borderId="109" xfId="2" applyFont="1" applyFill="1" applyBorder="1" applyProtection="1">
      <protection locked="0"/>
    </xf>
    <xf numFmtId="38" fontId="14" fillId="4" borderId="78" xfId="2" applyFont="1" applyFill="1" applyBorder="1" applyProtection="1">
      <protection locked="0"/>
    </xf>
    <xf numFmtId="0" fontId="0" fillId="0" borderId="40" xfId="0" applyFill="1" applyBorder="1" applyAlignment="1" applyProtection="1">
      <protection locked="0"/>
    </xf>
    <xf numFmtId="0" fontId="0" fillId="0" borderId="41" xfId="0" applyFill="1" applyBorder="1" applyAlignment="1" applyProtection="1">
      <protection locked="0"/>
    </xf>
    <xf numFmtId="176" fontId="0" fillId="2" borderId="99" xfId="0" applyNumberFormat="1" applyFill="1" applyBorder="1" applyProtection="1"/>
    <xf numFmtId="176" fontId="0" fillId="8" borderId="97" xfId="0" applyNumberFormat="1" applyFill="1" applyBorder="1" applyProtection="1"/>
    <xf numFmtId="176" fontId="0" fillId="8" borderId="16" xfId="0" applyNumberFormat="1" applyFill="1" applyBorder="1" applyProtection="1"/>
    <xf numFmtId="176" fontId="0" fillId="8" borderId="118" xfId="0" applyNumberFormat="1" applyFill="1" applyBorder="1" applyProtection="1"/>
    <xf numFmtId="176" fontId="0" fillId="8" borderId="119" xfId="0" applyNumberFormat="1" applyFill="1" applyBorder="1" applyProtection="1"/>
    <xf numFmtId="0" fontId="0" fillId="2" borderId="24" xfId="0" applyFill="1" applyBorder="1" applyProtection="1"/>
    <xf numFmtId="0" fontId="0" fillId="2" borderId="13" xfId="0" applyFill="1" applyBorder="1" applyProtection="1"/>
    <xf numFmtId="0" fontId="0" fillId="2" borderId="47" xfId="0" applyFill="1" applyBorder="1" applyProtection="1"/>
    <xf numFmtId="0" fontId="0" fillId="2" borderId="25" xfId="0" applyFill="1" applyBorder="1" applyProtection="1"/>
    <xf numFmtId="0" fontId="0" fillId="2" borderId="36" xfId="0" applyFill="1" applyBorder="1" applyAlignment="1" applyProtection="1">
      <alignment horizontal="center"/>
    </xf>
    <xf numFmtId="0" fontId="0" fillId="2" borderId="54" xfId="0" applyFill="1" applyBorder="1" applyAlignment="1" applyProtection="1">
      <alignment horizontal="center"/>
    </xf>
    <xf numFmtId="0" fontId="0" fillId="2" borderId="23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27" xfId="0" applyFill="1" applyBorder="1" applyAlignment="1" applyProtection="1">
      <alignment horizontal="center"/>
    </xf>
    <xf numFmtId="0" fontId="0" fillId="2" borderId="95" xfId="0" applyFill="1" applyBorder="1" applyAlignment="1" applyProtection="1">
      <alignment horizontal="center"/>
    </xf>
    <xf numFmtId="0" fontId="0" fillId="2" borderId="47" xfId="0" applyFill="1" applyBorder="1" applyAlignment="1" applyProtection="1">
      <alignment horizontal="center"/>
    </xf>
    <xf numFmtId="0" fontId="0" fillId="2" borderId="25" xfId="0" applyFill="1" applyBorder="1" applyAlignment="1" applyProtection="1">
      <alignment horizontal="center"/>
    </xf>
    <xf numFmtId="176" fontId="0" fillId="2" borderId="47" xfId="0" applyNumberFormat="1" applyFill="1" applyBorder="1" applyProtection="1"/>
    <xf numFmtId="176" fontId="0" fillId="2" borderId="24" xfId="0" applyNumberFormat="1" applyFill="1" applyBorder="1" applyProtection="1"/>
    <xf numFmtId="176" fontId="0" fillId="2" borderId="25" xfId="0" applyNumberFormat="1" applyFill="1" applyBorder="1" applyProtection="1"/>
    <xf numFmtId="178" fontId="10" fillId="6" borderId="85" xfId="1" applyNumberFormat="1" applyFont="1" applyFill="1" applyBorder="1" applyProtection="1"/>
    <xf numFmtId="178" fontId="10" fillId="6" borderId="66" xfId="1" applyNumberFormat="1" applyFont="1" applyFill="1" applyBorder="1" applyProtection="1"/>
    <xf numFmtId="178" fontId="10" fillId="6" borderId="67" xfId="1" applyNumberFormat="1" applyFont="1" applyFill="1" applyBorder="1" applyProtection="1"/>
    <xf numFmtId="0" fontId="1" fillId="6" borderId="67" xfId="1" applyNumberFormat="1" applyFont="1" applyFill="1" applyBorder="1" applyProtection="1"/>
    <xf numFmtId="178" fontId="1" fillId="5" borderId="31" xfId="0" applyNumberFormat="1" applyFont="1" applyFill="1" applyBorder="1" applyAlignment="1" applyProtection="1">
      <alignment horizontal="right"/>
    </xf>
    <xf numFmtId="178" fontId="1" fillId="5" borderId="0" xfId="0" applyNumberFormat="1" applyFont="1" applyFill="1" applyBorder="1" applyAlignment="1" applyProtection="1">
      <alignment horizontal="right"/>
    </xf>
    <xf numFmtId="178" fontId="1" fillId="5" borderId="36" xfId="0" applyNumberFormat="1" applyFont="1" applyFill="1" applyBorder="1" applyAlignment="1" applyProtection="1">
      <alignment horizontal="right"/>
    </xf>
    <xf numFmtId="178" fontId="1" fillId="5" borderId="33" xfId="0" applyNumberFormat="1" applyFont="1" applyFill="1" applyBorder="1" applyAlignment="1" applyProtection="1">
      <alignment horizontal="right"/>
    </xf>
    <xf numFmtId="178" fontId="1" fillId="5" borderId="54" xfId="0" applyNumberFormat="1" applyFont="1" applyFill="1" applyBorder="1" applyAlignment="1" applyProtection="1">
      <alignment horizontal="right"/>
    </xf>
    <xf numFmtId="178" fontId="1" fillId="5" borderId="10" xfId="0" applyNumberFormat="1" applyFont="1" applyFill="1" applyBorder="1" applyAlignment="1" applyProtection="1">
      <alignment horizontal="right"/>
    </xf>
    <xf numFmtId="178" fontId="1" fillId="5" borderId="3" xfId="0" applyNumberFormat="1" applyFont="1" applyFill="1" applyBorder="1" applyAlignment="1" applyProtection="1">
      <alignment horizontal="right"/>
    </xf>
    <xf numFmtId="178" fontId="1" fillId="5" borderId="23" xfId="0" applyNumberFormat="1" applyFont="1" applyFill="1" applyBorder="1" applyAlignment="1" applyProtection="1">
      <alignment horizontal="right"/>
    </xf>
    <xf numFmtId="178" fontId="1" fillId="5" borderId="11" xfId="0" applyNumberFormat="1" applyFont="1" applyFill="1" applyBorder="1" applyAlignment="1" applyProtection="1">
      <alignment horizontal="right"/>
    </xf>
    <xf numFmtId="176" fontId="0" fillId="5" borderId="10" xfId="0" applyNumberFormat="1" applyFill="1" applyBorder="1" applyAlignment="1" applyProtection="1">
      <alignment horizontal="right"/>
    </xf>
    <xf numFmtId="176" fontId="0" fillId="5" borderId="3" xfId="0" applyNumberFormat="1" applyFill="1" applyBorder="1" applyAlignment="1" applyProtection="1">
      <alignment horizontal="right"/>
    </xf>
    <xf numFmtId="176" fontId="0" fillId="5" borderId="23" xfId="0" applyNumberFormat="1" applyFill="1" applyBorder="1" applyAlignment="1" applyProtection="1">
      <alignment horizontal="right"/>
    </xf>
    <xf numFmtId="176" fontId="0" fillId="5" borderId="11" xfId="0" applyNumberFormat="1" applyFill="1" applyBorder="1" applyAlignment="1" applyProtection="1">
      <alignment horizontal="right"/>
    </xf>
    <xf numFmtId="176" fontId="1" fillId="5" borderId="10" xfId="0" applyNumberFormat="1" applyFont="1" applyFill="1" applyBorder="1" applyAlignment="1" applyProtection="1">
      <alignment horizontal="right"/>
    </xf>
    <xf numFmtId="176" fontId="1" fillId="5" borderId="3" xfId="0" applyNumberFormat="1" applyFont="1" applyFill="1" applyBorder="1" applyAlignment="1" applyProtection="1">
      <alignment horizontal="right"/>
    </xf>
    <xf numFmtId="176" fontId="1" fillId="5" borderId="23" xfId="0" applyNumberFormat="1" applyFont="1" applyFill="1" applyBorder="1" applyAlignment="1" applyProtection="1">
      <alignment horizontal="right"/>
    </xf>
    <xf numFmtId="176" fontId="1" fillId="5" borderId="11" xfId="0" applyNumberFormat="1" applyFont="1" applyFill="1" applyBorder="1" applyAlignment="1" applyProtection="1">
      <alignment horizontal="right"/>
    </xf>
    <xf numFmtId="179" fontId="0" fillId="5" borderId="52" xfId="0" applyNumberFormat="1" applyFill="1" applyBorder="1" applyAlignment="1" applyProtection="1">
      <alignment horizontal="right"/>
    </xf>
    <xf numFmtId="179" fontId="0" fillId="5" borderId="53" xfId="0" applyNumberFormat="1" applyFill="1" applyBorder="1" applyAlignment="1" applyProtection="1">
      <alignment horizontal="right"/>
    </xf>
    <xf numFmtId="179" fontId="0" fillId="5" borderId="47" xfId="0" applyNumberFormat="1" applyFill="1" applyBorder="1" applyAlignment="1" applyProtection="1">
      <alignment horizontal="right"/>
    </xf>
    <xf numFmtId="179" fontId="0" fillId="5" borderId="24" xfId="0" applyNumberFormat="1" applyFill="1" applyBorder="1" applyAlignment="1" applyProtection="1">
      <alignment horizontal="right"/>
    </xf>
    <xf numFmtId="179" fontId="0" fillId="5" borderId="25" xfId="0" applyNumberFormat="1" applyFill="1" applyBorder="1" applyAlignment="1" applyProtection="1">
      <alignment horizontal="right"/>
    </xf>
    <xf numFmtId="178" fontId="10" fillId="5" borderId="24" xfId="1" applyNumberFormat="1" applyFont="1" applyFill="1" applyBorder="1" applyAlignment="1" applyProtection="1">
      <alignment horizontal="right"/>
    </xf>
    <xf numFmtId="178" fontId="10" fillId="5" borderId="41" xfId="1" applyNumberFormat="1" applyFont="1" applyFill="1" applyBorder="1" applyAlignment="1" applyProtection="1">
      <alignment horizontal="right"/>
    </xf>
    <xf numFmtId="178" fontId="10" fillId="5" borderId="81" xfId="1" applyNumberFormat="1" applyFont="1" applyFill="1" applyBorder="1" applyAlignment="1" applyProtection="1">
      <alignment horizontal="right"/>
    </xf>
    <xf numFmtId="178" fontId="10" fillId="5" borderId="13" xfId="1" applyNumberFormat="1" applyFont="1" applyFill="1" applyBorder="1" applyAlignment="1" applyProtection="1">
      <alignment horizontal="right"/>
    </xf>
    <xf numFmtId="178" fontId="10" fillId="5" borderId="47" xfId="1" applyNumberFormat="1" applyFont="1" applyFill="1" applyBorder="1" applyAlignment="1" applyProtection="1">
      <alignment horizontal="right"/>
    </xf>
    <xf numFmtId="178" fontId="10" fillId="5" borderId="25" xfId="1" applyNumberFormat="1" applyFont="1" applyFill="1" applyBorder="1" applyAlignment="1" applyProtection="1">
      <alignment horizontal="right"/>
    </xf>
    <xf numFmtId="38" fontId="10" fillId="5" borderId="31" xfId="2" applyFont="1" applyFill="1" applyBorder="1" applyAlignment="1" applyProtection="1">
      <alignment horizontal="right"/>
    </xf>
    <xf numFmtId="38" fontId="10" fillId="5" borderId="85" xfId="2" applyFont="1" applyFill="1" applyBorder="1" applyAlignment="1" applyProtection="1">
      <alignment horizontal="right"/>
    </xf>
    <xf numFmtId="38" fontId="10" fillId="5" borderId="69" xfId="2" applyFont="1" applyFill="1" applyBorder="1" applyAlignment="1" applyProtection="1">
      <alignment horizontal="right"/>
    </xf>
    <xf numFmtId="38" fontId="10" fillId="5" borderId="49" xfId="2" applyFont="1" applyFill="1" applyBorder="1" applyAlignment="1" applyProtection="1">
      <alignment horizontal="right"/>
    </xf>
    <xf numFmtId="38" fontId="10" fillId="5" borderId="20" xfId="2" applyFont="1" applyFill="1" applyBorder="1" applyAlignment="1" applyProtection="1">
      <alignment horizontal="right"/>
    </xf>
    <xf numFmtId="38" fontId="10" fillId="5" borderId="32" xfId="2" applyFont="1" applyFill="1" applyBorder="1" applyAlignment="1" applyProtection="1">
      <alignment horizontal="right"/>
    </xf>
    <xf numFmtId="38" fontId="10" fillId="5" borderId="10" xfId="2" applyFont="1" applyFill="1" applyBorder="1" applyAlignment="1" applyProtection="1">
      <alignment horizontal="right"/>
    </xf>
    <xf numFmtId="38" fontId="10" fillId="5" borderId="11" xfId="2" applyFont="1" applyFill="1" applyBorder="1" applyAlignment="1" applyProtection="1">
      <alignment horizontal="right"/>
    </xf>
    <xf numFmtId="38" fontId="10" fillId="5" borderId="71" xfId="2" applyFont="1" applyFill="1" applyBorder="1" applyAlignment="1" applyProtection="1">
      <alignment horizontal="right"/>
    </xf>
    <xf numFmtId="38" fontId="10" fillId="5" borderId="55" xfId="2" applyFont="1" applyFill="1" applyBorder="1" applyAlignment="1" applyProtection="1">
      <alignment horizontal="right"/>
    </xf>
    <xf numFmtId="38" fontId="10" fillId="5" borderId="23" xfId="2" applyFont="1" applyFill="1" applyBorder="1" applyAlignment="1" applyProtection="1">
      <alignment horizontal="right"/>
    </xf>
    <xf numFmtId="38" fontId="10" fillId="5" borderId="63" xfId="2" applyFont="1" applyFill="1" applyBorder="1" applyAlignment="1" applyProtection="1">
      <alignment horizontal="right"/>
    </xf>
    <xf numFmtId="38" fontId="10" fillId="5" borderId="14" xfId="2" applyFont="1" applyFill="1" applyBorder="1" applyAlignment="1" applyProtection="1">
      <alignment horizontal="right"/>
    </xf>
    <xf numFmtId="38" fontId="10" fillId="5" borderId="74" xfId="2" applyFont="1" applyFill="1" applyBorder="1" applyAlignment="1" applyProtection="1">
      <alignment horizontal="right"/>
    </xf>
    <xf numFmtId="38" fontId="10" fillId="5" borderId="50" xfId="2" applyFont="1" applyFill="1" applyBorder="1" applyAlignment="1" applyProtection="1">
      <alignment horizontal="right"/>
    </xf>
    <xf numFmtId="38" fontId="10" fillId="5" borderId="17" xfId="2" applyFont="1" applyFill="1" applyBorder="1" applyAlignment="1" applyProtection="1">
      <alignment horizontal="right"/>
    </xf>
    <xf numFmtId="38" fontId="10" fillId="5" borderId="15" xfId="2" applyFont="1" applyFill="1" applyBorder="1" applyAlignment="1" applyProtection="1">
      <alignment horizontal="right"/>
    </xf>
    <xf numFmtId="178" fontId="10" fillId="9" borderId="70" xfId="1" applyNumberFormat="1" applyFont="1" applyFill="1" applyBorder="1" applyAlignment="1" applyProtection="1">
      <alignment horizontal="right" vertical="center"/>
    </xf>
    <xf numFmtId="178" fontId="10" fillId="9" borderId="65" xfId="1" applyNumberFormat="1" applyFont="1" applyFill="1" applyBorder="1" applyAlignment="1" applyProtection="1">
      <alignment horizontal="right" vertical="center"/>
    </xf>
    <xf numFmtId="0" fontId="14" fillId="0" borderId="80" xfId="0" applyFont="1" applyFill="1" applyBorder="1" applyAlignment="1" applyProtection="1">
      <alignment horizontal="right" vertical="center" textRotation="255"/>
    </xf>
    <xf numFmtId="178" fontId="10" fillId="9" borderId="82" xfId="1" applyNumberFormat="1" applyFont="1" applyFill="1" applyBorder="1" applyAlignment="1" applyProtection="1">
      <alignment horizontal="right" vertical="center"/>
    </xf>
    <xf numFmtId="0" fontId="22" fillId="0" borderId="0" xfId="0" applyFont="1" applyProtection="1">
      <protection locked="0"/>
    </xf>
    <xf numFmtId="176" fontId="0" fillId="8" borderId="45" xfId="0" applyNumberFormat="1" applyFill="1" applyBorder="1" applyProtection="1"/>
    <xf numFmtId="176" fontId="0" fillId="8" borderId="54" xfId="0" applyNumberFormat="1" applyFill="1" applyBorder="1" applyProtection="1"/>
    <xf numFmtId="176" fontId="0" fillId="8" borderId="36" xfId="0" applyNumberFormat="1" applyFill="1" applyBorder="1" applyProtection="1"/>
    <xf numFmtId="176" fontId="0" fillId="8" borderId="33" xfId="0" applyNumberFormat="1" applyFill="1" applyBorder="1" applyProtection="1"/>
    <xf numFmtId="0" fontId="0" fillId="0" borderId="4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88" xfId="0" applyFill="1" applyBorder="1" applyAlignment="1" applyProtection="1">
      <alignment horizontal="center"/>
      <protection locked="0"/>
    </xf>
    <xf numFmtId="0" fontId="0" fillId="0" borderId="94" xfId="0" applyFill="1" applyBorder="1" applyAlignment="1" applyProtection="1">
      <alignment horizontal="center"/>
      <protection locked="0"/>
    </xf>
    <xf numFmtId="0" fontId="0" fillId="0" borderId="89" xfId="0" applyFill="1" applyBorder="1" applyAlignment="1" applyProtection="1">
      <alignment horizontal="center"/>
      <protection locked="0"/>
    </xf>
    <xf numFmtId="0" fontId="0" fillId="0" borderId="96" xfId="0" applyFill="1" applyBorder="1" applyAlignment="1" applyProtection="1">
      <alignment horizontal="center"/>
      <protection locked="0"/>
    </xf>
    <xf numFmtId="0" fontId="0" fillId="0" borderId="40" xfId="0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  <protection locked="0"/>
    </xf>
    <xf numFmtId="0" fontId="0" fillId="0" borderId="45" xfId="0" applyBorder="1" applyAlignment="1" applyProtection="1">
      <protection locked="0"/>
    </xf>
    <xf numFmtId="0" fontId="0" fillId="0" borderId="114" xfId="0" applyBorder="1" applyAlignment="1" applyProtection="1">
      <protection locked="0"/>
    </xf>
    <xf numFmtId="0" fontId="0" fillId="0" borderId="30" xfId="0" applyBorder="1" applyAlignment="1" applyProtection="1">
      <protection locked="0"/>
    </xf>
    <xf numFmtId="0" fontId="0" fillId="0" borderId="39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19" fillId="0" borderId="86" xfId="0" applyFont="1" applyBorder="1" applyAlignment="1" applyProtection="1">
      <alignment horizontal="center" vertical="center" wrapText="1"/>
      <protection locked="0"/>
    </xf>
    <xf numFmtId="0" fontId="19" fillId="0" borderId="87" xfId="0" applyFont="1" applyBorder="1" applyAlignment="1" applyProtection="1">
      <alignment horizontal="center" vertical="center" wrapText="1"/>
      <protection locked="0"/>
    </xf>
    <xf numFmtId="0" fontId="0" fillId="0" borderId="97" xfId="0" applyFill="1" applyBorder="1" applyAlignment="1" applyProtection="1">
      <alignment horizontal="left"/>
      <protection locked="0"/>
    </xf>
    <xf numFmtId="0" fontId="0" fillId="0" borderId="122" xfId="0" applyFill="1" applyBorder="1" applyAlignment="1" applyProtection="1">
      <alignment horizontal="left"/>
      <protection locked="0"/>
    </xf>
    <xf numFmtId="0" fontId="0" fillId="0" borderId="30" xfId="0" applyFill="1" applyBorder="1" applyAlignment="1" applyProtection="1">
      <alignment horizontal="left"/>
      <protection locked="0"/>
    </xf>
    <xf numFmtId="0" fontId="0" fillId="0" borderId="39" xfId="0" applyFill="1" applyBorder="1" applyAlignment="1" applyProtection="1">
      <alignment horizontal="left"/>
      <protection locked="0"/>
    </xf>
    <xf numFmtId="0" fontId="0" fillId="0" borderId="30" xfId="0" applyFill="1" applyBorder="1" applyAlignment="1" applyProtection="1">
      <alignment horizontal="left" shrinkToFit="1"/>
      <protection locked="0"/>
    </xf>
    <xf numFmtId="0" fontId="0" fillId="0" borderId="39" xfId="0" applyFill="1" applyBorder="1" applyAlignment="1" applyProtection="1">
      <alignment horizontal="left" shrinkToFit="1"/>
      <protection locked="0"/>
    </xf>
    <xf numFmtId="0" fontId="0" fillId="0" borderId="88" xfId="0" applyFill="1" applyBorder="1" applyAlignment="1" applyProtection="1">
      <alignment horizontal="left"/>
      <protection locked="0"/>
    </xf>
    <xf numFmtId="0" fontId="0" fillId="0" borderId="124" xfId="0" applyFill="1" applyBorder="1" applyAlignment="1" applyProtection="1">
      <alignment horizontal="left"/>
      <protection locked="0"/>
    </xf>
    <xf numFmtId="0" fontId="0" fillId="0" borderId="99" xfId="0" applyFill="1" applyBorder="1" applyAlignment="1" applyProtection="1">
      <alignment horizontal="center"/>
      <protection locked="0"/>
    </xf>
    <xf numFmtId="0" fontId="0" fillId="0" borderId="123" xfId="0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0" fillId="0" borderId="67" xfId="0" applyFill="1" applyBorder="1" applyAlignment="1" applyProtection="1">
      <alignment horizontal="center"/>
      <protection locked="0"/>
    </xf>
    <xf numFmtId="0" fontId="0" fillId="0" borderId="86" xfId="0" applyFill="1" applyBorder="1" applyAlignment="1" applyProtection="1">
      <alignment horizontal="center" vertical="center" textRotation="255"/>
      <protection locked="0"/>
    </xf>
    <xf numFmtId="0" fontId="0" fillId="0" borderId="36" xfId="0" applyFill="1" applyBorder="1" applyAlignment="1" applyProtection="1">
      <alignment horizontal="center" vertical="center" textRotation="255"/>
      <protection locked="0"/>
    </xf>
    <xf numFmtId="0" fontId="13" fillId="0" borderId="0" xfId="0" applyFont="1" applyAlignment="1">
      <alignment horizontal="left" vertical="top" wrapText="1"/>
    </xf>
    <xf numFmtId="0" fontId="16" fillId="0" borderId="30" xfId="0" applyFont="1" applyBorder="1" applyAlignment="1">
      <alignment vertical="top" wrapText="1"/>
    </xf>
    <xf numFmtId="0" fontId="16" fillId="0" borderId="39" xfId="0" applyFont="1" applyBorder="1" applyAlignment="1">
      <alignment vertical="top" wrapText="1"/>
    </xf>
    <xf numFmtId="0" fontId="16" fillId="0" borderId="90" xfId="0" applyFont="1" applyBorder="1" applyAlignment="1">
      <alignment wrapText="1"/>
    </xf>
    <xf numFmtId="0" fontId="16" fillId="0" borderId="91" xfId="0" applyFont="1" applyBorder="1" applyAlignment="1"/>
    <xf numFmtId="0" fontId="16" fillId="0" borderId="30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0" fontId="16" fillId="0" borderId="98" xfId="0" applyFont="1" applyBorder="1" applyAlignment="1">
      <alignment horizontal="left" vertical="center"/>
    </xf>
    <xf numFmtId="0" fontId="16" fillId="0" borderId="63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5" fillId="0" borderId="92" xfId="0" applyFont="1" applyBorder="1" applyAlignment="1"/>
    <xf numFmtId="0" fontId="15" fillId="0" borderId="93" xfId="0" applyFont="1" applyBorder="1" applyAlignment="1"/>
    <xf numFmtId="0" fontId="16" fillId="0" borderId="34" xfId="0" applyFont="1" applyBorder="1" applyAlignment="1">
      <alignment wrapText="1"/>
    </xf>
    <xf numFmtId="0" fontId="16" fillId="0" borderId="35" xfId="0" applyFont="1" applyBorder="1" applyAlignment="1"/>
    <xf numFmtId="0" fontId="16" fillId="0" borderId="34" xfId="0" applyFont="1" applyBorder="1" applyAlignment="1">
      <alignment vertical="top" wrapText="1"/>
    </xf>
    <xf numFmtId="0" fontId="16" fillId="0" borderId="37" xfId="0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0" fontId="20" fillId="0" borderId="34" xfId="0" applyFont="1" applyBorder="1" applyAlignment="1">
      <alignment vertical="center" wrapText="1"/>
    </xf>
    <xf numFmtId="0" fontId="20" fillId="0" borderId="35" xfId="0" applyFont="1" applyBorder="1" applyAlignment="1">
      <alignment vertical="center"/>
    </xf>
    <xf numFmtId="0" fontId="20" fillId="0" borderId="37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0" fillId="0" borderId="39" xfId="0" applyFont="1" applyBorder="1" applyAlignment="1">
      <alignment horizontal="left" vertical="center"/>
    </xf>
    <xf numFmtId="0" fontId="20" fillId="0" borderId="98" xfId="0" applyFont="1" applyBorder="1" applyAlignment="1">
      <alignment horizontal="left" vertical="center"/>
    </xf>
    <xf numFmtId="0" fontId="20" fillId="0" borderId="63" xfId="0" applyFont="1" applyBorder="1" applyAlignment="1">
      <alignment horizontal="left" vertical="center"/>
    </xf>
    <xf numFmtId="0" fontId="20" fillId="0" borderId="30" xfId="0" applyFont="1" applyBorder="1" applyAlignment="1">
      <alignment vertical="center" wrapText="1"/>
    </xf>
    <xf numFmtId="0" fontId="20" fillId="0" borderId="39" xfId="0" applyFont="1" applyBorder="1" applyAlignment="1">
      <alignment vertical="center" wrapText="1"/>
    </xf>
    <xf numFmtId="0" fontId="20" fillId="0" borderId="90" xfId="0" applyFont="1" applyBorder="1" applyAlignment="1">
      <alignment vertical="center" wrapText="1"/>
    </xf>
    <xf numFmtId="0" fontId="20" fillId="0" borderId="91" xfId="0" applyFont="1" applyBorder="1" applyAlignment="1">
      <alignment vertical="center"/>
    </xf>
    <xf numFmtId="0" fontId="0" fillId="0" borderId="0" xfId="0" applyAlignment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B1:AW90"/>
  <sheetViews>
    <sheetView showGridLines="0" tabSelected="1" zoomScaleNormal="100" zoomScaleSheetLayoutView="100" workbookViewId="0"/>
  </sheetViews>
  <sheetFormatPr defaultColWidth="9" defaultRowHeight="13.2"/>
  <cols>
    <col min="1" max="1" width="1.44140625" style="168" customWidth="1"/>
    <col min="2" max="2" width="3.77734375" style="168" customWidth="1"/>
    <col min="3" max="3" width="27.21875" style="168" bestFit="1" customWidth="1"/>
    <col min="4" max="4" width="13.109375" style="168" customWidth="1"/>
    <col min="5" max="5" width="13.88671875" style="168" customWidth="1"/>
    <col min="6" max="6" width="12.77734375" style="168" customWidth="1"/>
    <col min="7" max="8" width="13" style="168" customWidth="1"/>
    <col min="9" max="9" width="12.88671875" style="168" customWidth="1"/>
    <col min="10" max="14" width="13.6640625" style="168" customWidth="1"/>
    <col min="15" max="16384" width="9" style="168"/>
  </cols>
  <sheetData>
    <row r="1" spans="2:13" ht="8.25" customHeight="1">
      <c r="D1" s="169"/>
      <c r="E1" s="353" t="s">
        <v>78</v>
      </c>
      <c r="F1" s="353"/>
      <c r="G1" s="353"/>
    </row>
    <row r="2" spans="2:13">
      <c r="D2" s="33"/>
      <c r="E2" s="353"/>
      <c r="F2" s="353"/>
      <c r="G2" s="353"/>
    </row>
    <row r="3" spans="2:13" ht="5.25" customHeight="1">
      <c r="D3" s="169"/>
      <c r="E3" s="170"/>
      <c r="F3" s="170"/>
      <c r="G3" s="170"/>
    </row>
    <row r="4" spans="2:13" ht="4.5" customHeight="1">
      <c r="D4" s="171"/>
      <c r="E4" s="352" t="s">
        <v>79</v>
      </c>
      <c r="F4" s="352"/>
      <c r="G4" s="352"/>
    </row>
    <row r="5" spans="2:13">
      <c r="D5" s="36"/>
      <c r="E5" s="352"/>
      <c r="F5" s="352"/>
      <c r="G5" s="352"/>
    </row>
    <row r="6" spans="2:13" ht="6.75" customHeight="1">
      <c r="D6" s="171"/>
      <c r="E6" s="170"/>
      <c r="F6" s="170"/>
      <c r="G6" s="170"/>
    </row>
    <row r="7" spans="2:13" ht="13.8" thickBot="1">
      <c r="B7" s="172" t="s">
        <v>104</v>
      </c>
      <c r="D7" s="173" t="s">
        <v>70</v>
      </c>
    </row>
    <row r="8" spans="2:13" ht="13.8" thickBot="1">
      <c r="B8" s="331" t="s">
        <v>0</v>
      </c>
      <c r="C8" s="332"/>
      <c r="D8" s="174" t="s">
        <v>1</v>
      </c>
      <c r="E8" s="175" t="s">
        <v>2</v>
      </c>
      <c r="F8" s="176" t="s">
        <v>7</v>
      </c>
      <c r="G8" s="177" t="s">
        <v>8</v>
      </c>
      <c r="H8" s="177" t="s">
        <v>9</v>
      </c>
      <c r="I8" s="177" t="s">
        <v>10</v>
      </c>
      <c r="J8" s="178" t="s">
        <v>11</v>
      </c>
      <c r="K8" s="176" t="s">
        <v>116</v>
      </c>
      <c r="L8" s="177" t="s">
        <v>117</v>
      </c>
      <c r="M8" s="178" t="s">
        <v>118</v>
      </c>
    </row>
    <row r="9" spans="2:13" ht="14.25" customHeight="1" thickTop="1">
      <c r="B9" s="342" t="s">
        <v>133</v>
      </c>
      <c r="C9" s="343"/>
      <c r="D9" s="53"/>
      <c r="E9" s="3"/>
      <c r="F9" s="151"/>
      <c r="G9" s="152"/>
      <c r="H9" s="152"/>
      <c r="I9" s="152"/>
      <c r="J9" s="153"/>
      <c r="K9" s="151"/>
      <c r="L9" s="152"/>
      <c r="M9" s="153"/>
    </row>
    <row r="10" spans="2:13">
      <c r="B10" s="344" t="s">
        <v>134</v>
      </c>
      <c r="C10" s="345"/>
      <c r="D10" s="54"/>
      <c r="E10" s="1"/>
      <c r="F10" s="148"/>
      <c r="G10" s="149"/>
      <c r="H10" s="149"/>
      <c r="I10" s="149"/>
      <c r="J10" s="150"/>
      <c r="K10" s="148"/>
      <c r="L10" s="149"/>
      <c r="M10" s="150"/>
    </row>
    <row r="11" spans="2:13" ht="13.8" thickBot="1">
      <c r="B11" s="346" t="s">
        <v>135</v>
      </c>
      <c r="C11" s="347"/>
      <c r="D11" s="54"/>
      <c r="E11" s="1"/>
      <c r="F11" s="148"/>
      <c r="G11" s="149"/>
      <c r="H11" s="149"/>
      <c r="I11" s="149"/>
      <c r="J11" s="150"/>
      <c r="K11" s="148"/>
      <c r="L11" s="149"/>
      <c r="M11" s="150"/>
    </row>
    <row r="12" spans="2:13" ht="14.4" thickTop="1" thickBot="1">
      <c r="B12" s="354" t="s">
        <v>6</v>
      </c>
      <c r="C12" s="355"/>
      <c r="D12" s="249">
        <f>SUM(D9:D11)</f>
        <v>0</v>
      </c>
      <c r="E12" s="39">
        <f t="shared" ref="E12:M12" si="0">SUM(E9:E11)</f>
        <v>0</v>
      </c>
      <c r="F12" s="22">
        <f t="shared" si="0"/>
        <v>0</v>
      </c>
      <c r="G12" s="23">
        <f t="shared" si="0"/>
        <v>0</v>
      </c>
      <c r="H12" s="23">
        <f t="shared" si="0"/>
        <v>0</v>
      </c>
      <c r="I12" s="23">
        <f t="shared" si="0"/>
        <v>0</v>
      </c>
      <c r="J12" s="39">
        <f t="shared" si="0"/>
        <v>0</v>
      </c>
      <c r="K12" s="22">
        <f t="shared" si="0"/>
        <v>0</v>
      </c>
      <c r="L12" s="23">
        <f t="shared" si="0"/>
        <v>0</v>
      </c>
      <c r="M12" s="39">
        <f t="shared" si="0"/>
        <v>0</v>
      </c>
    </row>
    <row r="13" spans="2:13" ht="15" customHeight="1"/>
    <row r="14" spans="2:13" ht="13.8" thickBot="1">
      <c r="B14" s="172" t="s">
        <v>103</v>
      </c>
      <c r="D14" s="173" t="s">
        <v>70</v>
      </c>
    </row>
    <row r="15" spans="2:13" ht="13.8" thickBot="1">
      <c r="B15" s="331" t="s">
        <v>0</v>
      </c>
      <c r="C15" s="332"/>
      <c r="D15" s="174" t="s">
        <v>1</v>
      </c>
      <c r="E15" s="175" t="s">
        <v>2</v>
      </c>
      <c r="F15" s="176" t="s">
        <v>7</v>
      </c>
      <c r="G15" s="177" t="s">
        <v>8</v>
      </c>
      <c r="H15" s="177" t="s">
        <v>9</v>
      </c>
      <c r="I15" s="177" t="s">
        <v>10</v>
      </c>
      <c r="J15" s="178" t="s">
        <v>11</v>
      </c>
      <c r="K15" s="179" t="s">
        <v>116</v>
      </c>
      <c r="L15" s="179" t="s">
        <v>117</v>
      </c>
      <c r="M15" s="175" t="s">
        <v>118</v>
      </c>
    </row>
    <row r="16" spans="2:13" ht="14.25" customHeight="1" thickTop="1">
      <c r="B16" s="356" t="s">
        <v>137</v>
      </c>
      <c r="C16" s="327" t="s">
        <v>133</v>
      </c>
      <c r="D16" s="250">
        <f>D9</f>
        <v>0</v>
      </c>
      <c r="E16" s="251">
        <f t="shared" ref="E16:M16" si="1">E9</f>
        <v>0</v>
      </c>
      <c r="F16" s="252">
        <f t="shared" si="1"/>
        <v>0</v>
      </c>
      <c r="G16" s="253">
        <f t="shared" si="1"/>
        <v>0</v>
      </c>
      <c r="H16" s="253">
        <f t="shared" si="1"/>
        <v>0</v>
      </c>
      <c r="I16" s="253">
        <f t="shared" si="1"/>
        <v>0</v>
      </c>
      <c r="J16" s="251">
        <f t="shared" si="1"/>
        <v>0</v>
      </c>
      <c r="K16" s="252">
        <f t="shared" si="1"/>
        <v>0</v>
      </c>
      <c r="L16" s="253">
        <f t="shared" si="1"/>
        <v>0</v>
      </c>
      <c r="M16" s="251">
        <f t="shared" si="1"/>
        <v>0</v>
      </c>
    </row>
    <row r="17" spans="2:13" ht="14.25" customHeight="1">
      <c r="B17" s="357"/>
      <c r="C17" s="328" t="s">
        <v>134</v>
      </c>
      <c r="D17" s="323">
        <f>D10</f>
        <v>0</v>
      </c>
      <c r="E17" s="324">
        <f t="shared" ref="E17:M17" si="2">E10</f>
        <v>0</v>
      </c>
      <c r="F17" s="325">
        <f t="shared" si="2"/>
        <v>0</v>
      </c>
      <c r="G17" s="326">
        <f t="shared" si="2"/>
        <v>0</v>
      </c>
      <c r="H17" s="326">
        <f t="shared" si="2"/>
        <v>0</v>
      </c>
      <c r="I17" s="326">
        <f t="shared" si="2"/>
        <v>0</v>
      </c>
      <c r="J17" s="324">
        <f t="shared" si="2"/>
        <v>0</v>
      </c>
      <c r="K17" s="325">
        <f t="shared" si="2"/>
        <v>0</v>
      </c>
      <c r="L17" s="326">
        <f t="shared" si="2"/>
        <v>0</v>
      </c>
      <c r="M17" s="324">
        <f t="shared" si="2"/>
        <v>0</v>
      </c>
    </row>
    <row r="18" spans="2:13">
      <c r="B18" s="344" t="s">
        <v>136</v>
      </c>
      <c r="C18" s="345"/>
      <c r="D18" s="54"/>
      <c r="E18" s="1"/>
      <c r="F18" s="154"/>
      <c r="G18" s="155"/>
      <c r="H18" s="155"/>
      <c r="I18" s="155"/>
      <c r="J18" s="156"/>
      <c r="K18" s="154"/>
      <c r="L18" s="155"/>
      <c r="M18" s="156"/>
    </row>
    <row r="19" spans="2:13">
      <c r="B19" s="344" t="s">
        <v>3</v>
      </c>
      <c r="C19" s="345"/>
      <c r="D19" s="54"/>
      <c r="E19" s="1"/>
      <c r="F19" s="154"/>
      <c r="G19" s="155"/>
      <c r="H19" s="155"/>
      <c r="I19" s="155"/>
      <c r="J19" s="156"/>
      <c r="K19" s="154"/>
      <c r="L19" s="155"/>
      <c r="M19" s="156"/>
    </row>
    <row r="20" spans="2:13">
      <c r="B20" s="344" t="s">
        <v>4</v>
      </c>
      <c r="C20" s="345"/>
      <c r="D20" s="55"/>
      <c r="E20" s="2"/>
      <c r="F20" s="157"/>
      <c r="G20" s="158"/>
      <c r="H20" s="158"/>
      <c r="I20" s="158"/>
      <c r="J20" s="159"/>
      <c r="K20" s="157"/>
      <c r="L20" s="158"/>
      <c r="M20" s="159"/>
    </row>
    <row r="21" spans="2:13" ht="13.8" thickBot="1">
      <c r="B21" s="348" t="s">
        <v>89</v>
      </c>
      <c r="C21" s="349"/>
      <c r="D21" s="55"/>
      <c r="E21" s="2"/>
      <c r="F21" s="157"/>
      <c r="G21" s="158"/>
      <c r="H21" s="158"/>
      <c r="I21" s="158"/>
      <c r="J21" s="159"/>
      <c r="K21" s="157"/>
      <c r="L21" s="158"/>
      <c r="M21" s="159"/>
    </row>
    <row r="22" spans="2:13" ht="14.4" thickTop="1" thickBot="1">
      <c r="B22" s="350" t="s">
        <v>6</v>
      </c>
      <c r="C22" s="351"/>
      <c r="D22" s="249">
        <f>SUM(D16:D21)</f>
        <v>0</v>
      </c>
      <c r="E22" s="39">
        <f t="shared" ref="E22:M22" si="3">SUM(E16:E21)</f>
        <v>0</v>
      </c>
      <c r="F22" s="22">
        <f t="shared" si="3"/>
        <v>0</v>
      </c>
      <c r="G22" s="23">
        <f t="shared" si="3"/>
        <v>0</v>
      </c>
      <c r="H22" s="23">
        <f t="shared" si="3"/>
        <v>0</v>
      </c>
      <c r="I22" s="23">
        <f t="shared" si="3"/>
        <v>0</v>
      </c>
      <c r="J22" s="39">
        <f t="shared" si="3"/>
        <v>0</v>
      </c>
      <c r="K22" s="22">
        <f t="shared" si="3"/>
        <v>0</v>
      </c>
      <c r="L22" s="23">
        <f t="shared" si="3"/>
        <v>0</v>
      </c>
      <c r="M22" s="39">
        <f t="shared" si="3"/>
        <v>0</v>
      </c>
    </row>
    <row r="23" spans="2:13" ht="15" customHeight="1"/>
    <row r="24" spans="2:13" ht="13.8" thickBot="1">
      <c r="B24" s="172" t="s">
        <v>106</v>
      </c>
    </row>
    <row r="25" spans="2:13" ht="13.8" thickBot="1">
      <c r="B25" s="180"/>
      <c r="C25" s="181"/>
      <c r="D25" s="176" t="s">
        <v>1</v>
      </c>
      <c r="E25" s="178" t="s">
        <v>2</v>
      </c>
      <c r="F25" s="176" t="s">
        <v>7</v>
      </c>
      <c r="G25" s="177" t="s">
        <v>8</v>
      </c>
      <c r="H25" s="177" t="s">
        <v>9</v>
      </c>
      <c r="I25" s="177" t="s">
        <v>10</v>
      </c>
      <c r="J25" s="178" t="s">
        <v>11</v>
      </c>
      <c r="K25" s="177" t="s">
        <v>116</v>
      </c>
      <c r="L25" s="177" t="s">
        <v>117</v>
      </c>
      <c r="M25" s="178" t="s">
        <v>118</v>
      </c>
    </row>
    <row r="26" spans="2:13" ht="13.8" thickTop="1">
      <c r="B26" s="335" t="s">
        <v>47</v>
      </c>
      <c r="C26" s="336"/>
      <c r="D26" s="104"/>
      <c r="E26" s="105"/>
      <c r="F26" s="101"/>
      <c r="G26" s="102"/>
      <c r="H26" s="102"/>
      <c r="I26" s="102"/>
      <c r="J26" s="103"/>
      <c r="K26" s="102"/>
      <c r="L26" s="102"/>
      <c r="M26" s="103"/>
    </row>
    <row r="27" spans="2:13">
      <c r="B27" s="337" t="s">
        <v>91</v>
      </c>
      <c r="C27" s="338"/>
      <c r="D27" s="33"/>
      <c r="E27" s="34"/>
      <c r="F27" s="35"/>
      <c r="G27" s="36"/>
      <c r="H27" s="36"/>
      <c r="I27" s="36"/>
      <c r="J27" s="37"/>
      <c r="K27" s="36"/>
      <c r="L27" s="36"/>
      <c r="M27" s="37"/>
    </row>
    <row r="28" spans="2:13">
      <c r="B28" s="337" t="s">
        <v>93</v>
      </c>
      <c r="C28" s="338"/>
      <c r="D28" s="33"/>
      <c r="E28" s="34"/>
      <c r="F28" s="35"/>
      <c r="G28" s="36"/>
      <c r="H28" s="36"/>
      <c r="I28" s="36"/>
      <c r="J28" s="37"/>
      <c r="K28" s="36"/>
      <c r="L28" s="36"/>
      <c r="M28" s="37"/>
    </row>
    <row r="29" spans="2:13">
      <c r="B29" s="337" t="s">
        <v>48</v>
      </c>
      <c r="C29" s="338"/>
      <c r="D29" s="33"/>
      <c r="E29" s="34"/>
      <c r="F29" s="35"/>
      <c r="G29" s="36"/>
      <c r="H29" s="36"/>
      <c r="I29" s="36"/>
      <c r="J29" s="37"/>
      <c r="K29" s="36"/>
      <c r="L29" s="36"/>
      <c r="M29" s="37"/>
    </row>
    <row r="30" spans="2:13" ht="13.8" thickBot="1">
      <c r="B30" s="333" t="s">
        <v>125</v>
      </c>
      <c r="C30" s="334"/>
      <c r="D30" s="254">
        <f>ROUND(SUM(D26:D29),0)</f>
        <v>0</v>
      </c>
      <c r="E30" s="255">
        <f t="shared" ref="E30:M30" si="4">ROUND(SUM(E26:E29),0)</f>
        <v>0</v>
      </c>
      <c r="F30" s="256">
        <f t="shared" si="4"/>
        <v>0</v>
      </c>
      <c r="G30" s="254">
        <f t="shared" si="4"/>
        <v>0</v>
      </c>
      <c r="H30" s="254">
        <f t="shared" si="4"/>
        <v>0</v>
      </c>
      <c r="I30" s="254">
        <f t="shared" si="4"/>
        <v>0</v>
      </c>
      <c r="J30" s="257">
        <f t="shared" si="4"/>
        <v>0</v>
      </c>
      <c r="K30" s="254">
        <f t="shared" si="4"/>
        <v>0</v>
      </c>
      <c r="L30" s="254">
        <f t="shared" si="4"/>
        <v>0</v>
      </c>
      <c r="M30" s="257">
        <f t="shared" si="4"/>
        <v>0</v>
      </c>
    </row>
    <row r="31" spans="2:13">
      <c r="B31" s="182"/>
    </row>
    <row r="32" spans="2:13" ht="13.8" thickBot="1">
      <c r="B32" s="172" t="s">
        <v>107</v>
      </c>
      <c r="D32" s="173" t="s">
        <v>70</v>
      </c>
      <c r="G32" s="183"/>
    </row>
    <row r="33" spans="2:13" ht="13.8" thickBot="1">
      <c r="B33" s="180"/>
      <c r="C33" s="181"/>
      <c r="D33" s="176" t="s">
        <v>1</v>
      </c>
      <c r="E33" s="178" t="s">
        <v>2</v>
      </c>
      <c r="F33" s="176" t="s">
        <v>7</v>
      </c>
      <c r="G33" s="177" t="s">
        <v>8</v>
      </c>
      <c r="H33" s="177" t="s">
        <v>9</v>
      </c>
      <c r="I33" s="177" t="s">
        <v>10</v>
      </c>
      <c r="J33" s="178" t="s">
        <v>11</v>
      </c>
      <c r="K33" s="177" t="s">
        <v>116</v>
      </c>
      <c r="L33" s="177" t="s">
        <v>117</v>
      </c>
      <c r="M33" s="178" t="s">
        <v>118</v>
      </c>
    </row>
    <row r="34" spans="2:13" ht="13.8" thickTop="1">
      <c r="B34" s="340" t="s">
        <v>129</v>
      </c>
      <c r="C34" s="184" t="s">
        <v>126</v>
      </c>
      <c r="D34" s="106"/>
      <c r="E34" s="107"/>
      <c r="F34" s="30"/>
      <c r="G34" s="31"/>
      <c r="H34" s="31"/>
      <c r="I34" s="31"/>
      <c r="J34" s="32"/>
      <c r="K34" s="31"/>
      <c r="L34" s="31"/>
      <c r="M34" s="32"/>
    </row>
    <row r="35" spans="2:13" ht="13.8" thickBot="1">
      <c r="B35" s="341"/>
      <c r="C35" s="185" t="s">
        <v>127</v>
      </c>
      <c r="D35" s="48"/>
      <c r="E35" s="2"/>
      <c r="F35" s="12"/>
      <c r="G35" s="6"/>
      <c r="H35" s="6"/>
      <c r="I35" s="6"/>
      <c r="J35" s="7"/>
      <c r="K35" s="6"/>
      <c r="L35" s="6"/>
      <c r="M35" s="7"/>
    </row>
    <row r="36" spans="2:13" ht="13.8" thickTop="1">
      <c r="B36" s="340" t="s">
        <v>128</v>
      </c>
      <c r="C36" s="184" t="s">
        <v>126</v>
      </c>
      <c r="D36" s="108"/>
      <c r="E36" s="109"/>
      <c r="F36" s="110"/>
      <c r="G36" s="111"/>
      <c r="H36" s="111"/>
      <c r="I36" s="111"/>
      <c r="J36" s="112"/>
      <c r="K36" s="111"/>
      <c r="L36" s="111"/>
      <c r="M36" s="112"/>
    </row>
    <row r="37" spans="2:13" ht="13.8" thickBot="1">
      <c r="B37" s="341"/>
      <c r="C37" s="186" t="s">
        <v>127</v>
      </c>
      <c r="D37" s="113"/>
      <c r="E37" s="114"/>
      <c r="F37" s="89"/>
      <c r="G37" s="90"/>
      <c r="H37" s="90"/>
      <c r="I37" s="90"/>
      <c r="J37" s="91"/>
      <c r="K37" s="90"/>
      <c r="L37" s="90"/>
      <c r="M37" s="91"/>
    </row>
    <row r="38" spans="2:13" ht="14.25" customHeight="1" thickTop="1">
      <c r="B38" s="335" t="s">
        <v>92</v>
      </c>
      <c r="C38" s="339"/>
      <c r="D38" s="106"/>
      <c r="E38" s="107"/>
      <c r="F38" s="30"/>
      <c r="G38" s="31"/>
      <c r="H38" s="31"/>
      <c r="I38" s="31"/>
      <c r="J38" s="32"/>
      <c r="K38" s="31"/>
      <c r="L38" s="31"/>
      <c r="M38" s="32"/>
    </row>
    <row r="39" spans="2:13" ht="13.8" thickBot="1">
      <c r="B39" s="329" t="s">
        <v>43</v>
      </c>
      <c r="C39" s="330"/>
      <c r="D39" s="14">
        <f t="shared" ref="D39:M39" si="5">SUM(D34:D38)</f>
        <v>0</v>
      </c>
      <c r="E39" s="50">
        <f t="shared" si="5"/>
        <v>0</v>
      </c>
      <c r="F39" s="14">
        <f t="shared" si="5"/>
        <v>0</v>
      </c>
      <c r="G39" s="15">
        <f t="shared" si="5"/>
        <v>0</v>
      </c>
      <c r="H39" s="15">
        <f t="shared" si="5"/>
        <v>0</v>
      </c>
      <c r="I39" s="15">
        <f t="shared" si="5"/>
        <v>0</v>
      </c>
      <c r="J39" s="50">
        <f t="shared" si="5"/>
        <v>0</v>
      </c>
      <c r="K39" s="15">
        <f t="shared" si="5"/>
        <v>0</v>
      </c>
      <c r="L39" s="15">
        <f t="shared" si="5"/>
        <v>0</v>
      </c>
      <c r="M39" s="50">
        <f t="shared" si="5"/>
        <v>0</v>
      </c>
    </row>
    <row r="40" spans="2:13" ht="12.75" customHeight="1" thickTop="1"/>
    <row r="41" spans="2:13" ht="13.8" thickBot="1">
      <c r="B41" s="172" t="s">
        <v>119</v>
      </c>
      <c r="D41" s="173" t="s">
        <v>70</v>
      </c>
      <c r="I41" s="322" t="s">
        <v>132</v>
      </c>
    </row>
    <row r="42" spans="2:13" ht="13.8" thickBot="1">
      <c r="B42" s="180"/>
      <c r="C42" s="187"/>
      <c r="D42" s="176" t="s">
        <v>1</v>
      </c>
      <c r="E42" s="178" t="s">
        <v>2</v>
      </c>
      <c r="F42" s="176" t="s">
        <v>7</v>
      </c>
      <c r="G42" s="177" t="s">
        <v>8</v>
      </c>
      <c r="H42" s="177" t="s">
        <v>9</v>
      </c>
      <c r="I42" s="177" t="s">
        <v>10</v>
      </c>
      <c r="J42" s="178" t="s">
        <v>11</v>
      </c>
      <c r="K42" s="177" t="s">
        <v>116</v>
      </c>
      <c r="L42" s="177" t="s">
        <v>117</v>
      </c>
      <c r="M42" s="178" t="s">
        <v>118</v>
      </c>
    </row>
    <row r="43" spans="2:13" ht="13.8" thickTop="1">
      <c r="B43" s="188" t="s">
        <v>19</v>
      </c>
      <c r="C43" s="189" t="s">
        <v>12</v>
      </c>
      <c r="D43" s="106"/>
      <c r="E43" s="107"/>
      <c r="F43" s="30"/>
      <c r="G43" s="31"/>
      <c r="H43" s="31"/>
      <c r="I43" s="31"/>
      <c r="J43" s="32"/>
      <c r="K43" s="31"/>
      <c r="L43" s="31"/>
      <c r="M43" s="32"/>
    </row>
    <row r="44" spans="2:13">
      <c r="B44" s="190" t="s">
        <v>20</v>
      </c>
      <c r="C44" s="191" t="s">
        <v>5</v>
      </c>
      <c r="D44" s="49"/>
      <c r="E44" s="1"/>
      <c r="F44" s="13"/>
      <c r="G44" s="4"/>
      <c r="H44" s="4"/>
      <c r="I44" s="4"/>
      <c r="J44" s="5"/>
      <c r="K44" s="4"/>
      <c r="L44" s="4"/>
      <c r="M44" s="5"/>
    </row>
    <row r="45" spans="2:13">
      <c r="B45" s="190" t="s">
        <v>21</v>
      </c>
      <c r="C45" s="192" t="s">
        <v>25</v>
      </c>
      <c r="D45" s="16">
        <f t="shared" ref="D45:J45" si="6">+D43-D44</f>
        <v>0</v>
      </c>
      <c r="E45" s="51">
        <f t="shared" si="6"/>
        <v>0</v>
      </c>
      <c r="F45" s="16">
        <f t="shared" si="6"/>
        <v>0</v>
      </c>
      <c r="G45" s="17">
        <f t="shared" si="6"/>
        <v>0</v>
      </c>
      <c r="H45" s="17">
        <f t="shared" si="6"/>
        <v>0</v>
      </c>
      <c r="I45" s="17">
        <f t="shared" si="6"/>
        <v>0</v>
      </c>
      <c r="J45" s="51">
        <f t="shared" si="6"/>
        <v>0</v>
      </c>
      <c r="K45" s="17">
        <f t="shared" ref="K45:M45" si="7">+K43-K44</f>
        <v>0</v>
      </c>
      <c r="L45" s="17">
        <f t="shared" si="7"/>
        <v>0</v>
      </c>
      <c r="M45" s="51">
        <f t="shared" si="7"/>
        <v>0</v>
      </c>
    </row>
    <row r="46" spans="2:13">
      <c r="B46" s="190" t="s">
        <v>22</v>
      </c>
      <c r="C46" s="192" t="s">
        <v>13</v>
      </c>
      <c r="D46" s="49"/>
      <c r="E46" s="1"/>
      <c r="F46" s="13"/>
      <c r="G46" s="4"/>
      <c r="H46" s="4"/>
      <c r="I46" s="4"/>
      <c r="J46" s="5"/>
      <c r="K46" s="4"/>
      <c r="L46" s="4"/>
      <c r="M46" s="5"/>
    </row>
    <row r="47" spans="2:13">
      <c r="B47" s="190" t="s">
        <v>23</v>
      </c>
      <c r="C47" s="192" t="s">
        <v>14</v>
      </c>
      <c r="D47" s="16">
        <f t="shared" ref="D47:J47" si="8">+D43-D44-D46</f>
        <v>0</v>
      </c>
      <c r="E47" s="51">
        <f t="shared" si="8"/>
        <v>0</v>
      </c>
      <c r="F47" s="16">
        <f t="shared" si="8"/>
        <v>0</v>
      </c>
      <c r="G47" s="17">
        <f t="shared" si="8"/>
        <v>0</v>
      </c>
      <c r="H47" s="17">
        <f t="shared" si="8"/>
        <v>0</v>
      </c>
      <c r="I47" s="17">
        <f t="shared" si="8"/>
        <v>0</v>
      </c>
      <c r="J47" s="51">
        <f t="shared" si="8"/>
        <v>0</v>
      </c>
      <c r="K47" s="17">
        <f t="shared" ref="K47:M47" si="9">+K43-K44-K46</f>
        <v>0</v>
      </c>
      <c r="L47" s="17">
        <f t="shared" si="9"/>
        <v>0</v>
      </c>
      <c r="M47" s="51">
        <f t="shared" si="9"/>
        <v>0</v>
      </c>
    </row>
    <row r="48" spans="2:13">
      <c r="B48" s="190"/>
      <c r="C48" s="192" t="s">
        <v>124</v>
      </c>
      <c r="D48" s="49"/>
      <c r="E48" s="1"/>
      <c r="F48" s="13"/>
      <c r="G48" s="4"/>
      <c r="H48" s="4"/>
      <c r="I48" s="4"/>
      <c r="J48" s="5"/>
      <c r="K48" s="4"/>
      <c r="L48" s="4"/>
      <c r="M48" s="5"/>
    </row>
    <row r="49" spans="2:49">
      <c r="B49" s="190"/>
      <c r="C49" s="192" t="s">
        <v>123</v>
      </c>
      <c r="D49" s="49"/>
      <c r="E49" s="1"/>
      <c r="F49" s="13"/>
      <c r="G49" s="4"/>
      <c r="H49" s="4"/>
      <c r="I49" s="4"/>
      <c r="J49" s="5"/>
      <c r="K49" s="4"/>
      <c r="L49" s="4"/>
      <c r="M49" s="5"/>
    </row>
    <row r="50" spans="2:49" ht="13.8" thickBot="1">
      <c r="B50" s="193" t="s">
        <v>24</v>
      </c>
      <c r="C50" s="194" t="s">
        <v>108</v>
      </c>
      <c r="D50" s="18">
        <f>+D47+D48-D49</f>
        <v>0</v>
      </c>
      <c r="E50" s="52">
        <f t="shared" ref="E50:M50" si="10">+E47+E48-E49</f>
        <v>0</v>
      </c>
      <c r="F50" s="18">
        <f t="shared" si="10"/>
        <v>0</v>
      </c>
      <c r="G50" s="19">
        <f t="shared" si="10"/>
        <v>0</v>
      </c>
      <c r="H50" s="19">
        <f t="shared" si="10"/>
        <v>0</v>
      </c>
      <c r="I50" s="19">
        <f t="shared" si="10"/>
        <v>0</v>
      </c>
      <c r="J50" s="38">
        <f t="shared" si="10"/>
        <v>0</v>
      </c>
      <c r="K50" s="19">
        <f t="shared" si="10"/>
        <v>0</v>
      </c>
      <c r="L50" s="19">
        <f t="shared" si="10"/>
        <v>0</v>
      </c>
      <c r="M50" s="38">
        <f t="shared" si="10"/>
        <v>0</v>
      </c>
    </row>
    <row r="51" spans="2:49">
      <c r="B51" s="195" t="s">
        <v>26</v>
      </c>
      <c r="C51" s="196" t="s">
        <v>105</v>
      </c>
      <c r="D51" s="87">
        <f t="shared" ref="D51:M51" si="11">D12</f>
        <v>0</v>
      </c>
      <c r="E51" s="88">
        <f t="shared" si="11"/>
        <v>0</v>
      </c>
      <c r="F51" s="160">
        <f t="shared" si="11"/>
        <v>0</v>
      </c>
      <c r="G51" s="161">
        <f t="shared" si="11"/>
        <v>0</v>
      </c>
      <c r="H51" s="162">
        <f t="shared" si="11"/>
        <v>0</v>
      </c>
      <c r="I51" s="162">
        <f t="shared" si="11"/>
        <v>0</v>
      </c>
      <c r="J51" s="163">
        <f t="shared" si="11"/>
        <v>0</v>
      </c>
      <c r="K51" s="162">
        <f t="shared" si="11"/>
        <v>0</v>
      </c>
      <c r="L51" s="162">
        <f t="shared" si="11"/>
        <v>0</v>
      </c>
      <c r="M51" s="163">
        <f t="shared" si="11"/>
        <v>0</v>
      </c>
    </row>
    <row r="52" spans="2:49" ht="13.8" thickBot="1">
      <c r="B52" s="197" t="s">
        <v>27</v>
      </c>
      <c r="C52" s="198" t="s">
        <v>15</v>
      </c>
      <c r="D52" s="14">
        <f>D22</f>
        <v>0</v>
      </c>
      <c r="E52" s="50">
        <f>E22</f>
        <v>0</v>
      </c>
      <c r="F52" s="164">
        <f>F22</f>
        <v>0</v>
      </c>
      <c r="G52" s="165">
        <f t="shared" ref="G52:M52" si="12">G22</f>
        <v>0</v>
      </c>
      <c r="H52" s="166">
        <f t="shared" si="12"/>
        <v>0</v>
      </c>
      <c r="I52" s="166">
        <f t="shared" si="12"/>
        <v>0</v>
      </c>
      <c r="J52" s="167">
        <f t="shared" si="12"/>
        <v>0</v>
      </c>
      <c r="K52" s="166">
        <f t="shared" si="12"/>
        <v>0</v>
      </c>
      <c r="L52" s="166">
        <f t="shared" si="12"/>
        <v>0</v>
      </c>
      <c r="M52" s="167">
        <f t="shared" si="12"/>
        <v>0</v>
      </c>
    </row>
    <row r="53" spans="2:49" ht="14.4" thickTop="1" thickBot="1">
      <c r="B53" s="199" t="s">
        <v>28</v>
      </c>
      <c r="C53" s="200" t="s">
        <v>17</v>
      </c>
      <c r="D53" s="22">
        <f t="shared" ref="D53:M53" si="13">+D39</f>
        <v>0</v>
      </c>
      <c r="E53" s="39">
        <f t="shared" si="13"/>
        <v>0</v>
      </c>
      <c r="F53" s="22">
        <f t="shared" si="13"/>
        <v>0</v>
      </c>
      <c r="G53" s="41">
        <f t="shared" si="13"/>
        <v>0</v>
      </c>
      <c r="H53" s="23">
        <f t="shared" si="13"/>
        <v>0</v>
      </c>
      <c r="I53" s="23">
        <f t="shared" si="13"/>
        <v>0</v>
      </c>
      <c r="J53" s="39">
        <f t="shared" si="13"/>
        <v>0</v>
      </c>
      <c r="K53" s="23">
        <f t="shared" si="13"/>
        <v>0</v>
      </c>
      <c r="L53" s="23">
        <f t="shared" si="13"/>
        <v>0</v>
      </c>
      <c r="M53" s="39">
        <f t="shared" si="13"/>
        <v>0</v>
      </c>
    </row>
    <row r="54" spans="2:49" ht="13.8" thickBot="1">
      <c r="B54" s="201" t="s">
        <v>29</v>
      </c>
      <c r="C54" s="202" t="s">
        <v>18</v>
      </c>
      <c r="D54" s="24">
        <f t="shared" ref="D54:M54" si="14">+D47+D52+D53</f>
        <v>0</v>
      </c>
      <c r="E54" s="26">
        <f>+E47+E52+E53</f>
        <v>0</v>
      </c>
      <c r="F54" s="24">
        <f t="shared" si="14"/>
        <v>0</v>
      </c>
      <c r="G54" s="42">
        <f t="shared" si="14"/>
        <v>0</v>
      </c>
      <c r="H54" s="25">
        <f t="shared" si="14"/>
        <v>0</v>
      </c>
      <c r="I54" s="25">
        <f t="shared" si="14"/>
        <v>0</v>
      </c>
      <c r="J54" s="26">
        <f t="shared" si="14"/>
        <v>0</v>
      </c>
      <c r="K54" s="25">
        <f t="shared" si="14"/>
        <v>0</v>
      </c>
      <c r="L54" s="25">
        <f t="shared" si="14"/>
        <v>0</v>
      </c>
      <c r="M54" s="26">
        <f t="shared" si="14"/>
        <v>0</v>
      </c>
    </row>
    <row r="55" spans="2:49" ht="13.8" thickBot="1">
      <c r="B55" s="203" t="s">
        <v>30</v>
      </c>
      <c r="C55" s="204" t="s">
        <v>16</v>
      </c>
      <c r="D55" s="20">
        <f t="shared" ref="D55:M55" si="15">+D30</f>
        <v>0</v>
      </c>
      <c r="E55" s="40">
        <f t="shared" si="15"/>
        <v>0</v>
      </c>
      <c r="F55" s="20">
        <f t="shared" si="15"/>
        <v>0</v>
      </c>
      <c r="G55" s="43">
        <f t="shared" si="15"/>
        <v>0</v>
      </c>
      <c r="H55" s="21">
        <f t="shared" si="15"/>
        <v>0</v>
      </c>
      <c r="I55" s="21">
        <f t="shared" si="15"/>
        <v>0</v>
      </c>
      <c r="J55" s="40">
        <f t="shared" si="15"/>
        <v>0</v>
      </c>
      <c r="K55" s="21">
        <f t="shared" si="15"/>
        <v>0</v>
      </c>
      <c r="L55" s="21">
        <f t="shared" si="15"/>
        <v>0</v>
      </c>
      <c r="M55" s="40">
        <f t="shared" si="15"/>
        <v>0</v>
      </c>
    </row>
    <row r="56" spans="2:49" ht="13.8" thickBot="1">
      <c r="B56" s="205" t="s">
        <v>31</v>
      </c>
      <c r="C56" s="206" t="s">
        <v>94</v>
      </c>
      <c r="D56" s="27">
        <f>IF(D55=0,0,D54/D55)</f>
        <v>0</v>
      </c>
      <c r="E56" s="29">
        <f>IF(E55=0,0,E54/E55)</f>
        <v>0</v>
      </c>
      <c r="F56" s="27">
        <f t="shared" ref="F56:M56" si="16">IF(F55=0,0,F54/F55)</f>
        <v>0</v>
      </c>
      <c r="G56" s="28">
        <f t="shared" si="16"/>
        <v>0</v>
      </c>
      <c r="H56" s="28">
        <f t="shared" si="16"/>
        <v>0</v>
      </c>
      <c r="I56" s="28">
        <f t="shared" si="16"/>
        <v>0</v>
      </c>
      <c r="J56" s="29">
        <f t="shared" si="16"/>
        <v>0</v>
      </c>
      <c r="K56" s="28">
        <f t="shared" si="16"/>
        <v>0</v>
      </c>
      <c r="L56" s="28">
        <f t="shared" si="16"/>
        <v>0</v>
      </c>
      <c r="M56" s="29">
        <f t="shared" si="16"/>
        <v>0</v>
      </c>
    </row>
    <row r="57" spans="2:49">
      <c r="B57" s="207"/>
      <c r="C57" s="208"/>
      <c r="D57" s="209"/>
      <c r="E57" s="209"/>
      <c r="F57" s="209"/>
      <c r="G57" s="209"/>
      <c r="H57" s="209"/>
      <c r="I57" s="209"/>
      <c r="J57" s="209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3"/>
      <c r="AA57" s="183"/>
      <c r="AB57" s="183"/>
      <c r="AC57" s="183"/>
      <c r="AD57" s="183"/>
      <c r="AE57" s="183"/>
      <c r="AF57" s="183"/>
      <c r="AG57" s="183"/>
      <c r="AH57" s="183"/>
      <c r="AI57" s="183"/>
      <c r="AJ57" s="183"/>
      <c r="AK57" s="183"/>
      <c r="AL57" s="183"/>
      <c r="AM57" s="183"/>
      <c r="AN57" s="183"/>
      <c r="AO57" s="183"/>
      <c r="AP57" s="183"/>
      <c r="AQ57" s="183"/>
      <c r="AR57" s="183"/>
      <c r="AS57" s="183"/>
      <c r="AT57" s="183"/>
      <c r="AU57" s="183"/>
      <c r="AV57" s="183"/>
      <c r="AW57" s="183"/>
    </row>
    <row r="58" spans="2:49" ht="13.8" thickBot="1">
      <c r="B58" s="172" t="s">
        <v>120</v>
      </c>
      <c r="D58" s="173" t="s">
        <v>70</v>
      </c>
      <c r="M58" s="183"/>
      <c r="N58" s="183"/>
      <c r="O58" s="183"/>
      <c r="P58" s="183"/>
      <c r="Q58" s="183"/>
      <c r="R58" s="183"/>
      <c r="S58" s="183"/>
      <c r="T58" s="183"/>
      <c r="U58" s="183"/>
      <c r="V58" s="183"/>
      <c r="W58" s="183"/>
      <c r="X58" s="183"/>
      <c r="Y58" s="183"/>
      <c r="Z58" s="183"/>
      <c r="AA58" s="183"/>
      <c r="AB58" s="183"/>
      <c r="AC58" s="183"/>
      <c r="AD58" s="183"/>
      <c r="AE58" s="183"/>
      <c r="AF58" s="183"/>
      <c r="AG58" s="183"/>
      <c r="AH58" s="183"/>
      <c r="AI58" s="183"/>
      <c r="AJ58" s="183"/>
      <c r="AK58" s="183"/>
      <c r="AL58" s="183"/>
      <c r="AM58" s="183"/>
      <c r="AN58" s="183"/>
      <c r="AO58" s="183"/>
      <c r="AP58" s="183"/>
      <c r="AQ58" s="183"/>
      <c r="AR58" s="183"/>
      <c r="AS58" s="183"/>
      <c r="AT58" s="183"/>
      <c r="AU58" s="183"/>
      <c r="AV58" s="183"/>
      <c r="AW58" s="183"/>
    </row>
    <row r="59" spans="2:49" ht="13.8" thickBot="1">
      <c r="B59" s="210"/>
      <c r="C59" s="211" t="s">
        <v>36</v>
      </c>
      <c r="D59" s="176" t="s">
        <v>1</v>
      </c>
      <c r="E59" s="178" t="s">
        <v>2</v>
      </c>
      <c r="F59" s="176" t="s">
        <v>7</v>
      </c>
      <c r="G59" s="177" t="s">
        <v>8</v>
      </c>
      <c r="H59" s="177" t="s">
        <v>9</v>
      </c>
      <c r="I59" s="177" t="s">
        <v>10</v>
      </c>
      <c r="J59" s="178" t="s">
        <v>11</v>
      </c>
      <c r="K59" s="177" t="s">
        <v>116</v>
      </c>
      <c r="L59" s="177" t="s">
        <v>117</v>
      </c>
      <c r="M59" s="178" t="s">
        <v>118</v>
      </c>
      <c r="N59" s="183"/>
      <c r="O59" s="183"/>
      <c r="P59" s="183"/>
      <c r="Q59" s="183"/>
      <c r="R59" s="183"/>
      <c r="S59" s="183"/>
      <c r="T59" s="183"/>
      <c r="U59" s="183"/>
      <c r="V59" s="183"/>
      <c r="W59" s="183"/>
      <c r="X59" s="183"/>
      <c r="Y59" s="183"/>
      <c r="Z59" s="183"/>
      <c r="AA59" s="183"/>
      <c r="AB59" s="183"/>
      <c r="AC59" s="183"/>
      <c r="AD59" s="183"/>
      <c r="AE59" s="183"/>
      <c r="AF59" s="183"/>
      <c r="AG59" s="183"/>
      <c r="AH59" s="183"/>
      <c r="AI59" s="183"/>
      <c r="AJ59" s="183"/>
      <c r="AK59" s="183"/>
      <c r="AL59" s="183"/>
      <c r="AM59" s="183"/>
      <c r="AN59" s="183"/>
      <c r="AO59" s="183"/>
      <c r="AP59" s="183"/>
      <c r="AQ59" s="183"/>
      <c r="AR59" s="183"/>
      <c r="AS59" s="183"/>
      <c r="AT59" s="183"/>
      <c r="AU59" s="183"/>
      <c r="AV59" s="183"/>
      <c r="AW59" s="183"/>
    </row>
    <row r="60" spans="2:49" ht="13.8" thickTop="1">
      <c r="B60" s="188" t="s">
        <v>37</v>
      </c>
      <c r="C60" s="189" t="s">
        <v>32</v>
      </c>
      <c r="D60" s="258" t="s">
        <v>42</v>
      </c>
      <c r="E60" s="259" t="s">
        <v>42</v>
      </c>
      <c r="F60" s="30"/>
      <c r="G60" s="31"/>
      <c r="H60" s="31"/>
      <c r="I60" s="31"/>
      <c r="J60" s="32"/>
      <c r="K60" s="31"/>
      <c r="L60" s="31"/>
      <c r="M60" s="32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3"/>
      <c r="AQ60" s="183"/>
      <c r="AR60" s="183"/>
      <c r="AS60" s="183"/>
      <c r="AT60" s="183"/>
      <c r="AU60" s="183"/>
      <c r="AV60" s="183"/>
      <c r="AW60" s="183"/>
    </row>
    <row r="61" spans="2:49">
      <c r="B61" s="190" t="s">
        <v>38</v>
      </c>
      <c r="C61" s="191" t="s">
        <v>33</v>
      </c>
      <c r="D61" s="260" t="s">
        <v>42</v>
      </c>
      <c r="E61" s="261" t="s">
        <v>42</v>
      </c>
      <c r="F61" s="13"/>
      <c r="G61" s="4"/>
      <c r="H61" s="4"/>
      <c r="I61" s="4"/>
      <c r="J61" s="5"/>
      <c r="K61" s="4"/>
      <c r="L61" s="4"/>
      <c r="M61" s="5"/>
      <c r="N61" s="183"/>
      <c r="O61" s="183"/>
      <c r="P61" s="183"/>
      <c r="Q61" s="183"/>
      <c r="R61" s="183"/>
      <c r="S61" s="183"/>
      <c r="T61" s="183"/>
      <c r="U61" s="183"/>
      <c r="V61" s="183"/>
      <c r="W61" s="183"/>
      <c r="X61" s="183"/>
      <c r="Y61" s="183"/>
      <c r="Z61" s="183"/>
      <c r="AA61" s="183"/>
      <c r="AB61" s="183"/>
      <c r="AC61" s="183"/>
      <c r="AD61" s="183"/>
      <c r="AE61" s="183"/>
      <c r="AF61" s="183"/>
      <c r="AG61" s="183"/>
      <c r="AH61" s="183"/>
      <c r="AI61" s="183"/>
      <c r="AJ61" s="183"/>
      <c r="AK61" s="183"/>
      <c r="AL61" s="183"/>
      <c r="AM61" s="183"/>
      <c r="AN61" s="183"/>
      <c r="AO61" s="183"/>
      <c r="AP61" s="183"/>
      <c r="AQ61" s="183"/>
      <c r="AR61" s="183"/>
      <c r="AS61" s="183"/>
      <c r="AT61" s="183"/>
      <c r="AU61" s="183"/>
      <c r="AV61" s="183"/>
      <c r="AW61" s="183"/>
    </row>
    <row r="62" spans="2:49" ht="13.8" thickBot="1">
      <c r="B62" s="197"/>
      <c r="C62" s="212" t="s">
        <v>40</v>
      </c>
      <c r="D62" s="262" t="s">
        <v>42</v>
      </c>
      <c r="E62" s="263" t="s">
        <v>42</v>
      </c>
      <c r="F62" s="14">
        <f t="shared" ref="F62:M62" si="17">+F60+F61</f>
        <v>0</v>
      </c>
      <c r="G62" s="15">
        <f t="shared" si="17"/>
        <v>0</v>
      </c>
      <c r="H62" s="15">
        <f t="shared" si="17"/>
        <v>0</v>
      </c>
      <c r="I62" s="15">
        <f t="shared" si="17"/>
        <v>0</v>
      </c>
      <c r="J62" s="50">
        <f t="shared" si="17"/>
        <v>0</v>
      </c>
      <c r="K62" s="15">
        <f t="shared" si="17"/>
        <v>0</v>
      </c>
      <c r="L62" s="15">
        <f t="shared" si="17"/>
        <v>0</v>
      </c>
      <c r="M62" s="50">
        <f t="shared" si="17"/>
        <v>0</v>
      </c>
      <c r="N62" s="183"/>
      <c r="O62" s="183"/>
      <c r="P62" s="183"/>
      <c r="Q62" s="183"/>
      <c r="R62" s="183"/>
      <c r="S62" s="183"/>
      <c r="T62" s="183"/>
      <c r="U62" s="183"/>
      <c r="V62" s="183"/>
      <c r="W62" s="183"/>
      <c r="X62" s="183"/>
      <c r="Y62" s="183"/>
      <c r="Z62" s="183"/>
      <c r="AA62" s="183"/>
      <c r="AB62" s="183"/>
      <c r="AC62" s="183"/>
      <c r="AD62" s="183"/>
      <c r="AE62" s="183"/>
      <c r="AF62" s="183"/>
      <c r="AG62" s="183"/>
      <c r="AH62" s="183"/>
      <c r="AI62" s="183"/>
      <c r="AJ62" s="183"/>
      <c r="AK62" s="183"/>
      <c r="AL62" s="183"/>
      <c r="AM62" s="183"/>
      <c r="AN62" s="183"/>
      <c r="AO62" s="183"/>
      <c r="AP62" s="183"/>
      <c r="AQ62" s="183"/>
      <c r="AR62" s="183"/>
      <c r="AS62" s="183"/>
      <c r="AT62" s="183"/>
      <c r="AU62" s="183"/>
      <c r="AV62" s="183"/>
      <c r="AW62" s="183"/>
    </row>
    <row r="63" spans="2:49" ht="13.8" thickTop="1">
      <c r="B63" s="201" t="s">
        <v>39</v>
      </c>
      <c r="C63" s="202" t="s">
        <v>80</v>
      </c>
      <c r="D63" s="258" t="s">
        <v>42</v>
      </c>
      <c r="E63" s="259" t="s">
        <v>42</v>
      </c>
      <c r="F63" s="30"/>
      <c r="G63" s="31"/>
      <c r="H63" s="31"/>
      <c r="I63" s="31"/>
      <c r="J63" s="32"/>
      <c r="K63" s="31"/>
      <c r="L63" s="31"/>
      <c r="M63" s="32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3"/>
      <c r="AA63" s="183"/>
      <c r="AB63" s="183"/>
      <c r="AC63" s="183"/>
      <c r="AD63" s="183"/>
      <c r="AE63" s="183"/>
      <c r="AF63" s="183"/>
      <c r="AG63" s="183"/>
      <c r="AH63" s="183"/>
      <c r="AI63" s="183"/>
      <c r="AJ63" s="183"/>
      <c r="AK63" s="183"/>
      <c r="AL63" s="183"/>
      <c r="AM63" s="183"/>
      <c r="AN63" s="183"/>
      <c r="AO63" s="183"/>
      <c r="AP63" s="183"/>
      <c r="AQ63" s="183"/>
      <c r="AR63" s="183"/>
      <c r="AS63" s="183"/>
      <c r="AT63" s="183"/>
      <c r="AU63" s="183"/>
      <c r="AV63" s="183"/>
      <c r="AW63" s="183"/>
    </row>
    <row r="64" spans="2:49">
      <c r="B64" s="201"/>
      <c r="C64" s="192" t="s">
        <v>95</v>
      </c>
      <c r="D64" s="260" t="s">
        <v>42</v>
      </c>
      <c r="E64" s="261" t="s">
        <v>42</v>
      </c>
      <c r="F64" s="13"/>
      <c r="G64" s="4"/>
      <c r="H64" s="4"/>
      <c r="I64" s="4"/>
      <c r="J64" s="5"/>
      <c r="K64" s="4"/>
      <c r="L64" s="4"/>
      <c r="M64" s="5"/>
    </row>
    <row r="65" spans="2:13">
      <c r="B65" s="201"/>
      <c r="C65" s="192" t="s">
        <v>34</v>
      </c>
      <c r="D65" s="260" t="s">
        <v>42</v>
      </c>
      <c r="E65" s="261" t="s">
        <v>42</v>
      </c>
      <c r="F65" s="13"/>
      <c r="G65" s="4"/>
      <c r="H65" s="4"/>
      <c r="I65" s="4"/>
      <c r="J65" s="5"/>
      <c r="K65" s="4"/>
      <c r="L65" s="4"/>
      <c r="M65" s="5"/>
    </row>
    <row r="66" spans="2:13">
      <c r="B66" s="201"/>
      <c r="C66" s="192" t="s">
        <v>35</v>
      </c>
      <c r="D66" s="260" t="s">
        <v>42</v>
      </c>
      <c r="E66" s="261" t="s">
        <v>42</v>
      </c>
      <c r="F66" s="13"/>
      <c r="G66" s="4"/>
      <c r="H66" s="4"/>
      <c r="I66" s="4"/>
      <c r="J66" s="5"/>
      <c r="K66" s="4"/>
      <c r="L66" s="4"/>
      <c r="M66" s="5"/>
    </row>
    <row r="67" spans="2:13" ht="13.8" thickBot="1">
      <c r="B67" s="213"/>
      <c r="C67" s="214" t="s">
        <v>41</v>
      </c>
      <c r="D67" s="264" t="s">
        <v>42</v>
      </c>
      <c r="E67" s="265" t="s">
        <v>42</v>
      </c>
      <c r="F67" s="266">
        <f t="shared" ref="F67:M67" si="18">+F63+F64+F65+F66</f>
        <v>0</v>
      </c>
      <c r="G67" s="267">
        <f t="shared" si="18"/>
        <v>0</v>
      </c>
      <c r="H67" s="267">
        <f t="shared" si="18"/>
        <v>0</v>
      </c>
      <c r="I67" s="267">
        <f t="shared" si="18"/>
        <v>0</v>
      </c>
      <c r="J67" s="268">
        <f t="shared" si="18"/>
        <v>0</v>
      </c>
      <c r="K67" s="267">
        <f t="shared" si="18"/>
        <v>0</v>
      </c>
      <c r="L67" s="267">
        <f t="shared" si="18"/>
        <v>0</v>
      </c>
      <c r="M67" s="268">
        <f t="shared" si="18"/>
        <v>0</v>
      </c>
    </row>
    <row r="68" spans="2:13">
      <c r="F68" s="168" t="str">
        <f t="shared" ref="F68:M68" si="19">IF(F62=F67,"OK","一致しません")</f>
        <v>OK</v>
      </c>
      <c r="G68" s="168" t="str">
        <f t="shared" si="19"/>
        <v>OK</v>
      </c>
      <c r="H68" s="168" t="str">
        <f t="shared" si="19"/>
        <v>OK</v>
      </c>
      <c r="I68" s="168" t="str">
        <f t="shared" si="19"/>
        <v>OK</v>
      </c>
      <c r="J68" s="168" t="str">
        <f t="shared" si="19"/>
        <v>OK</v>
      </c>
      <c r="K68" s="168" t="str">
        <f t="shared" si="19"/>
        <v>OK</v>
      </c>
      <c r="L68" s="168" t="str">
        <f t="shared" si="19"/>
        <v>OK</v>
      </c>
      <c r="M68" s="168" t="str">
        <f t="shared" si="19"/>
        <v>OK</v>
      </c>
    </row>
    <row r="69" spans="2:13" ht="13.8" thickBot="1">
      <c r="B69" s="172" t="s">
        <v>121</v>
      </c>
    </row>
    <row r="70" spans="2:13" ht="13.8" thickBot="1">
      <c r="B70" s="215"/>
      <c r="C70" s="216"/>
      <c r="D70" s="217" t="s">
        <v>88</v>
      </c>
      <c r="E70" s="218" t="s">
        <v>87</v>
      </c>
      <c r="F70" s="218" t="s">
        <v>122</v>
      </c>
    </row>
    <row r="71" spans="2:13" ht="13.8" thickBot="1">
      <c r="B71" s="219">
        <v>1</v>
      </c>
      <c r="C71" s="44" t="s">
        <v>71</v>
      </c>
      <c r="D71" s="45">
        <f>+$E54</f>
        <v>0</v>
      </c>
      <c r="E71" s="269" t="str">
        <f>IF(ABS($D71)=0,"",(INDEX($F54:$M54,1,$F$71)-$D71)/ABS($D71))</f>
        <v/>
      </c>
      <c r="F71" s="272">
        <f>MATCH(TRUE,INDEX(F43:M43="",0),0)-1</f>
        <v>0</v>
      </c>
    </row>
    <row r="72" spans="2:13">
      <c r="B72" s="220">
        <v>2</v>
      </c>
      <c r="C72" s="221" t="s">
        <v>72</v>
      </c>
      <c r="D72" s="46">
        <f>+$E56</f>
        <v>0</v>
      </c>
      <c r="E72" s="270" t="str">
        <f>IF(ABS($D72)=0,"",(INDEX($F56:$M56,1,$F$71)-$D72)/ABS($D72))</f>
        <v/>
      </c>
    </row>
    <row r="73" spans="2:13" ht="13.8" thickBot="1">
      <c r="B73" s="222">
        <v>3</v>
      </c>
      <c r="C73" s="223" t="s">
        <v>109</v>
      </c>
      <c r="D73" s="47">
        <f>+$E51</f>
        <v>0</v>
      </c>
      <c r="E73" s="271" t="str">
        <f>IF(ABS($D73)=0,"",(INDEX($F51:$M51,1,$F$71)-$D73)/ABS($D73))</f>
        <v/>
      </c>
    </row>
    <row r="74" spans="2:13">
      <c r="B74" s="207"/>
      <c r="C74" s="169"/>
      <c r="D74" s="224"/>
    </row>
    <row r="75" spans="2:13" ht="13.8" thickBot="1">
      <c r="B75" s="172" t="s">
        <v>74</v>
      </c>
    </row>
    <row r="76" spans="2:13" ht="13.8" thickBot="1">
      <c r="B76" s="180"/>
      <c r="C76" s="225"/>
      <c r="D76" s="177" t="s">
        <v>1</v>
      </c>
      <c r="E76" s="226" t="s">
        <v>2</v>
      </c>
      <c r="F76" s="176" t="s">
        <v>7</v>
      </c>
      <c r="G76" s="177" t="s">
        <v>8</v>
      </c>
      <c r="H76" s="177" t="s">
        <v>9</v>
      </c>
      <c r="I76" s="177" t="s">
        <v>10</v>
      </c>
      <c r="J76" s="178" t="s">
        <v>11</v>
      </c>
      <c r="K76" s="176" t="s">
        <v>116</v>
      </c>
      <c r="L76" s="177" t="s">
        <v>117</v>
      </c>
      <c r="M76" s="178" t="s">
        <v>118</v>
      </c>
    </row>
    <row r="77" spans="2:13" ht="13.8" thickTop="1">
      <c r="B77" s="219"/>
      <c r="C77" s="227" t="s">
        <v>100</v>
      </c>
      <c r="D77" s="273" t="str">
        <f t="shared" ref="D77:M77" si="20">IF(ISERROR(D45/D43),"",+D45/D43)</f>
        <v/>
      </c>
      <c r="E77" s="274" t="str">
        <f t="shared" si="20"/>
        <v/>
      </c>
      <c r="F77" s="275" t="str">
        <f t="shared" si="20"/>
        <v/>
      </c>
      <c r="G77" s="276" t="str">
        <f t="shared" si="20"/>
        <v/>
      </c>
      <c r="H77" s="276" t="str">
        <f t="shared" si="20"/>
        <v/>
      </c>
      <c r="I77" s="276" t="str">
        <f t="shared" si="20"/>
        <v/>
      </c>
      <c r="J77" s="277" t="str">
        <f t="shared" si="20"/>
        <v/>
      </c>
      <c r="K77" s="276" t="str">
        <f t="shared" si="20"/>
        <v/>
      </c>
      <c r="L77" s="276" t="str">
        <f t="shared" si="20"/>
        <v/>
      </c>
      <c r="M77" s="277" t="str">
        <f t="shared" si="20"/>
        <v/>
      </c>
    </row>
    <row r="78" spans="2:13">
      <c r="B78" s="220"/>
      <c r="C78" s="228" t="s">
        <v>44</v>
      </c>
      <c r="D78" s="278" t="str">
        <f t="shared" ref="D78:M78" si="21">IF(ISERROR(D47/D43),"",+D47/D43)</f>
        <v/>
      </c>
      <c r="E78" s="279" t="str">
        <f t="shared" si="21"/>
        <v/>
      </c>
      <c r="F78" s="280" t="str">
        <f t="shared" si="21"/>
        <v/>
      </c>
      <c r="G78" s="278" t="str">
        <f t="shared" si="21"/>
        <v/>
      </c>
      <c r="H78" s="278" t="str">
        <f t="shared" si="21"/>
        <v/>
      </c>
      <c r="I78" s="278" t="str">
        <f t="shared" si="21"/>
        <v/>
      </c>
      <c r="J78" s="281" t="str">
        <f t="shared" si="21"/>
        <v/>
      </c>
      <c r="K78" s="278" t="str">
        <f t="shared" si="21"/>
        <v/>
      </c>
      <c r="L78" s="278" t="str">
        <f t="shared" si="21"/>
        <v/>
      </c>
      <c r="M78" s="281" t="str">
        <f t="shared" si="21"/>
        <v/>
      </c>
    </row>
    <row r="79" spans="2:13">
      <c r="B79" s="220"/>
      <c r="C79" s="228" t="s">
        <v>45</v>
      </c>
      <c r="D79" s="278" t="str">
        <f t="shared" ref="D79:M79" si="22">IF(ISERROR(D52/D43),"",+D52/D43)</f>
        <v/>
      </c>
      <c r="E79" s="279" t="str">
        <f t="shared" si="22"/>
        <v/>
      </c>
      <c r="F79" s="280" t="str">
        <f t="shared" si="22"/>
        <v/>
      </c>
      <c r="G79" s="278" t="str">
        <f t="shared" si="22"/>
        <v/>
      </c>
      <c r="H79" s="278" t="str">
        <f t="shared" si="22"/>
        <v/>
      </c>
      <c r="I79" s="278" t="str">
        <f t="shared" si="22"/>
        <v/>
      </c>
      <c r="J79" s="281" t="str">
        <f t="shared" si="22"/>
        <v/>
      </c>
      <c r="K79" s="278" t="str">
        <f t="shared" si="22"/>
        <v/>
      </c>
      <c r="L79" s="278" t="str">
        <f t="shared" si="22"/>
        <v/>
      </c>
      <c r="M79" s="281" t="str">
        <f t="shared" si="22"/>
        <v/>
      </c>
    </row>
    <row r="80" spans="2:13">
      <c r="B80" s="220"/>
      <c r="C80" s="228" t="s">
        <v>101</v>
      </c>
      <c r="D80" s="282" t="str">
        <f t="shared" ref="D80:M80" si="23">IF(ISERROR(D43/D55),"",D43/D55)</f>
        <v/>
      </c>
      <c r="E80" s="283" t="str">
        <f t="shared" si="23"/>
        <v/>
      </c>
      <c r="F80" s="284" t="str">
        <f t="shared" si="23"/>
        <v/>
      </c>
      <c r="G80" s="282" t="str">
        <f t="shared" si="23"/>
        <v/>
      </c>
      <c r="H80" s="282" t="str">
        <f t="shared" si="23"/>
        <v/>
      </c>
      <c r="I80" s="282" t="str">
        <f t="shared" si="23"/>
        <v/>
      </c>
      <c r="J80" s="285" t="str">
        <f t="shared" si="23"/>
        <v/>
      </c>
      <c r="K80" s="282" t="str">
        <f t="shared" si="23"/>
        <v/>
      </c>
      <c r="L80" s="282" t="str">
        <f t="shared" si="23"/>
        <v/>
      </c>
      <c r="M80" s="285" t="str">
        <f t="shared" si="23"/>
        <v/>
      </c>
    </row>
    <row r="81" spans="2:14">
      <c r="B81" s="220"/>
      <c r="C81" s="228" t="s">
        <v>102</v>
      </c>
      <c r="D81" s="286" t="str">
        <f t="shared" ref="D81:M81" si="24">IF(ISERROR(D52/D55),"",(D52/D55))</f>
        <v/>
      </c>
      <c r="E81" s="287" t="str">
        <f t="shared" si="24"/>
        <v/>
      </c>
      <c r="F81" s="288" t="str">
        <f t="shared" si="24"/>
        <v/>
      </c>
      <c r="G81" s="286" t="str">
        <f t="shared" si="24"/>
        <v/>
      </c>
      <c r="H81" s="286" t="str">
        <f t="shared" si="24"/>
        <v/>
      </c>
      <c r="I81" s="286" t="str">
        <f t="shared" si="24"/>
        <v/>
      </c>
      <c r="J81" s="289" t="str">
        <f t="shared" si="24"/>
        <v/>
      </c>
      <c r="K81" s="286" t="str">
        <f t="shared" si="24"/>
        <v/>
      </c>
      <c r="L81" s="286" t="str">
        <f t="shared" si="24"/>
        <v/>
      </c>
      <c r="M81" s="289" t="str">
        <f t="shared" si="24"/>
        <v/>
      </c>
    </row>
    <row r="82" spans="2:14" ht="13.8" thickBot="1">
      <c r="B82" s="222"/>
      <c r="C82" s="229" t="s">
        <v>46</v>
      </c>
      <c r="D82" s="290" t="str">
        <f t="shared" ref="D82:M82" si="25">IF(ISERROR(D43*100/$E43),"",+D43*100/$E43)</f>
        <v/>
      </c>
      <c r="E82" s="291" t="str">
        <f t="shared" si="25"/>
        <v/>
      </c>
      <c r="F82" s="292" t="str">
        <f t="shared" si="25"/>
        <v/>
      </c>
      <c r="G82" s="293" t="str">
        <f t="shared" si="25"/>
        <v/>
      </c>
      <c r="H82" s="293" t="str">
        <f t="shared" si="25"/>
        <v/>
      </c>
      <c r="I82" s="293" t="str">
        <f t="shared" si="25"/>
        <v/>
      </c>
      <c r="J82" s="294" t="str">
        <f t="shared" si="25"/>
        <v/>
      </c>
      <c r="K82" s="293" t="str">
        <f t="shared" si="25"/>
        <v/>
      </c>
      <c r="L82" s="293" t="str">
        <f t="shared" si="25"/>
        <v/>
      </c>
      <c r="M82" s="294" t="str">
        <f t="shared" si="25"/>
        <v/>
      </c>
    </row>
    <row r="84" spans="2:14" ht="13.8" thickBot="1">
      <c r="B84" s="172" t="s">
        <v>81</v>
      </c>
    </row>
    <row r="85" spans="2:14" ht="13.8" thickBot="1">
      <c r="B85" s="180"/>
      <c r="C85" s="225"/>
      <c r="D85" s="177" t="s">
        <v>1</v>
      </c>
      <c r="E85" s="178" t="s">
        <v>2</v>
      </c>
      <c r="F85" s="230" t="s">
        <v>7</v>
      </c>
      <c r="G85" s="177" t="s">
        <v>8</v>
      </c>
      <c r="H85" s="177" t="s">
        <v>9</v>
      </c>
      <c r="I85" s="177" t="s">
        <v>10</v>
      </c>
      <c r="J85" s="226" t="s">
        <v>11</v>
      </c>
      <c r="K85" s="176" t="s">
        <v>116</v>
      </c>
      <c r="L85" s="177" t="s">
        <v>117</v>
      </c>
      <c r="M85" s="178" t="s">
        <v>118</v>
      </c>
      <c r="N85" s="231" t="s">
        <v>73</v>
      </c>
    </row>
    <row r="86" spans="2:14" ht="13.8" thickTop="1">
      <c r="B86" s="232"/>
      <c r="C86" s="233" t="s">
        <v>82</v>
      </c>
      <c r="D86" s="301">
        <f t="shared" ref="D86:M86" si="26">D54</f>
        <v>0</v>
      </c>
      <c r="E86" s="302">
        <f t="shared" si="26"/>
        <v>0</v>
      </c>
      <c r="F86" s="303">
        <f t="shared" si="26"/>
        <v>0</v>
      </c>
      <c r="G86" s="301">
        <f t="shared" si="26"/>
        <v>0</v>
      </c>
      <c r="H86" s="301">
        <f t="shared" si="26"/>
        <v>0</v>
      </c>
      <c r="I86" s="301">
        <f t="shared" si="26"/>
        <v>0</v>
      </c>
      <c r="J86" s="304">
        <f t="shared" si="26"/>
        <v>0</v>
      </c>
      <c r="K86" s="305">
        <f t="shared" si="26"/>
        <v>0</v>
      </c>
      <c r="L86" s="301">
        <f t="shared" si="26"/>
        <v>0</v>
      </c>
      <c r="M86" s="306">
        <f t="shared" si="26"/>
        <v>0</v>
      </c>
      <c r="N86" s="318" t="str">
        <f>IF(ABS($E86)=0,"",(INDEX($F86:$M86,1,$F$71)-$E86)/ABS($E86))</f>
        <v/>
      </c>
    </row>
    <row r="87" spans="2:14">
      <c r="B87" s="234"/>
      <c r="C87" s="235" t="s">
        <v>83</v>
      </c>
      <c r="D87" s="307">
        <f t="shared" ref="D87:M87" si="27">D56</f>
        <v>0</v>
      </c>
      <c r="E87" s="308">
        <f t="shared" si="27"/>
        <v>0</v>
      </c>
      <c r="F87" s="309">
        <f t="shared" si="27"/>
        <v>0</v>
      </c>
      <c r="G87" s="307">
        <f t="shared" si="27"/>
        <v>0</v>
      </c>
      <c r="H87" s="307">
        <f t="shared" si="27"/>
        <v>0</v>
      </c>
      <c r="I87" s="307">
        <f t="shared" si="27"/>
        <v>0</v>
      </c>
      <c r="J87" s="310">
        <f t="shared" si="27"/>
        <v>0</v>
      </c>
      <c r="K87" s="311">
        <f t="shared" si="27"/>
        <v>0</v>
      </c>
      <c r="L87" s="307">
        <f t="shared" si="27"/>
        <v>0</v>
      </c>
      <c r="M87" s="312">
        <f t="shared" si="27"/>
        <v>0</v>
      </c>
      <c r="N87" s="319" t="str">
        <f>IF(ABS($E87)=0,"",(INDEX($F87:$M87,1,$F$71)-$E87)/ABS($E87))</f>
        <v/>
      </c>
    </row>
    <row r="88" spans="2:14">
      <c r="B88" s="236"/>
      <c r="C88" s="237" t="s">
        <v>84</v>
      </c>
      <c r="D88" s="313" t="str">
        <f>IF(ISERROR(D87/(D55*D89)),"",D87/(D55*D89))</f>
        <v/>
      </c>
      <c r="E88" s="312" t="str">
        <f t="shared" ref="E88:M88" si="28">IF(ISERROR(E87/(E55*E89)),"",E87/(E55*E89))</f>
        <v/>
      </c>
      <c r="F88" s="314" t="str">
        <f t="shared" si="28"/>
        <v/>
      </c>
      <c r="G88" s="313" t="str">
        <f t="shared" si="28"/>
        <v/>
      </c>
      <c r="H88" s="313" t="str">
        <f t="shared" si="28"/>
        <v/>
      </c>
      <c r="I88" s="313" t="str">
        <f t="shared" si="28"/>
        <v/>
      </c>
      <c r="J88" s="315" t="str">
        <f t="shared" si="28"/>
        <v/>
      </c>
      <c r="K88" s="316" t="str">
        <f t="shared" si="28"/>
        <v/>
      </c>
      <c r="L88" s="313" t="str">
        <f t="shared" si="28"/>
        <v/>
      </c>
      <c r="M88" s="317" t="str">
        <f t="shared" si="28"/>
        <v/>
      </c>
      <c r="N88" s="319" t="str">
        <f>IF($E88="","",(INDEX($F88:$M88,1,$F$71)-$E88)/ABS($E88))</f>
        <v/>
      </c>
    </row>
    <row r="89" spans="2:14">
      <c r="B89" s="238"/>
      <c r="C89" s="239" t="s">
        <v>85</v>
      </c>
      <c r="D89" s="240"/>
      <c r="E89" s="241"/>
      <c r="F89" s="242"/>
      <c r="G89" s="243"/>
      <c r="H89" s="243"/>
      <c r="I89" s="243"/>
      <c r="J89" s="244"/>
      <c r="K89" s="245"/>
      <c r="L89" s="243"/>
      <c r="M89" s="246"/>
      <c r="N89" s="320"/>
    </row>
    <row r="90" spans="2:14" ht="13.8" thickBot="1">
      <c r="B90" s="247"/>
      <c r="C90" s="248" t="s">
        <v>86</v>
      </c>
      <c r="D90" s="295" t="str">
        <f t="shared" ref="D90:M90" si="29">IF(ISERROR(D50/D43),"",D50/D43)</f>
        <v/>
      </c>
      <c r="E90" s="296" t="str">
        <f t="shared" si="29"/>
        <v/>
      </c>
      <c r="F90" s="297" t="str">
        <f t="shared" si="29"/>
        <v/>
      </c>
      <c r="G90" s="295" t="str">
        <f t="shared" si="29"/>
        <v/>
      </c>
      <c r="H90" s="295" t="str">
        <f t="shared" si="29"/>
        <v/>
      </c>
      <c r="I90" s="295" t="str">
        <f t="shared" si="29"/>
        <v/>
      </c>
      <c r="J90" s="298" t="str">
        <f t="shared" si="29"/>
        <v/>
      </c>
      <c r="K90" s="299" t="str">
        <f t="shared" si="29"/>
        <v/>
      </c>
      <c r="L90" s="295" t="str">
        <f t="shared" si="29"/>
        <v/>
      </c>
      <c r="M90" s="300" t="str">
        <f t="shared" si="29"/>
        <v/>
      </c>
      <c r="N90" s="321" t="str">
        <f>IF($E90="","",(INDEX($F90:$M90,1,$F$71)-$E90)/ABS($E90))</f>
        <v/>
      </c>
    </row>
  </sheetData>
  <sheetProtection formatColumns="0"/>
  <mergeCells count="23">
    <mergeCell ref="B19:C19"/>
    <mergeCell ref="B20:C20"/>
    <mergeCell ref="E4:G5"/>
    <mergeCell ref="E1:G2"/>
    <mergeCell ref="B12:C12"/>
    <mergeCell ref="B16:B17"/>
    <mergeCell ref="B18:C18"/>
    <mergeCell ref="B39:C39"/>
    <mergeCell ref="B8:C8"/>
    <mergeCell ref="B30:C30"/>
    <mergeCell ref="B26:C26"/>
    <mergeCell ref="B29:C29"/>
    <mergeCell ref="B27:C27"/>
    <mergeCell ref="B28:C28"/>
    <mergeCell ref="B15:C15"/>
    <mergeCell ref="B38:C38"/>
    <mergeCell ref="B34:B35"/>
    <mergeCell ref="B9:C9"/>
    <mergeCell ref="B10:C10"/>
    <mergeCell ref="B11:C11"/>
    <mergeCell ref="B21:C21"/>
    <mergeCell ref="B22:C22"/>
    <mergeCell ref="B36:B37"/>
  </mergeCells>
  <phoneticPr fontId="2"/>
  <pageMargins left="0.78740157480314965" right="0.39370078740157483" top="0.78740157480314965" bottom="0.39370078740157483" header="0.51181102362204722" footer="0.51181102362204722"/>
  <pageSetup paperSize="9" scale="51" orientation="portrait" r:id="rId1"/>
  <headerFooter alignWithMargins="0"/>
  <rowBreaks count="1" manualBreakCount="1">
    <brk id="56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34"/>
  <sheetViews>
    <sheetView showGridLines="0" view="pageBreakPreview" topLeftCell="A18" zoomScale="130" zoomScaleNormal="100" zoomScaleSheetLayoutView="130" workbookViewId="0">
      <selection activeCell="C27" sqref="A26:XFD33"/>
    </sheetView>
  </sheetViews>
  <sheetFormatPr defaultRowHeight="13.2"/>
  <cols>
    <col min="1" max="1" width="1.109375" customWidth="1"/>
    <col min="2" max="2" width="2.109375" customWidth="1"/>
    <col min="3" max="3" width="17.21875" customWidth="1"/>
    <col min="4" max="10" width="10.44140625" customWidth="1"/>
    <col min="11" max="11" width="2.77734375" customWidth="1"/>
  </cols>
  <sheetData>
    <row r="1" spans="2:10" ht="14.4">
      <c r="B1" s="11" t="s">
        <v>62</v>
      </c>
      <c r="I1" s="367" t="s">
        <v>76</v>
      </c>
      <c r="J1" s="367"/>
    </row>
    <row r="2" spans="2:10" ht="18" customHeight="1">
      <c r="C2" s="9"/>
      <c r="E2" s="82" t="s">
        <v>138</v>
      </c>
      <c r="F2" s="82"/>
      <c r="G2" s="44"/>
      <c r="H2" s="44"/>
      <c r="I2" s="44"/>
      <c r="J2" s="10"/>
    </row>
    <row r="3" spans="2:10" ht="20.55" customHeight="1" thickBot="1">
      <c r="J3" s="56" t="s">
        <v>99</v>
      </c>
    </row>
    <row r="4" spans="2:10">
      <c r="B4" s="368"/>
      <c r="C4" s="368"/>
      <c r="D4" s="57" t="s">
        <v>63</v>
      </c>
      <c r="E4" s="57" t="s">
        <v>64</v>
      </c>
      <c r="F4" s="57" t="s">
        <v>56</v>
      </c>
      <c r="G4" s="57" t="s">
        <v>57</v>
      </c>
      <c r="H4" s="57" t="s">
        <v>58</v>
      </c>
      <c r="I4" s="57" t="s">
        <v>59</v>
      </c>
      <c r="J4" s="58" t="s">
        <v>60</v>
      </c>
    </row>
    <row r="5" spans="2:10" ht="13.8" thickBot="1">
      <c r="B5" s="369"/>
      <c r="C5" s="369"/>
      <c r="D5" s="83" t="s">
        <v>77</v>
      </c>
      <c r="E5" s="83" t="s">
        <v>77</v>
      </c>
      <c r="F5" s="83" t="s">
        <v>77</v>
      </c>
      <c r="G5" s="83" t="s">
        <v>77</v>
      </c>
      <c r="H5" s="83" t="s">
        <v>77</v>
      </c>
      <c r="I5" s="83" t="s">
        <v>77</v>
      </c>
      <c r="J5" s="84" t="s">
        <v>61</v>
      </c>
    </row>
    <row r="6" spans="2:10" ht="30" customHeight="1">
      <c r="B6" s="373" t="s">
        <v>49</v>
      </c>
      <c r="C6" s="374"/>
      <c r="D6" s="59">
        <f>+入力用シート!D43/1000</f>
        <v>0</v>
      </c>
      <c r="E6" s="59">
        <f>+入力用シート!E43/1000</f>
        <v>0</v>
      </c>
      <c r="F6" s="59">
        <f>+入力用シート!F43/1000</f>
        <v>0</v>
      </c>
      <c r="G6" s="59">
        <f>+入力用シート!G43/1000</f>
        <v>0</v>
      </c>
      <c r="H6" s="59">
        <f>+入力用シート!H43/1000</f>
        <v>0</v>
      </c>
      <c r="I6" s="59">
        <f>+入力用シート!I43/1000</f>
        <v>0</v>
      </c>
      <c r="J6" s="60">
        <f>+入力用シート!J43/1000</f>
        <v>0</v>
      </c>
    </row>
    <row r="7" spans="2:10" ht="30" customHeight="1">
      <c r="B7" s="363" t="s">
        <v>65</v>
      </c>
      <c r="C7" s="364"/>
      <c r="D7" s="61">
        <f>+入力用シート!D44/1000</f>
        <v>0</v>
      </c>
      <c r="E7" s="61">
        <f>+入力用シート!E44/1000</f>
        <v>0</v>
      </c>
      <c r="F7" s="61">
        <f>+入力用シート!F44/1000</f>
        <v>0</v>
      </c>
      <c r="G7" s="61">
        <f>+入力用シート!G44/1000</f>
        <v>0</v>
      </c>
      <c r="H7" s="61">
        <f>+入力用シート!H44/1000</f>
        <v>0</v>
      </c>
      <c r="I7" s="61">
        <f>+入力用シート!I44/1000</f>
        <v>0</v>
      </c>
      <c r="J7" s="62">
        <f>+入力用シート!J44/1000</f>
        <v>0</v>
      </c>
    </row>
    <row r="8" spans="2:10" ht="30" customHeight="1">
      <c r="B8" s="372" t="s">
        <v>69</v>
      </c>
      <c r="C8" s="371"/>
      <c r="D8" s="61">
        <f>+入力用シート!D45/1000</f>
        <v>0</v>
      </c>
      <c r="E8" s="61">
        <f>+入力用シート!E45/1000</f>
        <v>0</v>
      </c>
      <c r="F8" s="61">
        <f>+入力用シート!F45/1000</f>
        <v>0</v>
      </c>
      <c r="G8" s="61">
        <f>+入力用シート!G45/1000</f>
        <v>0</v>
      </c>
      <c r="H8" s="61">
        <f>+入力用シート!H45/1000</f>
        <v>0</v>
      </c>
      <c r="I8" s="61">
        <f>+入力用シート!I45/1000</f>
        <v>0</v>
      </c>
      <c r="J8" s="62">
        <f>+入力用シート!J45/1000</f>
        <v>0</v>
      </c>
    </row>
    <row r="9" spans="2:10" ht="30" customHeight="1">
      <c r="B9" s="372" t="s">
        <v>50</v>
      </c>
      <c r="C9" s="371"/>
      <c r="D9" s="61">
        <f>+入力用シート!D46/1000</f>
        <v>0</v>
      </c>
      <c r="E9" s="61">
        <f>+入力用シート!E46/1000</f>
        <v>0</v>
      </c>
      <c r="F9" s="61">
        <f>+入力用シート!F46/1000</f>
        <v>0</v>
      </c>
      <c r="G9" s="61">
        <f>+入力用シート!G46/1000</f>
        <v>0</v>
      </c>
      <c r="H9" s="61">
        <f>+入力用シート!H46/1000</f>
        <v>0</v>
      </c>
      <c r="I9" s="61">
        <f>+入力用シート!I46/1000</f>
        <v>0</v>
      </c>
      <c r="J9" s="62">
        <f>+入力用シート!J46/1000</f>
        <v>0</v>
      </c>
    </row>
    <row r="10" spans="2:10" ht="30" customHeight="1">
      <c r="B10" s="363" t="s">
        <v>52</v>
      </c>
      <c r="C10" s="364"/>
      <c r="D10" s="61">
        <f>+入力用シート!D47/1000</f>
        <v>0</v>
      </c>
      <c r="E10" s="61">
        <f>+入力用シート!E47/1000</f>
        <v>0</v>
      </c>
      <c r="F10" s="61">
        <f>+入力用シート!F47/1000</f>
        <v>0</v>
      </c>
      <c r="G10" s="61">
        <f>+入力用シート!G47/1000</f>
        <v>0</v>
      </c>
      <c r="H10" s="61">
        <f>+入力用シート!H47/1000</f>
        <v>0</v>
      </c>
      <c r="I10" s="61">
        <f>+入力用シート!I47/1000</f>
        <v>0</v>
      </c>
      <c r="J10" s="62">
        <f>+入力用シート!J47/1000</f>
        <v>0</v>
      </c>
    </row>
    <row r="11" spans="2:10" ht="30" customHeight="1">
      <c r="B11" s="363" t="s">
        <v>110</v>
      </c>
      <c r="C11" s="364"/>
      <c r="D11" s="61">
        <f>+入力用シート!D50/1000</f>
        <v>0</v>
      </c>
      <c r="E11" s="61">
        <f>+入力用シート!E50/1000</f>
        <v>0</v>
      </c>
      <c r="F11" s="61">
        <f>+入力用シート!F50/1000</f>
        <v>0</v>
      </c>
      <c r="G11" s="61">
        <f>+入力用シート!G50/1000</f>
        <v>0</v>
      </c>
      <c r="H11" s="61">
        <f>+入力用シート!H50/1000</f>
        <v>0</v>
      </c>
      <c r="I11" s="61">
        <f>+入力用シート!I50/1000</f>
        <v>0</v>
      </c>
      <c r="J11" s="62">
        <f>+入力用シート!J50/1000</f>
        <v>0</v>
      </c>
    </row>
    <row r="12" spans="2:10" ht="30" customHeight="1">
      <c r="B12" s="363" t="s">
        <v>111</v>
      </c>
      <c r="C12" s="364"/>
      <c r="D12" s="61">
        <f>+入力用シート!D51/1000</f>
        <v>0</v>
      </c>
      <c r="E12" s="61">
        <f>+入力用シート!E51/1000</f>
        <v>0</v>
      </c>
      <c r="F12" s="61">
        <f>+入力用シート!F51/1000</f>
        <v>0</v>
      </c>
      <c r="G12" s="61">
        <f>+入力用シート!G51/1000</f>
        <v>0</v>
      </c>
      <c r="H12" s="61">
        <f>+入力用シート!H51/1000</f>
        <v>0</v>
      </c>
      <c r="I12" s="61">
        <f>+入力用シート!I51/1000</f>
        <v>0</v>
      </c>
      <c r="J12" s="62">
        <f>+入力用シート!J51/1000</f>
        <v>0</v>
      </c>
    </row>
    <row r="13" spans="2:10" ht="30" customHeight="1" thickBot="1">
      <c r="B13" s="363" t="s">
        <v>66</v>
      </c>
      <c r="C13" s="364"/>
      <c r="D13" s="61">
        <f>+入力用シート!D52/1000</f>
        <v>0</v>
      </c>
      <c r="E13" s="61">
        <f>+入力用シート!E52/1000</f>
        <v>0</v>
      </c>
      <c r="F13" s="63">
        <f>+入力用シート!F52/1000</f>
        <v>0</v>
      </c>
      <c r="G13" s="63">
        <f>+入力用シート!G52/1000</f>
        <v>0</v>
      </c>
      <c r="H13" s="63">
        <f>+入力用シート!H52/1000</f>
        <v>0</v>
      </c>
      <c r="I13" s="63">
        <f>+入力用シート!I52/1000</f>
        <v>0</v>
      </c>
      <c r="J13" s="64">
        <f>+入力用シート!J52/1000</f>
        <v>0</v>
      </c>
    </row>
    <row r="14" spans="2:10" ht="30.75" customHeight="1">
      <c r="B14" s="363" t="s">
        <v>67</v>
      </c>
      <c r="C14" s="364"/>
      <c r="D14" s="92"/>
      <c r="E14" s="93"/>
      <c r="F14" s="65">
        <f>+入力用シート!F60/1000</f>
        <v>0</v>
      </c>
      <c r="G14" s="66">
        <f>+入力用シート!G60/1000</f>
        <v>0</v>
      </c>
      <c r="H14" s="66">
        <f>+入力用シート!H60/1000</f>
        <v>0</v>
      </c>
      <c r="I14" s="66">
        <f>+入力用シート!I60/1000</f>
        <v>0</v>
      </c>
      <c r="J14" s="67">
        <f>+入力用シート!J60/1000</f>
        <v>0</v>
      </c>
    </row>
    <row r="15" spans="2:10" ht="30" customHeight="1" thickBot="1">
      <c r="B15" s="363" t="s">
        <v>51</v>
      </c>
      <c r="C15" s="364"/>
      <c r="D15" s="94"/>
      <c r="E15" s="93"/>
      <c r="F15" s="68">
        <f>+入力用シート!F61/1000</f>
        <v>0</v>
      </c>
      <c r="G15" s="69">
        <f>+入力用シート!G61/1000</f>
        <v>0</v>
      </c>
      <c r="H15" s="69">
        <f>+入力用シート!H61/1000</f>
        <v>0</v>
      </c>
      <c r="I15" s="69">
        <f>+入力用シート!I61/1000</f>
        <v>0</v>
      </c>
      <c r="J15" s="70">
        <f>+入力用シート!J61/1000</f>
        <v>0</v>
      </c>
    </row>
    <row r="16" spans="2:10" ht="30" customHeight="1">
      <c r="B16" s="365" t="s">
        <v>68</v>
      </c>
      <c r="C16" s="366"/>
      <c r="D16" s="61">
        <f>+入力用シート!D39/1000</f>
        <v>0</v>
      </c>
      <c r="E16" s="61">
        <f>+入力用シート!E39/1000</f>
        <v>0</v>
      </c>
      <c r="F16" s="59">
        <f>+入力用シート!F39/1000</f>
        <v>0</v>
      </c>
      <c r="G16" s="59">
        <f>+入力用シート!G39/1000</f>
        <v>0</v>
      </c>
      <c r="H16" s="59">
        <f>+入力用シート!H39/1000</f>
        <v>0</v>
      </c>
      <c r="I16" s="59">
        <f>+入力用シート!I39/1000</f>
        <v>0</v>
      </c>
      <c r="J16" s="60">
        <f>+入力用シート!J39/1000</f>
        <v>0</v>
      </c>
    </row>
    <row r="17" spans="2:10" ht="26.25" customHeight="1">
      <c r="B17" s="71"/>
      <c r="C17" s="72" t="s">
        <v>75</v>
      </c>
      <c r="D17" s="73"/>
      <c r="E17" s="73"/>
      <c r="F17" s="73"/>
      <c r="G17" s="73"/>
      <c r="H17" s="73"/>
      <c r="I17" s="73"/>
      <c r="J17" s="74"/>
    </row>
    <row r="18" spans="2:10" ht="30" customHeight="1">
      <c r="B18" s="370" t="s">
        <v>98</v>
      </c>
      <c r="C18" s="371"/>
      <c r="D18" s="61">
        <f>+入力用シート!D54/1000</f>
        <v>0</v>
      </c>
      <c r="E18" s="61">
        <f>+入力用シート!E54/1000</f>
        <v>0</v>
      </c>
      <c r="F18" s="61">
        <f>+入力用シート!F54/1000</f>
        <v>0</v>
      </c>
      <c r="G18" s="61">
        <f>+入力用シート!G54/1000</f>
        <v>0</v>
      </c>
      <c r="H18" s="61">
        <f>+入力用シート!H54/1000</f>
        <v>0</v>
      </c>
      <c r="I18" s="61">
        <f>+入力用シート!I54/1000</f>
        <v>0</v>
      </c>
      <c r="J18" s="62">
        <f>+入力用シート!J54/1000</f>
        <v>0</v>
      </c>
    </row>
    <row r="19" spans="2:10" ht="28.5" customHeight="1">
      <c r="B19" s="363" t="s">
        <v>53</v>
      </c>
      <c r="C19" s="364"/>
      <c r="D19" s="61">
        <f>+入力用シート!D55</f>
        <v>0</v>
      </c>
      <c r="E19" s="61">
        <f>+入力用シート!E55</f>
        <v>0</v>
      </c>
      <c r="F19" s="61">
        <f>+入力用シート!F55</f>
        <v>0</v>
      </c>
      <c r="G19" s="61">
        <f>+入力用シート!G55</f>
        <v>0</v>
      </c>
      <c r="H19" s="61">
        <f>+入力用シート!H55</f>
        <v>0</v>
      </c>
      <c r="I19" s="61">
        <f>+入力用シート!I55</f>
        <v>0</v>
      </c>
      <c r="J19" s="62">
        <f>+入力用シート!J55</f>
        <v>0</v>
      </c>
    </row>
    <row r="20" spans="2:10" ht="28.2" customHeight="1">
      <c r="B20" s="359" t="s">
        <v>97</v>
      </c>
      <c r="C20" s="360"/>
      <c r="D20" s="61">
        <f>+入力用シート!D56/1000</f>
        <v>0</v>
      </c>
      <c r="E20" s="61">
        <f>+入力用シート!E56/1000</f>
        <v>0</v>
      </c>
      <c r="F20" s="61">
        <f>+入力用シート!F56/1000</f>
        <v>0</v>
      </c>
      <c r="G20" s="61">
        <f>+入力用シート!G56/1000</f>
        <v>0</v>
      </c>
      <c r="H20" s="61">
        <f>+入力用シート!H56/1000</f>
        <v>0</v>
      </c>
      <c r="I20" s="61">
        <f>+入力用シート!I56/1000</f>
        <v>0</v>
      </c>
      <c r="J20" s="62">
        <f>+入力用シート!J56/1000</f>
        <v>0</v>
      </c>
    </row>
    <row r="21" spans="2:10" ht="30" customHeight="1">
      <c r="B21" s="75"/>
      <c r="C21" s="76" t="s">
        <v>80</v>
      </c>
      <c r="D21" s="94"/>
      <c r="E21" s="96"/>
      <c r="F21" s="61">
        <f>+入力用シート!F63/1000</f>
        <v>0</v>
      </c>
      <c r="G21" s="61">
        <f>+入力用シート!G63/1000</f>
        <v>0</v>
      </c>
      <c r="H21" s="61">
        <f>+入力用シート!H63/1000</f>
        <v>0</v>
      </c>
      <c r="I21" s="61">
        <f>+入力用シート!I63/1000</f>
        <v>0</v>
      </c>
      <c r="J21" s="62">
        <f>+入力用シート!J63/1000</f>
        <v>0</v>
      </c>
    </row>
    <row r="22" spans="2:10" ht="30" customHeight="1">
      <c r="B22" s="77"/>
      <c r="C22" s="78" t="s">
        <v>90</v>
      </c>
      <c r="D22" s="95"/>
      <c r="E22" s="96"/>
      <c r="F22" s="61">
        <f>+入力用シート!F64/1000</f>
        <v>0</v>
      </c>
      <c r="G22" s="61">
        <f>+入力用シート!G64/1000</f>
        <v>0</v>
      </c>
      <c r="H22" s="61">
        <f>+入力用シート!H64/1000</f>
        <v>0</v>
      </c>
      <c r="I22" s="61">
        <f>+入力用シート!I64/1000</f>
        <v>0</v>
      </c>
      <c r="J22" s="62">
        <f>+入力用シート!J64/1000</f>
        <v>0</v>
      </c>
    </row>
    <row r="23" spans="2:10" ht="30" customHeight="1">
      <c r="B23" s="77"/>
      <c r="C23" s="76" t="s">
        <v>54</v>
      </c>
      <c r="D23" s="94"/>
      <c r="E23" s="96"/>
      <c r="F23" s="61">
        <f>+入力用シート!F65/1000</f>
        <v>0</v>
      </c>
      <c r="G23" s="61">
        <f>+入力用シート!G65/1000</f>
        <v>0</v>
      </c>
      <c r="H23" s="61">
        <f>+入力用シート!H65/1000</f>
        <v>0</v>
      </c>
      <c r="I23" s="61">
        <f>+入力用シート!I65/1000</f>
        <v>0</v>
      </c>
      <c r="J23" s="62">
        <f>+入力用シート!J65/1000</f>
        <v>0</v>
      </c>
    </row>
    <row r="24" spans="2:10" ht="30" customHeight="1" thickBot="1">
      <c r="B24" s="77"/>
      <c r="C24" s="76" t="s">
        <v>55</v>
      </c>
      <c r="D24" s="94"/>
      <c r="E24" s="96"/>
      <c r="F24" s="63">
        <f>+入力用シート!F66/1000</f>
        <v>0</v>
      </c>
      <c r="G24" s="63">
        <f>+入力用シート!G66/1000</f>
        <v>0</v>
      </c>
      <c r="H24" s="63">
        <f>+入力用シート!H66/1000</f>
        <v>0</v>
      </c>
      <c r="I24" s="63">
        <f>+入力用シート!I66/1000</f>
        <v>0</v>
      </c>
      <c r="J24" s="64">
        <f>+入力用シート!J66/1000</f>
        <v>0</v>
      </c>
    </row>
    <row r="25" spans="2:10" ht="30" customHeight="1" thickBot="1">
      <c r="B25" s="361" t="s">
        <v>96</v>
      </c>
      <c r="C25" s="362"/>
      <c r="D25" s="97"/>
      <c r="E25" s="98"/>
      <c r="F25" s="79">
        <f>+入力用シート!F67/1000</f>
        <v>0</v>
      </c>
      <c r="G25" s="80">
        <f>+入力用シート!G67/1000</f>
        <v>0</v>
      </c>
      <c r="H25" s="80">
        <f>+入力用シート!H67/1000</f>
        <v>0</v>
      </c>
      <c r="I25" s="80">
        <f>+入力用シート!I67/1000</f>
        <v>0</v>
      </c>
      <c r="J25" s="81">
        <f>+入力用シート!J67/1000</f>
        <v>0</v>
      </c>
    </row>
    <row r="26" spans="2:10" ht="4.95" customHeight="1">
      <c r="C26" s="8"/>
    </row>
    <row r="27" spans="2:10" ht="13.5" customHeight="1">
      <c r="B27" s="85" t="s">
        <v>112</v>
      </c>
      <c r="C27" s="358" t="s">
        <v>139</v>
      </c>
      <c r="D27" s="358"/>
      <c r="E27" s="358"/>
      <c r="F27" s="358"/>
      <c r="G27" s="358"/>
      <c r="H27" s="358"/>
      <c r="I27" s="358"/>
      <c r="J27" s="358"/>
    </row>
    <row r="28" spans="2:10" ht="12" customHeight="1">
      <c r="B28" s="86"/>
      <c r="C28" s="358"/>
      <c r="D28" s="358"/>
      <c r="E28" s="358"/>
      <c r="F28" s="358"/>
      <c r="G28" s="358"/>
      <c r="H28" s="358"/>
      <c r="I28" s="358"/>
      <c r="J28" s="358"/>
    </row>
    <row r="29" spans="2:10" ht="12.75" customHeight="1">
      <c r="B29" s="86"/>
      <c r="C29" s="358"/>
      <c r="D29" s="358"/>
      <c r="E29" s="358"/>
      <c r="F29" s="358"/>
      <c r="G29" s="358"/>
      <c r="H29" s="358"/>
      <c r="I29" s="358"/>
      <c r="J29" s="358"/>
    </row>
    <row r="30" spans="2:10">
      <c r="B30" s="86"/>
      <c r="C30" s="358"/>
      <c r="D30" s="358"/>
      <c r="E30" s="358"/>
      <c r="F30" s="358"/>
      <c r="G30" s="358"/>
      <c r="H30" s="358"/>
      <c r="I30" s="358"/>
      <c r="J30" s="358"/>
    </row>
    <row r="31" spans="2:10">
      <c r="B31" s="86"/>
      <c r="C31" s="358"/>
      <c r="D31" s="358"/>
      <c r="E31" s="358"/>
      <c r="F31" s="358"/>
      <c r="G31" s="358"/>
      <c r="H31" s="358"/>
      <c r="I31" s="358"/>
      <c r="J31" s="358"/>
    </row>
    <row r="32" spans="2:10">
      <c r="B32" s="86"/>
      <c r="C32" s="358"/>
      <c r="D32" s="358"/>
      <c r="E32" s="358"/>
      <c r="F32" s="358"/>
      <c r="G32" s="358"/>
      <c r="H32" s="358"/>
      <c r="I32" s="358"/>
      <c r="J32" s="358"/>
    </row>
    <row r="33" spans="2:10" ht="14.55" customHeight="1">
      <c r="B33" s="86"/>
      <c r="C33" s="358"/>
      <c r="D33" s="358"/>
      <c r="E33" s="358"/>
      <c r="F33" s="358"/>
      <c r="G33" s="358"/>
      <c r="H33" s="358"/>
      <c r="I33" s="358"/>
      <c r="J33" s="358"/>
    </row>
    <row r="34" spans="2:10">
      <c r="C34" s="100"/>
      <c r="D34" s="100"/>
      <c r="E34" s="100"/>
      <c r="F34" s="100"/>
      <c r="G34" s="100"/>
      <c r="H34" s="100"/>
      <c r="I34" s="100"/>
      <c r="J34" s="100"/>
    </row>
  </sheetData>
  <sheetProtection formatColumns="0"/>
  <mergeCells count="18">
    <mergeCell ref="I1:J1"/>
    <mergeCell ref="B4:C5"/>
    <mergeCell ref="B18:C18"/>
    <mergeCell ref="B19:C19"/>
    <mergeCell ref="B8:C8"/>
    <mergeCell ref="B9:C9"/>
    <mergeCell ref="B12:C12"/>
    <mergeCell ref="B14:C14"/>
    <mergeCell ref="B6:C6"/>
    <mergeCell ref="B7:C7"/>
    <mergeCell ref="B10:C10"/>
    <mergeCell ref="B11:C11"/>
    <mergeCell ref="C27:J33"/>
    <mergeCell ref="B20:C20"/>
    <mergeCell ref="B25:C25"/>
    <mergeCell ref="B13:C13"/>
    <mergeCell ref="B15:C15"/>
    <mergeCell ref="B16:C16"/>
  </mergeCells>
  <phoneticPr fontId="2"/>
  <pageMargins left="0.39370078740157483" right="0.39370078740157483" top="0.78740157480314965" bottom="0.59055118110236227" header="0.51181102362204722" footer="0.51181102362204722"/>
  <pageSetup paperSize="9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34"/>
  <sheetViews>
    <sheetView showGridLines="0" view="pageBreakPreview" zoomScale="130" zoomScaleNormal="100" zoomScaleSheetLayoutView="130" workbookViewId="0">
      <selection activeCell="C27" sqref="C27:M33"/>
    </sheetView>
  </sheetViews>
  <sheetFormatPr defaultRowHeight="13.2"/>
  <cols>
    <col min="1" max="2" width="2.109375" customWidth="1"/>
    <col min="3" max="3" width="12.88671875" customWidth="1"/>
    <col min="4" max="13" width="7.6640625" customWidth="1"/>
  </cols>
  <sheetData>
    <row r="1" spans="2:13" ht="14.4">
      <c r="B1" s="11" t="s">
        <v>130</v>
      </c>
      <c r="M1" s="118" t="s">
        <v>131</v>
      </c>
    </row>
    <row r="2" spans="2:13" ht="18" customHeight="1">
      <c r="C2" s="9"/>
      <c r="H2" s="82" t="s">
        <v>138</v>
      </c>
      <c r="I2" s="82"/>
      <c r="J2" s="44"/>
      <c r="K2" s="44"/>
      <c r="L2" s="44"/>
      <c r="M2" s="10"/>
    </row>
    <row r="3" spans="2:13" ht="20.55" customHeight="1" thickBot="1">
      <c r="M3" s="56" t="s">
        <v>99</v>
      </c>
    </row>
    <row r="4" spans="2:13">
      <c r="B4" s="368"/>
      <c r="C4" s="368"/>
      <c r="D4" s="119" t="s">
        <v>63</v>
      </c>
      <c r="E4" s="119" t="s">
        <v>64</v>
      </c>
      <c r="F4" s="119" t="s">
        <v>56</v>
      </c>
      <c r="G4" s="119" t="s">
        <v>57</v>
      </c>
      <c r="H4" s="119" t="s">
        <v>58</v>
      </c>
      <c r="I4" s="119" t="s">
        <v>59</v>
      </c>
      <c r="J4" s="119" t="s">
        <v>60</v>
      </c>
      <c r="K4" s="119" t="s">
        <v>113</v>
      </c>
      <c r="L4" s="119" t="s">
        <v>114</v>
      </c>
      <c r="M4" s="120" t="s">
        <v>115</v>
      </c>
    </row>
    <row r="5" spans="2:13" ht="13.8" thickBot="1">
      <c r="B5" s="369"/>
      <c r="C5" s="369"/>
      <c r="D5" s="83" t="s">
        <v>77</v>
      </c>
      <c r="E5" s="83" t="s">
        <v>77</v>
      </c>
      <c r="F5" s="83" t="s">
        <v>77</v>
      </c>
      <c r="G5" s="83" t="s">
        <v>77</v>
      </c>
      <c r="H5" s="83" t="s">
        <v>77</v>
      </c>
      <c r="I5" s="83" t="s">
        <v>77</v>
      </c>
      <c r="J5" s="83" t="s">
        <v>61</v>
      </c>
      <c r="K5" s="83" t="s">
        <v>77</v>
      </c>
      <c r="L5" s="83" t="s">
        <v>77</v>
      </c>
      <c r="M5" s="99" t="s">
        <v>77</v>
      </c>
    </row>
    <row r="6" spans="2:13" ht="30" customHeight="1">
      <c r="B6" s="377" t="s">
        <v>49</v>
      </c>
      <c r="C6" s="378"/>
      <c r="D6" s="121">
        <f>+入力用シート!D43/1000</f>
        <v>0</v>
      </c>
      <c r="E6" s="121">
        <f>+入力用シート!E43/1000</f>
        <v>0</v>
      </c>
      <c r="F6" s="121">
        <f>+入力用シート!F43/1000</f>
        <v>0</v>
      </c>
      <c r="G6" s="121">
        <f>+入力用シート!G43/1000</f>
        <v>0</v>
      </c>
      <c r="H6" s="121">
        <f>+入力用シート!H43/1000</f>
        <v>0</v>
      </c>
      <c r="I6" s="121">
        <f>+入力用シート!I43/1000</f>
        <v>0</v>
      </c>
      <c r="J6" s="121">
        <f>+入力用シート!J43/1000</f>
        <v>0</v>
      </c>
      <c r="K6" s="121">
        <f>+入力用シート!K43/1000</f>
        <v>0</v>
      </c>
      <c r="L6" s="121">
        <f>+入力用シート!L43/1000</f>
        <v>0</v>
      </c>
      <c r="M6" s="122">
        <f>+入力用シート!M43/1000</f>
        <v>0</v>
      </c>
    </row>
    <row r="7" spans="2:13" ht="30" customHeight="1">
      <c r="B7" s="379" t="s">
        <v>65</v>
      </c>
      <c r="C7" s="380"/>
      <c r="D7" s="123">
        <f>+入力用シート!D44/1000</f>
        <v>0</v>
      </c>
      <c r="E7" s="123">
        <f>+入力用シート!E44/1000</f>
        <v>0</v>
      </c>
      <c r="F7" s="123">
        <f>+入力用シート!F44/1000</f>
        <v>0</v>
      </c>
      <c r="G7" s="123">
        <f>+入力用シート!G44/1000</f>
        <v>0</v>
      </c>
      <c r="H7" s="123">
        <f>+入力用シート!H44/1000</f>
        <v>0</v>
      </c>
      <c r="I7" s="123">
        <f>+入力用シート!I44/1000</f>
        <v>0</v>
      </c>
      <c r="J7" s="123">
        <f>+入力用シート!J44/1000</f>
        <v>0</v>
      </c>
      <c r="K7" s="123">
        <f>+入力用シート!K44/1000</f>
        <v>0</v>
      </c>
      <c r="L7" s="123">
        <f>+入力用シート!L44/1000</f>
        <v>0</v>
      </c>
      <c r="M7" s="124">
        <f>+入力用シート!M44/1000</f>
        <v>0</v>
      </c>
    </row>
    <row r="8" spans="2:13" ht="30" customHeight="1">
      <c r="B8" s="375" t="s">
        <v>69</v>
      </c>
      <c r="C8" s="376"/>
      <c r="D8" s="123">
        <f>+入力用シート!D45/1000</f>
        <v>0</v>
      </c>
      <c r="E8" s="123">
        <f>+入力用シート!E45/1000</f>
        <v>0</v>
      </c>
      <c r="F8" s="123">
        <f>+入力用シート!F45/1000</f>
        <v>0</v>
      </c>
      <c r="G8" s="123">
        <f>+入力用シート!G45/1000</f>
        <v>0</v>
      </c>
      <c r="H8" s="123">
        <f>+入力用シート!H45/1000</f>
        <v>0</v>
      </c>
      <c r="I8" s="123">
        <f>+入力用シート!I45/1000</f>
        <v>0</v>
      </c>
      <c r="J8" s="123">
        <f>+入力用シート!J45/1000</f>
        <v>0</v>
      </c>
      <c r="K8" s="123">
        <f>+入力用シート!K45/1000</f>
        <v>0</v>
      </c>
      <c r="L8" s="123">
        <f>+入力用シート!L45/1000</f>
        <v>0</v>
      </c>
      <c r="M8" s="124">
        <f>+入力用シート!M45/1000</f>
        <v>0</v>
      </c>
    </row>
    <row r="9" spans="2:13" ht="30" customHeight="1">
      <c r="B9" s="375" t="s">
        <v>50</v>
      </c>
      <c r="C9" s="376"/>
      <c r="D9" s="123">
        <f>+入力用シート!D46/1000</f>
        <v>0</v>
      </c>
      <c r="E9" s="123">
        <f>+入力用シート!E46/1000</f>
        <v>0</v>
      </c>
      <c r="F9" s="123">
        <f>+入力用シート!F46/1000</f>
        <v>0</v>
      </c>
      <c r="G9" s="123">
        <f>+入力用シート!G46/1000</f>
        <v>0</v>
      </c>
      <c r="H9" s="123">
        <f>+入力用シート!H46/1000</f>
        <v>0</v>
      </c>
      <c r="I9" s="123">
        <f>+入力用シート!I46/1000</f>
        <v>0</v>
      </c>
      <c r="J9" s="123">
        <f>+入力用シート!J46/1000</f>
        <v>0</v>
      </c>
      <c r="K9" s="123">
        <f>+入力用シート!K46/1000</f>
        <v>0</v>
      </c>
      <c r="L9" s="123">
        <f>+入力用シート!L46/1000</f>
        <v>0</v>
      </c>
      <c r="M9" s="124">
        <f>+入力用シート!M46/1000</f>
        <v>0</v>
      </c>
    </row>
    <row r="10" spans="2:13" ht="30" customHeight="1">
      <c r="B10" s="379" t="s">
        <v>52</v>
      </c>
      <c r="C10" s="380"/>
      <c r="D10" s="123">
        <f>+入力用シート!D47/1000</f>
        <v>0</v>
      </c>
      <c r="E10" s="123">
        <f>+入力用シート!E47/1000</f>
        <v>0</v>
      </c>
      <c r="F10" s="123">
        <f>+入力用シート!F47/1000</f>
        <v>0</v>
      </c>
      <c r="G10" s="123">
        <f>+入力用シート!G47/1000</f>
        <v>0</v>
      </c>
      <c r="H10" s="123">
        <f>+入力用シート!H47/1000</f>
        <v>0</v>
      </c>
      <c r="I10" s="123">
        <f>+入力用シート!I47/1000</f>
        <v>0</v>
      </c>
      <c r="J10" s="123">
        <f>+入力用シート!J47/1000</f>
        <v>0</v>
      </c>
      <c r="K10" s="123">
        <f>+入力用シート!K47/1000</f>
        <v>0</v>
      </c>
      <c r="L10" s="123">
        <f>+入力用シート!L47/1000</f>
        <v>0</v>
      </c>
      <c r="M10" s="124">
        <f>+入力用シート!M47/1000</f>
        <v>0</v>
      </c>
    </row>
    <row r="11" spans="2:13" ht="30" customHeight="1">
      <c r="B11" s="379" t="s">
        <v>110</v>
      </c>
      <c r="C11" s="380"/>
      <c r="D11" s="123">
        <f>+入力用シート!D50/1000</f>
        <v>0</v>
      </c>
      <c r="E11" s="123">
        <f>+入力用シート!E50/1000</f>
        <v>0</v>
      </c>
      <c r="F11" s="123">
        <f>+入力用シート!F50/1000</f>
        <v>0</v>
      </c>
      <c r="G11" s="123">
        <f>+入力用シート!G50/1000</f>
        <v>0</v>
      </c>
      <c r="H11" s="123">
        <f>+入力用シート!H50/1000</f>
        <v>0</v>
      </c>
      <c r="I11" s="123">
        <f>+入力用シート!I50/1000</f>
        <v>0</v>
      </c>
      <c r="J11" s="123">
        <f>+入力用シート!J50/1000</f>
        <v>0</v>
      </c>
      <c r="K11" s="123">
        <f>+入力用シート!K50/1000</f>
        <v>0</v>
      </c>
      <c r="L11" s="123">
        <f>+入力用シート!L50/1000</f>
        <v>0</v>
      </c>
      <c r="M11" s="124">
        <f>+入力用シート!M50/1000</f>
        <v>0</v>
      </c>
    </row>
    <row r="12" spans="2:13" ht="30" customHeight="1">
      <c r="B12" s="379" t="s">
        <v>111</v>
      </c>
      <c r="C12" s="380"/>
      <c r="D12" s="123">
        <f>+入力用シート!D51/1000</f>
        <v>0</v>
      </c>
      <c r="E12" s="123">
        <f>+入力用シート!E51/1000</f>
        <v>0</v>
      </c>
      <c r="F12" s="123">
        <f>+入力用シート!F51/1000</f>
        <v>0</v>
      </c>
      <c r="G12" s="123">
        <f>+入力用シート!G51/1000</f>
        <v>0</v>
      </c>
      <c r="H12" s="123">
        <f>+入力用シート!H51/1000</f>
        <v>0</v>
      </c>
      <c r="I12" s="123">
        <f>+入力用シート!I51/1000</f>
        <v>0</v>
      </c>
      <c r="J12" s="123">
        <f>+入力用シート!J51/1000</f>
        <v>0</v>
      </c>
      <c r="K12" s="123">
        <f>+入力用シート!K51/1000</f>
        <v>0</v>
      </c>
      <c r="L12" s="123">
        <f>+入力用シート!L51/1000</f>
        <v>0</v>
      </c>
      <c r="M12" s="124">
        <f>+入力用シート!M51/1000</f>
        <v>0</v>
      </c>
    </row>
    <row r="13" spans="2:13" ht="30" customHeight="1" thickBot="1">
      <c r="B13" s="379" t="s">
        <v>66</v>
      </c>
      <c r="C13" s="380"/>
      <c r="D13" s="123">
        <f>+入力用シート!D52/1000</f>
        <v>0</v>
      </c>
      <c r="E13" s="123">
        <f>+入力用シート!E52/1000</f>
        <v>0</v>
      </c>
      <c r="F13" s="125">
        <f>+入力用シート!F52/1000</f>
        <v>0</v>
      </c>
      <c r="G13" s="125">
        <f>+入力用シート!G52/1000</f>
        <v>0</v>
      </c>
      <c r="H13" s="125">
        <f>+入力用シート!H52/1000</f>
        <v>0</v>
      </c>
      <c r="I13" s="125">
        <f>+入力用シート!I52/1000</f>
        <v>0</v>
      </c>
      <c r="J13" s="125">
        <f>+入力用シート!J52/1000</f>
        <v>0</v>
      </c>
      <c r="K13" s="125">
        <f>+入力用シート!K52/1000</f>
        <v>0</v>
      </c>
      <c r="L13" s="125">
        <f>+入力用シート!L52/1000</f>
        <v>0</v>
      </c>
      <c r="M13" s="126">
        <f>+入力用シート!M52/1000</f>
        <v>0</v>
      </c>
    </row>
    <row r="14" spans="2:13" ht="30.75" customHeight="1">
      <c r="B14" s="379" t="s">
        <v>67</v>
      </c>
      <c r="C14" s="380"/>
      <c r="D14" s="127"/>
      <c r="E14" s="128"/>
      <c r="F14" s="129">
        <f>+入力用シート!F60/1000</f>
        <v>0</v>
      </c>
      <c r="G14" s="130">
        <f>+入力用シート!G60/1000</f>
        <v>0</v>
      </c>
      <c r="H14" s="130">
        <f>+入力用シート!H60/1000</f>
        <v>0</v>
      </c>
      <c r="I14" s="130">
        <f>+入力用シート!I60/1000</f>
        <v>0</v>
      </c>
      <c r="J14" s="130">
        <f>+入力用シート!J60/1000</f>
        <v>0</v>
      </c>
      <c r="K14" s="130">
        <f>+入力用シート!K60/1000</f>
        <v>0</v>
      </c>
      <c r="L14" s="130">
        <f>+入力用シート!L60/1000</f>
        <v>0</v>
      </c>
      <c r="M14" s="131">
        <f>+入力用シート!M60/1000</f>
        <v>0</v>
      </c>
    </row>
    <row r="15" spans="2:13" ht="30" customHeight="1" thickBot="1">
      <c r="B15" s="379" t="s">
        <v>51</v>
      </c>
      <c r="C15" s="380"/>
      <c r="D15" s="132"/>
      <c r="E15" s="128"/>
      <c r="F15" s="133">
        <f>+入力用シート!F61/1000</f>
        <v>0</v>
      </c>
      <c r="G15" s="134">
        <f>+入力用シート!G61/1000</f>
        <v>0</v>
      </c>
      <c r="H15" s="134">
        <f>+入力用シート!H61/1000</f>
        <v>0</v>
      </c>
      <c r="I15" s="134">
        <f>+入力用シート!I61/1000</f>
        <v>0</v>
      </c>
      <c r="J15" s="134">
        <f>+入力用シート!J61/1000</f>
        <v>0</v>
      </c>
      <c r="K15" s="134">
        <f>+入力用シート!K61/1000</f>
        <v>0</v>
      </c>
      <c r="L15" s="134">
        <f>+入力用シート!L61/1000</f>
        <v>0</v>
      </c>
      <c r="M15" s="135">
        <f>+入力用シート!M61/1000</f>
        <v>0</v>
      </c>
    </row>
    <row r="16" spans="2:13" ht="30" customHeight="1">
      <c r="B16" s="381" t="s">
        <v>68</v>
      </c>
      <c r="C16" s="382"/>
      <c r="D16" s="123">
        <f>+入力用シート!D39/1000</f>
        <v>0</v>
      </c>
      <c r="E16" s="123">
        <f>+入力用シート!E39/1000</f>
        <v>0</v>
      </c>
      <c r="F16" s="121">
        <f>+入力用シート!F39/1000</f>
        <v>0</v>
      </c>
      <c r="G16" s="121">
        <f>+入力用シート!G39/1000</f>
        <v>0</v>
      </c>
      <c r="H16" s="121">
        <f>+入力用シート!H39/1000</f>
        <v>0</v>
      </c>
      <c r="I16" s="121">
        <f>+入力用シート!I39/1000</f>
        <v>0</v>
      </c>
      <c r="J16" s="121">
        <f>+入力用シート!J39/1000</f>
        <v>0</v>
      </c>
      <c r="K16" s="121">
        <f>+入力用シート!K39/1000</f>
        <v>0</v>
      </c>
      <c r="L16" s="121">
        <f>+入力用シート!L39/1000</f>
        <v>0</v>
      </c>
      <c r="M16" s="122">
        <f>+入力用シート!M39/1000</f>
        <v>0</v>
      </c>
    </row>
    <row r="17" spans="2:13" ht="26.25" customHeight="1">
      <c r="B17" s="145"/>
      <c r="C17" s="115" t="s">
        <v>75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7"/>
    </row>
    <row r="18" spans="2:13" ht="30" customHeight="1">
      <c r="B18" s="375" t="s">
        <v>98</v>
      </c>
      <c r="C18" s="376"/>
      <c r="D18" s="123">
        <f>+入力用シート!D54/1000</f>
        <v>0</v>
      </c>
      <c r="E18" s="123">
        <f>+入力用シート!E54/1000</f>
        <v>0</v>
      </c>
      <c r="F18" s="123">
        <f>+入力用シート!F54/1000</f>
        <v>0</v>
      </c>
      <c r="G18" s="123">
        <f>+入力用シート!G54/1000</f>
        <v>0</v>
      </c>
      <c r="H18" s="123">
        <f>+入力用シート!H54/1000</f>
        <v>0</v>
      </c>
      <c r="I18" s="123">
        <f>+入力用シート!I54/1000</f>
        <v>0</v>
      </c>
      <c r="J18" s="123">
        <f>+入力用シート!J54/1000</f>
        <v>0</v>
      </c>
      <c r="K18" s="123">
        <f>+入力用シート!K54/1000</f>
        <v>0</v>
      </c>
      <c r="L18" s="123">
        <f>+入力用シート!L54/1000</f>
        <v>0</v>
      </c>
      <c r="M18" s="124">
        <f>+入力用シート!M54/1000</f>
        <v>0</v>
      </c>
    </row>
    <row r="19" spans="2:13" ht="28.5" customHeight="1">
      <c r="B19" s="379" t="s">
        <v>53</v>
      </c>
      <c r="C19" s="380"/>
      <c r="D19" s="123">
        <f>+入力用シート!D55</f>
        <v>0</v>
      </c>
      <c r="E19" s="123">
        <f>+入力用シート!E55</f>
        <v>0</v>
      </c>
      <c r="F19" s="123">
        <f>+入力用シート!F55</f>
        <v>0</v>
      </c>
      <c r="G19" s="123">
        <f>+入力用シート!G55</f>
        <v>0</v>
      </c>
      <c r="H19" s="123">
        <f>+入力用シート!H55</f>
        <v>0</v>
      </c>
      <c r="I19" s="123">
        <f>+入力用シート!I55</f>
        <v>0</v>
      </c>
      <c r="J19" s="123">
        <f>+入力用シート!J55</f>
        <v>0</v>
      </c>
      <c r="K19" s="123">
        <f>+入力用シート!K55</f>
        <v>0</v>
      </c>
      <c r="L19" s="123">
        <f>+入力用シート!L55</f>
        <v>0</v>
      </c>
      <c r="M19" s="124">
        <f>+入力用シート!M55</f>
        <v>0</v>
      </c>
    </row>
    <row r="20" spans="2:13" ht="28.2" customHeight="1">
      <c r="B20" s="383" t="s">
        <v>97</v>
      </c>
      <c r="C20" s="384"/>
      <c r="D20" s="123">
        <f>+入力用シート!D56/1000</f>
        <v>0</v>
      </c>
      <c r="E20" s="123">
        <f>+入力用シート!E56/1000</f>
        <v>0</v>
      </c>
      <c r="F20" s="123">
        <f>+入力用シート!F56/1000</f>
        <v>0</v>
      </c>
      <c r="G20" s="123">
        <f>+入力用シート!G56/1000</f>
        <v>0</v>
      </c>
      <c r="H20" s="123">
        <f>+入力用シート!H56/1000</f>
        <v>0</v>
      </c>
      <c r="I20" s="123">
        <f>+入力用シート!I56/1000</f>
        <v>0</v>
      </c>
      <c r="J20" s="123">
        <f>+入力用シート!J56/1000</f>
        <v>0</v>
      </c>
      <c r="K20" s="123">
        <f>+入力用シート!K56/1000</f>
        <v>0</v>
      </c>
      <c r="L20" s="123">
        <f>+入力用シート!L56/1000</f>
        <v>0</v>
      </c>
      <c r="M20" s="124">
        <f>+入力用シート!M56/1000</f>
        <v>0</v>
      </c>
    </row>
    <row r="21" spans="2:13" ht="30" customHeight="1">
      <c r="B21" s="146"/>
      <c r="C21" s="116" t="s">
        <v>80</v>
      </c>
      <c r="D21" s="132"/>
      <c r="E21" s="138"/>
      <c r="F21" s="123">
        <f>+入力用シート!F63/1000</f>
        <v>0</v>
      </c>
      <c r="G21" s="123">
        <f>+入力用シート!G63/1000</f>
        <v>0</v>
      </c>
      <c r="H21" s="123">
        <f>+入力用シート!H63/1000</f>
        <v>0</v>
      </c>
      <c r="I21" s="123">
        <f>+入力用シート!I63/1000</f>
        <v>0</v>
      </c>
      <c r="J21" s="123">
        <f>+入力用シート!J63/1000</f>
        <v>0</v>
      </c>
      <c r="K21" s="123">
        <f>+入力用シート!K63/1000</f>
        <v>0</v>
      </c>
      <c r="L21" s="123">
        <f>+入力用シート!L63/1000</f>
        <v>0</v>
      </c>
      <c r="M21" s="124">
        <f>+入力用シート!M63/1000</f>
        <v>0</v>
      </c>
    </row>
    <row r="22" spans="2:13" ht="30" customHeight="1">
      <c r="B22" s="147"/>
      <c r="C22" s="117" t="s">
        <v>90</v>
      </c>
      <c r="D22" s="139"/>
      <c r="E22" s="138"/>
      <c r="F22" s="123">
        <f>+入力用シート!F64/1000</f>
        <v>0</v>
      </c>
      <c r="G22" s="123">
        <f>+入力用シート!G64/1000</f>
        <v>0</v>
      </c>
      <c r="H22" s="123">
        <f>+入力用シート!H64/1000</f>
        <v>0</v>
      </c>
      <c r="I22" s="123">
        <f>+入力用シート!I64/1000</f>
        <v>0</v>
      </c>
      <c r="J22" s="123">
        <f>+入力用シート!J64/1000</f>
        <v>0</v>
      </c>
      <c r="K22" s="123">
        <f>+入力用シート!K64/1000</f>
        <v>0</v>
      </c>
      <c r="L22" s="123">
        <f>+入力用シート!L64/1000</f>
        <v>0</v>
      </c>
      <c r="M22" s="124">
        <f>+入力用シート!M64/1000</f>
        <v>0</v>
      </c>
    </row>
    <row r="23" spans="2:13" ht="30" customHeight="1">
      <c r="B23" s="147"/>
      <c r="C23" s="116" t="s">
        <v>34</v>
      </c>
      <c r="D23" s="132"/>
      <c r="E23" s="138"/>
      <c r="F23" s="123">
        <f>+入力用シート!F65/1000</f>
        <v>0</v>
      </c>
      <c r="G23" s="123">
        <f>+入力用シート!G65/1000</f>
        <v>0</v>
      </c>
      <c r="H23" s="123">
        <f>+入力用シート!H65/1000</f>
        <v>0</v>
      </c>
      <c r="I23" s="123">
        <f>+入力用シート!I65/1000</f>
        <v>0</v>
      </c>
      <c r="J23" s="123">
        <f>+入力用シート!J65/1000</f>
        <v>0</v>
      </c>
      <c r="K23" s="123">
        <f>+入力用シート!K65/1000</f>
        <v>0</v>
      </c>
      <c r="L23" s="123">
        <f>+入力用シート!L65/1000</f>
        <v>0</v>
      </c>
      <c r="M23" s="124">
        <f>+入力用シート!M65/1000</f>
        <v>0</v>
      </c>
    </row>
    <row r="24" spans="2:13" ht="30" customHeight="1" thickBot="1">
      <c r="B24" s="147"/>
      <c r="C24" s="116" t="s">
        <v>35</v>
      </c>
      <c r="D24" s="132"/>
      <c r="E24" s="138"/>
      <c r="F24" s="125">
        <f>+入力用シート!F66/1000</f>
        <v>0</v>
      </c>
      <c r="G24" s="125">
        <f>+入力用シート!G66/1000</f>
        <v>0</v>
      </c>
      <c r="H24" s="125">
        <f>+入力用シート!H66/1000</f>
        <v>0</v>
      </c>
      <c r="I24" s="125">
        <f>+入力用シート!I66/1000</f>
        <v>0</v>
      </c>
      <c r="J24" s="125">
        <f>+入力用シート!J66/1000</f>
        <v>0</v>
      </c>
      <c r="K24" s="125">
        <f>+入力用シート!K66/1000</f>
        <v>0</v>
      </c>
      <c r="L24" s="125">
        <f>+入力用シート!L66/1000</f>
        <v>0</v>
      </c>
      <c r="M24" s="126">
        <f>+入力用シート!M66/1000</f>
        <v>0</v>
      </c>
    </row>
    <row r="25" spans="2:13" ht="30" customHeight="1" thickBot="1">
      <c r="B25" s="385" t="s">
        <v>96</v>
      </c>
      <c r="C25" s="386"/>
      <c r="D25" s="140"/>
      <c r="E25" s="141"/>
      <c r="F25" s="142">
        <f>+入力用シート!F67/1000</f>
        <v>0</v>
      </c>
      <c r="G25" s="143">
        <f>+入力用シート!G67/1000</f>
        <v>0</v>
      </c>
      <c r="H25" s="143">
        <f>+入力用シート!H67/1000</f>
        <v>0</v>
      </c>
      <c r="I25" s="143">
        <f>+入力用シート!I67/1000</f>
        <v>0</v>
      </c>
      <c r="J25" s="143">
        <f>+入力用シート!J67/1000</f>
        <v>0</v>
      </c>
      <c r="K25" s="143">
        <f>+入力用シート!K67/1000</f>
        <v>0</v>
      </c>
      <c r="L25" s="143">
        <f>+入力用シート!L67/1000</f>
        <v>0</v>
      </c>
      <c r="M25" s="144">
        <f>+入力用シート!M67/1000</f>
        <v>0</v>
      </c>
    </row>
    <row r="26" spans="2:13" ht="4.95" customHeight="1">
      <c r="C26" s="8"/>
    </row>
    <row r="27" spans="2:13" ht="13.5" customHeight="1">
      <c r="B27" s="85" t="s">
        <v>112</v>
      </c>
      <c r="C27" s="358" t="s">
        <v>139</v>
      </c>
      <c r="D27" s="358"/>
      <c r="E27" s="358"/>
      <c r="F27" s="358"/>
      <c r="G27" s="358"/>
      <c r="H27" s="358"/>
      <c r="I27" s="358"/>
      <c r="J27" s="358"/>
      <c r="K27" s="387"/>
      <c r="L27" s="387"/>
      <c r="M27" s="387"/>
    </row>
    <row r="28" spans="2:13" ht="12" customHeight="1">
      <c r="B28" s="86"/>
      <c r="C28" s="358"/>
      <c r="D28" s="358"/>
      <c r="E28" s="358"/>
      <c r="F28" s="358"/>
      <c r="G28" s="358"/>
      <c r="H28" s="358"/>
      <c r="I28" s="358"/>
      <c r="J28" s="358"/>
      <c r="K28" s="387"/>
      <c r="L28" s="387"/>
      <c r="M28" s="387"/>
    </row>
    <row r="29" spans="2:13" ht="12.75" customHeight="1">
      <c r="B29" s="86"/>
      <c r="C29" s="358"/>
      <c r="D29" s="358"/>
      <c r="E29" s="358"/>
      <c r="F29" s="358"/>
      <c r="G29" s="358"/>
      <c r="H29" s="358"/>
      <c r="I29" s="358"/>
      <c r="J29" s="358"/>
      <c r="K29" s="387"/>
      <c r="L29" s="387"/>
      <c r="M29" s="387"/>
    </row>
    <row r="30" spans="2:13">
      <c r="B30" s="86"/>
      <c r="C30" s="358"/>
      <c r="D30" s="358"/>
      <c r="E30" s="358"/>
      <c r="F30" s="358"/>
      <c r="G30" s="358"/>
      <c r="H30" s="358"/>
      <c r="I30" s="358"/>
      <c r="J30" s="358"/>
      <c r="K30" s="387"/>
      <c r="L30" s="387"/>
      <c r="M30" s="387"/>
    </row>
    <row r="31" spans="2:13">
      <c r="B31" s="86"/>
      <c r="C31" s="358"/>
      <c r="D31" s="358"/>
      <c r="E31" s="358"/>
      <c r="F31" s="358"/>
      <c r="G31" s="358"/>
      <c r="H31" s="358"/>
      <c r="I31" s="358"/>
      <c r="J31" s="358"/>
      <c r="K31" s="387"/>
      <c r="L31" s="387"/>
      <c r="M31" s="387"/>
    </row>
    <row r="32" spans="2:13">
      <c r="B32" s="86"/>
      <c r="C32" s="358"/>
      <c r="D32" s="358"/>
      <c r="E32" s="358"/>
      <c r="F32" s="358"/>
      <c r="G32" s="358"/>
      <c r="H32" s="358"/>
      <c r="I32" s="358"/>
      <c r="J32" s="358"/>
      <c r="K32" s="387"/>
      <c r="L32" s="387"/>
      <c r="M32" s="387"/>
    </row>
    <row r="33" spans="2:13" ht="25.2" customHeight="1">
      <c r="B33" s="86"/>
      <c r="C33" s="358"/>
      <c r="D33" s="358"/>
      <c r="E33" s="358"/>
      <c r="F33" s="358"/>
      <c r="G33" s="358"/>
      <c r="H33" s="358"/>
      <c r="I33" s="358"/>
      <c r="J33" s="358"/>
      <c r="K33" s="387"/>
      <c r="L33" s="387"/>
      <c r="M33" s="387"/>
    </row>
    <row r="34" spans="2:13" ht="4.5" customHeight="1">
      <c r="C34" s="100"/>
      <c r="D34" s="100"/>
      <c r="E34" s="100"/>
      <c r="F34" s="100"/>
      <c r="G34" s="100"/>
      <c r="H34" s="100"/>
      <c r="I34" s="100"/>
      <c r="J34" s="100"/>
    </row>
  </sheetData>
  <sheetProtection formatColumns="0"/>
  <mergeCells count="17">
    <mergeCell ref="B10:C10"/>
    <mergeCell ref="B11:C11"/>
    <mergeCell ref="B12:C12"/>
    <mergeCell ref="B13:C13"/>
    <mergeCell ref="B14:C14"/>
    <mergeCell ref="B15:C15"/>
    <mergeCell ref="B16:C16"/>
    <mergeCell ref="B18:C18"/>
    <mergeCell ref="B19:C19"/>
    <mergeCell ref="B20:C20"/>
    <mergeCell ref="B25:C25"/>
    <mergeCell ref="C27:M33"/>
    <mergeCell ref="B9:C9"/>
    <mergeCell ref="B4:C5"/>
    <mergeCell ref="B6:C6"/>
    <mergeCell ref="B7:C7"/>
    <mergeCell ref="B8:C8"/>
  </mergeCells>
  <phoneticPr fontId="2"/>
  <pageMargins left="0.39370078740157483" right="0.39370078740157483" top="0.78740157480314965" bottom="0.59055118110236227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入力用シート</vt:lpstr>
      <vt:lpstr>別表４（1～5年後）</vt:lpstr>
      <vt:lpstr>別表４（1～8年後）</vt:lpstr>
      <vt:lpstr>入力用シート!Print_Area</vt:lpstr>
      <vt:lpstr>'別表４（1～5年後）'!Print_Area</vt:lpstr>
      <vt:lpstr>'別表４（1～8年後）'!Print_Area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2020-12-06T01:03:00Z</dcterms:created>
  <dcterms:modified xsi:type="dcterms:W3CDTF">2023-05-08T04:29:10Z</dcterms:modified>
</cp:coreProperties>
</file>