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16008" yWindow="36" windowWidth="15360" windowHeight="9012"/>
  </bookViews>
  <sheets>
    <sheet name="入力用シート" sheetId="5" r:id="rId1"/>
    <sheet name="別表４（1～5年後）" sheetId="6" r:id="rId2"/>
    <sheet name="別表４（1～8年後）" sheetId="8" r:id="rId3"/>
  </sheets>
  <definedNames>
    <definedName name="_xlnm.Print_Area" localSheetId="0">入力用シート!$A$1:$N$103</definedName>
    <definedName name="_xlnm.Print_Area" localSheetId="1">'別表４（1～5年後）'!$A$1:$J$33</definedName>
    <definedName name="_xlnm.Print_Area" localSheetId="2">'別表４（1～8年後）'!$A$1:$M$34</definedName>
  </definedNames>
  <calcPr calcId="152511"/>
</workbook>
</file>

<file path=xl/calcChain.xml><?xml version="1.0" encoding="utf-8"?>
<calcChain xmlns="http://schemas.openxmlformats.org/spreadsheetml/2006/main">
  <c r="E83" i="5" l="1"/>
  <c r="F83" i="5" l="1"/>
  <c r="L28" i="5" l="1"/>
  <c r="L33" i="5" s="1"/>
  <c r="F17" i="5"/>
  <c r="F28" i="5" s="1"/>
  <c r="F33" i="5" s="1"/>
  <c r="G17" i="5"/>
  <c r="G28" i="5" s="1"/>
  <c r="G33" i="5" s="1"/>
  <c r="H17" i="5"/>
  <c r="H28" i="5" s="1"/>
  <c r="H33" i="5" s="1"/>
  <c r="I17" i="5"/>
  <c r="J17" i="5"/>
  <c r="K17" i="5"/>
  <c r="L17" i="5"/>
  <c r="M17" i="5"/>
  <c r="M28" i="5" s="1"/>
  <c r="M33" i="5" s="1"/>
  <c r="F12" i="5"/>
  <c r="F22" i="5" s="1"/>
  <c r="F27" i="5" s="1"/>
  <c r="G12" i="5"/>
  <c r="G22" i="5" s="1"/>
  <c r="G27" i="5" s="1"/>
  <c r="H12" i="5"/>
  <c r="H22" i="5" s="1"/>
  <c r="H27" i="5" s="1"/>
  <c r="I12" i="5"/>
  <c r="I22" i="5" s="1"/>
  <c r="I27" i="5" s="1"/>
  <c r="J12" i="5"/>
  <c r="J22" i="5" s="1"/>
  <c r="J27" i="5" s="1"/>
  <c r="K12" i="5"/>
  <c r="K22" i="5" s="1"/>
  <c r="K27" i="5" s="1"/>
  <c r="L12" i="5"/>
  <c r="L22" i="5" s="1"/>
  <c r="L27" i="5" s="1"/>
  <c r="M12" i="5"/>
  <c r="M22" i="5" s="1"/>
  <c r="M27" i="5" s="1"/>
  <c r="M34" i="5" s="1"/>
  <c r="M64" i="5" s="1"/>
  <c r="M42" i="5"/>
  <c r="L42" i="5"/>
  <c r="K42" i="5"/>
  <c r="J42" i="5"/>
  <c r="I42" i="5"/>
  <c r="H42" i="5"/>
  <c r="G42" i="5"/>
  <c r="F42" i="5"/>
  <c r="E42" i="5"/>
  <c r="D42" i="5"/>
  <c r="G34" i="5" l="1"/>
  <c r="G64" i="5" s="1"/>
  <c r="H34" i="5"/>
  <c r="H64" i="5" s="1"/>
  <c r="K18" i="5"/>
  <c r="K63" i="5" s="1"/>
  <c r="J18" i="5"/>
  <c r="J63" i="5" s="1"/>
  <c r="I18" i="5"/>
  <c r="I63" i="5" s="1"/>
  <c r="H18" i="5"/>
  <c r="H63" i="5" s="1"/>
  <c r="G18" i="5"/>
  <c r="G63" i="5" s="1"/>
  <c r="M18" i="5"/>
  <c r="M63" i="5" s="1"/>
  <c r="J28" i="5"/>
  <c r="J33" i="5" s="1"/>
  <c r="J34" i="5" s="1"/>
  <c r="J64" i="5" s="1"/>
  <c r="L34" i="5"/>
  <c r="L64" i="5" s="1"/>
  <c r="F18" i="5"/>
  <c r="F63" i="5" s="1"/>
  <c r="I28" i="5"/>
  <c r="I33" i="5" s="1"/>
  <c r="I34" i="5" s="1"/>
  <c r="I64" i="5" s="1"/>
  <c r="L18" i="5"/>
  <c r="L63" i="5" s="1"/>
  <c r="K28" i="5"/>
  <c r="K33" i="5" s="1"/>
  <c r="K34" i="5" s="1"/>
  <c r="K64" i="5" s="1"/>
  <c r="F34" i="5"/>
  <c r="F64" i="5" s="1"/>
  <c r="K6" i="8" l="1"/>
  <c r="L6" i="8"/>
  <c r="M6" i="8"/>
  <c r="K7" i="8"/>
  <c r="L7" i="8"/>
  <c r="M7" i="8"/>
  <c r="K9" i="8"/>
  <c r="L9" i="8"/>
  <c r="M9" i="8"/>
  <c r="K12" i="8"/>
  <c r="L12" i="8"/>
  <c r="M12" i="8"/>
  <c r="K13" i="8"/>
  <c r="L13" i="8"/>
  <c r="M13" i="8"/>
  <c r="K14" i="8"/>
  <c r="L14" i="8"/>
  <c r="M14" i="8"/>
  <c r="K15" i="8"/>
  <c r="L15" i="8"/>
  <c r="M15" i="8"/>
  <c r="K21" i="8"/>
  <c r="L21" i="8"/>
  <c r="M21" i="8"/>
  <c r="K22" i="8"/>
  <c r="L22" i="8"/>
  <c r="M22" i="8"/>
  <c r="K23" i="8"/>
  <c r="L23" i="8"/>
  <c r="M23" i="8"/>
  <c r="K24" i="8"/>
  <c r="L24" i="8"/>
  <c r="M24" i="8"/>
  <c r="J24" i="8"/>
  <c r="I24" i="8"/>
  <c r="H24" i="8"/>
  <c r="G24" i="8"/>
  <c r="F24" i="8"/>
  <c r="J23" i="8"/>
  <c r="I23" i="8"/>
  <c r="H23" i="8"/>
  <c r="G23" i="8"/>
  <c r="F23" i="8"/>
  <c r="J22" i="8"/>
  <c r="I22" i="8"/>
  <c r="H22" i="8"/>
  <c r="G22" i="8"/>
  <c r="F22" i="8"/>
  <c r="J21" i="8"/>
  <c r="I21" i="8"/>
  <c r="H21" i="8"/>
  <c r="G21" i="8"/>
  <c r="F21" i="8"/>
  <c r="J15" i="8"/>
  <c r="I15" i="8"/>
  <c r="H15" i="8"/>
  <c r="G15" i="8"/>
  <c r="F15" i="8"/>
  <c r="J14" i="8"/>
  <c r="I14" i="8"/>
  <c r="H14" i="8"/>
  <c r="G14" i="8"/>
  <c r="F14" i="8"/>
  <c r="J13" i="8"/>
  <c r="I13" i="8"/>
  <c r="H13" i="8"/>
  <c r="G13" i="8"/>
  <c r="F13" i="8"/>
  <c r="J12" i="8"/>
  <c r="I12" i="8"/>
  <c r="H12" i="8"/>
  <c r="G12" i="8"/>
  <c r="F12" i="8"/>
  <c r="J9" i="8"/>
  <c r="I9" i="8"/>
  <c r="H9" i="8"/>
  <c r="G9" i="8"/>
  <c r="F9" i="8"/>
  <c r="E9" i="8"/>
  <c r="D9" i="8"/>
  <c r="J7" i="8"/>
  <c r="I7" i="8"/>
  <c r="H7" i="8"/>
  <c r="G7" i="8"/>
  <c r="F7" i="8"/>
  <c r="E7" i="8"/>
  <c r="D7" i="8"/>
  <c r="J6" i="8"/>
  <c r="I6" i="8"/>
  <c r="H6" i="8"/>
  <c r="G6" i="8"/>
  <c r="F6" i="8"/>
  <c r="E6" i="8"/>
  <c r="D6" i="8"/>
  <c r="D51" i="5" l="1"/>
  <c r="D16" i="8" s="1"/>
  <c r="M94" i="5"/>
  <c r="L94" i="5"/>
  <c r="K94" i="5"/>
  <c r="M91" i="5"/>
  <c r="L91" i="5"/>
  <c r="K91" i="5"/>
  <c r="M79" i="5"/>
  <c r="M25" i="8" s="1"/>
  <c r="L79" i="5"/>
  <c r="L25" i="8" s="1"/>
  <c r="K79" i="5"/>
  <c r="K25" i="8" s="1"/>
  <c r="M74" i="5"/>
  <c r="L74" i="5"/>
  <c r="K74" i="5"/>
  <c r="M59" i="5"/>
  <c r="M62" i="5" s="1"/>
  <c r="L59" i="5"/>
  <c r="L62" i="5" s="1"/>
  <c r="K59" i="5"/>
  <c r="K62" i="5" s="1"/>
  <c r="M57" i="5"/>
  <c r="M8" i="8" s="1"/>
  <c r="L57" i="5"/>
  <c r="L8" i="8" s="1"/>
  <c r="K57" i="5"/>
  <c r="M51" i="5"/>
  <c r="M16" i="8" s="1"/>
  <c r="L51" i="5"/>
  <c r="L16" i="8" s="1"/>
  <c r="K51" i="5"/>
  <c r="M67" i="5"/>
  <c r="L67" i="5"/>
  <c r="K67" i="5"/>
  <c r="J12" i="6"/>
  <c r="I12" i="6"/>
  <c r="H12" i="6"/>
  <c r="G12" i="6"/>
  <c r="F12" i="6"/>
  <c r="E17" i="5"/>
  <c r="E28" i="5" s="1"/>
  <c r="E33" i="5" s="1"/>
  <c r="E12" i="5"/>
  <c r="E22" i="5" s="1"/>
  <c r="E27" i="5" s="1"/>
  <c r="D17" i="5"/>
  <c r="D28" i="5" s="1"/>
  <c r="D33" i="5" s="1"/>
  <c r="D12" i="5"/>
  <c r="D22" i="5" s="1"/>
  <c r="D27" i="5" s="1"/>
  <c r="K89" i="5" l="1"/>
  <c r="K8" i="8"/>
  <c r="K19" i="8"/>
  <c r="L68" i="5"/>
  <c r="L20" i="8" s="1"/>
  <c r="L19" i="8"/>
  <c r="K10" i="8"/>
  <c r="L11" i="8"/>
  <c r="L10" i="8"/>
  <c r="K65" i="5"/>
  <c r="K66" i="5" s="1"/>
  <c r="K68" i="5" s="1"/>
  <c r="K16" i="8"/>
  <c r="M11" i="8"/>
  <c r="M10" i="8"/>
  <c r="M68" i="5"/>
  <c r="M20" i="8" s="1"/>
  <c r="M19" i="8"/>
  <c r="L80" i="5"/>
  <c r="L93" i="5"/>
  <c r="L92" i="5"/>
  <c r="L90" i="5"/>
  <c r="K80" i="5"/>
  <c r="L65" i="5"/>
  <c r="L66" i="5" s="1"/>
  <c r="L18" i="8" s="1"/>
  <c r="M65" i="5"/>
  <c r="M66" i="5" s="1"/>
  <c r="M18" i="8" s="1"/>
  <c r="M92" i="5"/>
  <c r="M89" i="5"/>
  <c r="K90" i="5"/>
  <c r="M102" i="5"/>
  <c r="M80" i="5"/>
  <c r="K92" i="5"/>
  <c r="K93" i="5"/>
  <c r="L102" i="5"/>
  <c r="M90" i="5"/>
  <c r="M93" i="5"/>
  <c r="D18" i="5"/>
  <c r="D63" i="5" s="1"/>
  <c r="L89" i="5"/>
  <c r="D34" i="5"/>
  <c r="E34" i="5"/>
  <c r="D94" i="5"/>
  <c r="E94" i="5"/>
  <c r="J94" i="5"/>
  <c r="I94" i="5"/>
  <c r="H94" i="5"/>
  <c r="G94" i="5"/>
  <c r="F94" i="5"/>
  <c r="J91" i="5"/>
  <c r="I91" i="5"/>
  <c r="H91" i="5"/>
  <c r="G91" i="5"/>
  <c r="F91" i="5"/>
  <c r="K20" i="8" l="1"/>
  <c r="K18" i="8"/>
  <c r="E64" i="5"/>
  <c r="E13" i="8" s="1"/>
  <c r="D64" i="5"/>
  <c r="D13" i="8" s="1"/>
  <c r="L98" i="5"/>
  <c r="K102" i="5"/>
  <c r="K11" i="8"/>
  <c r="D12" i="6"/>
  <c r="D12" i="8"/>
  <c r="M98" i="5"/>
  <c r="K98" i="5"/>
  <c r="L99" i="5"/>
  <c r="L100" i="5" s="1"/>
  <c r="E18" i="5"/>
  <c r="E63" i="5" s="1"/>
  <c r="J79" i="5"/>
  <c r="I79" i="5"/>
  <c r="H79" i="5"/>
  <c r="G79" i="5"/>
  <c r="F79" i="5"/>
  <c r="J51" i="5"/>
  <c r="I51" i="5"/>
  <c r="H51" i="5"/>
  <c r="G51" i="5"/>
  <c r="F51" i="5"/>
  <c r="E51" i="5"/>
  <c r="E59" i="5"/>
  <c r="I59" i="5"/>
  <c r="I62" i="5" s="1"/>
  <c r="H59" i="5"/>
  <c r="H62" i="5" s="1"/>
  <c r="E67" i="5"/>
  <c r="I67" i="5"/>
  <c r="H67" i="5"/>
  <c r="J59" i="5"/>
  <c r="J62" i="5" s="1"/>
  <c r="J74" i="5"/>
  <c r="I74" i="5"/>
  <c r="H74" i="5"/>
  <c r="G74" i="5"/>
  <c r="F74" i="5"/>
  <c r="J67" i="5"/>
  <c r="G67" i="5"/>
  <c r="F67" i="5"/>
  <c r="D67" i="5"/>
  <c r="G59" i="5"/>
  <c r="G62" i="5" s="1"/>
  <c r="F59" i="5"/>
  <c r="D59" i="5"/>
  <c r="J57" i="5"/>
  <c r="J8" i="6" s="1"/>
  <c r="I57" i="5"/>
  <c r="H57" i="5"/>
  <c r="G57" i="5"/>
  <c r="F57" i="5"/>
  <c r="E57" i="5"/>
  <c r="D57" i="5"/>
  <c r="J24" i="6"/>
  <c r="I24" i="6"/>
  <c r="H24" i="6"/>
  <c r="G24" i="6"/>
  <c r="F24" i="6"/>
  <c r="J23" i="6"/>
  <c r="I23" i="6"/>
  <c r="H23" i="6"/>
  <c r="G23" i="6"/>
  <c r="F23" i="6"/>
  <c r="J22" i="6"/>
  <c r="I22" i="6"/>
  <c r="H22" i="6"/>
  <c r="G22" i="6"/>
  <c r="F22" i="6"/>
  <c r="J21" i="6"/>
  <c r="I21" i="6"/>
  <c r="H21" i="6"/>
  <c r="G21" i="6"/>
  <c r="F21" i="6"/>
  <c r="J14" i="6"/>
  <c r="I14" i="6"/>
  <c r="H14" i="6"/>
  <c r="G14" i="6"/>
  <c r="F14" i="6"/>
  <c r="F15" i="6"/>
  <c r="J15" i="6"/>
  <c r="I15" i="6"/>
  <c r="H15" i="6"/>
  <c r="G15" i="6"/>
  <c r="J6" i="6"/>
  <c r="I6" i="6"/>
  <c r="H6" i="6"/>
  <c r="G6" i="6"/>
  <c r="F6" i="6"/>
  <c r="E6" i="6"/>
  <c r="D6" i="6"/>
  <c r="J13" i="6"/>
  <c r="I13" i="6"/>
  <c r="H13" i="6"/>
  <c r="G13" i="6"/>
  <c r="F13" i="6"/>
  <c r="J9" i="6"/>
  <c r="I9" i="6"/>
  <c r="H9" i="6"/>
  <c r="G9" i="6"/>
  <c r="F9" i="6"/>
  <c r="E9" i="6"/>
  <c r="D9" i="6"/>
  <c r="J7" i="6"/>
  <c r="I7" i="6"/>
  <c r="H7" i="6"/>
  <c r="G7" i="6"/>
  <c r="F7" i="6"/>
  <c r="E7" i="6"/>
  <c r="D7" i="6"/>
  <c r="E62" i="5" l="1"/>
  <c r="D10" i="8"/>
  <c r="D62" i="5"/>
  <c r="D11" i="8" s="1"/>
  <c r="F10" i="8"/>
  <c r="F62" i="5"/>
  <c r="H19" i="6"/>
  <c r="H19" i="8"/>
  <c r="G19" i="8"/>
  <c r="F16" i="6"/>
  <c r="F16" i="8"/>
  <c r="I25" i="6"/>
  <c r="I25" i="8"/>
  <c r="J19" i="8"/>
  <c r="G65" i="5"/>
  <c r="G66" i="5" s="1"/>
  <c r="G18" i="8" s="1"/>
  <c r="G16" i="8"/>
  <c r="J25" i="6"/>
  <c r="J25" i="8"/>
  <c r="J89" i="5"/>
  <c r="J8" i="8"/>
  <c r="I19" i="6"/>
  <c r="I19" i="8"/>
  <c r="H65" i="5"/>
  <c r="H16" i="8"/>
  <c r="I65" i="5"/>
  <c r="I66" i="5" s="1"/>
  <c r="I68" i="5" s="1"/>
  <c r="I16" i="8"/>
  <c r="D89" i="5"/>
  <c r="D8" i="8"/>
  <c r="J16" i="6"/>
  <c r="J16" i="8"/>
  <c r="F25" i="6"/>
  <c r="F25" i="8"/>
  <c r="D19" i="8"/>
  <c r="G25" i="6"/>
  <c r="G25" i="8"/>
  <c r="J90" i="5"/>
  <c r="J10" i="8"/>
  <c r="E65" i="5"/>
  <c r="E66" i="5" s="1"/>
  <c r="E16" i="8"/>
  <c r="H25" i="6"/>
  <c r="H25" i="8"/>
  <c r="E12" i="8"/>
  <c r="E92" i="5"/>
  <c r="E19" i="8"/>
  <c r="F19" i="8"/>
  <c r="E90" i="5"/>
  <c r="E10" i="8"/>
  <c r="E89" i="5"/>
  <c r="E8" i="8"/>
  <c r="H89" i="5"/>
  <c r="H8" i="8"/>
  <c r="H90" i="5"/>
  <c r="H10" i="8"/>
  <c r="G90" i="5"/>
  <c r="G10" i="8"/>
  <c r="G89" i="5"/>
  <c r="G8" i="8"/>
  <c r="F89" i="5"/>
  <c r="F8" i="8"/>
  <c r="I89" i="5"/>
  <c r="I8" i="8"/>
  <c r="I90" i="5"/>
  <c r="I10" i="8"/>
  <c r="K99" i="5"/>
  <c r="K100" i="5" s="1"/>
  <c r="G16" i="6"/>
  <c r="E12" i="6"/>
  <c r="D85" i="5"/>
  <c r="E85" i="5" s="1"/>
  <c r="F90" i="5"/>
  <c r="D90" i="5"/>
  <c r="M99" i="5"/>
  <c r="M100" i="5" s="1"/>
  <c r="D16" i="6"/>
  <c r="D65" i="5"/>
  <c r="D66" i="5" s="1"/>
  <c r="D18" i="8" s="1"/>
  <c r="F8" i="6"/>
  <c r="H10" i="6"/>
  <c r="H16" i="6"/>
  <c r="D91" i="5"/>
  <c r="D10" i="6"/>
  <c r="F80" i="5"/>
  <c r="I80" i="5"/>
  <c r="G10" i="6"/>
  <c r="E16" i="6"/>
  <c r="J80" i="5"/>
  <c r="J10" i="6"/>
  <c r="G8" i="6"/>
  <c r="H8" i="6"/>
  <c r="D92" i="5"/>
  <c r="D19" i="6"/>
  <c r="E10" i="6"/>
  <c r="I16" i="6"/>
  <c r="E8" i="6"/>
  <c r="I8" i="6"/>
  <c r="F93" i="5"/>
  <c r="F92" i="5"/>
  <c r="F19" i="6"/>
  <c r="G93" i="5"/>
  <c r="G92" i="5"/>
  <c r="G19" i="6"/>
  <c r="J92" i="5"/>
  <c r="J93" i="5"/>
  <c r="J19" i="6"/>
  <c r="E93" i="5"/>
  <c r="E91" i="5"/>
  <c r="E13" i="6"/>
  <c r="H66" i="5"/>
  <c r="H18" i="8" s="1"/>
  <c r="F65" i="5"/>
  <c r="F66" i="5" s="1"/>
  <c r="J65" i="5"/>
  <c r="J66" i="5" s="1"/>
  <c r="J18" i="8" s="1"/>
  <c r="D8" i="6"/>
  <c r="F10" i="6"/>
  <c r="I92" i="5"/>
  <c r="I93" i="5"/>
  <c r="I10" i="6"/>
  <c r="E19" i="6"/>
  <c r="G80" i="5"/>
  <c r="H92" i="5"/>
  <c r="H93" i="5"/>
  <c r="H80" i="5"/>
  <c r="D68" i="5" l="1"/>
  <c r="D20" i="8" s="1"/>
  <c r="J68" i="5"/>
  <c r="H68" i="5"/>
  <c r="H20" i="8" s="1"/>
  <c r="G68" i="5"/>
  <c r="G20" i="8" s="1"/>
  <c r="F68" i="5"/>
  <c r="J11" i="6"/>
  <c r="J11" i="8"/>
  <c r="E68" i="5"/>
  <c r="E18" i="8"/>
  <c r="E11" i="6"/>
  <c r="E11" i="8"/>
  <c r="F18" i="8"/>
  <c r="H11" i="6"/>
  <c r="H11" i="8"/>
  <c r="G11" i="6"/>
  <c r="G11" i="8"/>
  <c r="F11" i="6"/>
  <c r="F11" i="8"/>
  <c r="I11" i="6"/>
  <c r="I11" i="8"/>
  <c r="I18" i="8"/>
  <c r="D83" i="5"/>
  <c r="D102" i="5"/>
  <c r="D11" i="6"/>
  <c r="D13" i="6"/>
  <c r="D93" i="5"/>
  <c r="G102" i="5"/>
  <c r="J98" i="5"/>
  <c r="J18" i="6"/>
  <c r="H102" i="5"/>
  <c r="J102" i="5"/>
  <c r="I98" i="5"/>
  <c r="I18" i="6"/>
  <c r="G18" i="6"/>
  <c r="G98" i="5"/>
  <c r="F102" i="5"/>
  <c r="E18" i="6"/>
  <c r="E98" i="5"/>
  <c r="N98" i="5" s="1"/>
  <c r="I102" i="5"/>
  <c r="E102" i="5"/>
  <c r="N102" i="5" s="1"/>
  <c r="F18" i="6"/>
  <c r="F98" i="5"/>
  <c r="H98" i="5"/>
  <c r="H18" i="6"/>
  <c r="J20" i="8" l="1"/>
  <c r="E20" i="8"/>
  <c r="F20" i="8"/>
  <c r="I20" i="8"/>
  <c r="D18" i="6"/>
  <c r="D98" i="5"/>
  <c r="F20" i="6"/>
  <c r="F99" i="5"/>
  <c r="F100" i="5" s="1"/>
  <c r="G20" i="6"/>
  <c r="G99" i="5"/>
  <c r="G100" i="5" s="1"/>
  <c r="J20" i="6"/>
  <c r="J99" i="5"/>
  <c r="J100" i="5" s="1"/>
  <c r="D99" i="5"/>
  <c r="D100" i="5" s="1"/>
  <c r="D20" i="6"/>
  <c r="H20" i="6"/>
  <c r="H99" i="5"/>
  <c r="H100" i="5" s="1"/>
  <c r="E20" i="6"/>
  <c r="D84" i="5"/>
  <c r="E84" i="5" s="1"/>
  <c r="E99" i="5"/>
  <c r="I99" i="5"/>
  <c r="I100" i="5" s="1"/>
  <c r="I20" i="6"/>
  <c r="N99" i="5" l="1"/>
  <c r="E100" i="5"/>
  <c r="N100" i="5" s="1"/>
</calcChain>
</file>

<file path=xl/sharedStrings.xml><?xml version="1.0" encoding="utf-8"?>
<sst xmlns="http://schemas.openxmlformats.org/spreadsheetml/2006/main" count="297" uniqueCount="147">
  <si>
    <t>科　　　　目</t>
  </si>
  <si>
    <t>1年前</t>
  </si>
  <si>
    <t>直近期末</t>
  </si>
  <si>
    <t>販　　　　管　　　　費　　　　　　　　　　　　　　　　　</t>
  </si>
  <si>
    <t>役員報酬</t>
  </si>
  <si>
    <t>法定福利費</t>
  </si>
  <si>
    <t>福利厚生費</t>
  </si>
  <si>
    <t>賞与</t>
  </si>
  <si>
    <t>退職金</t>
  </si>
  <si>
    <t>売上原価</t>
  </si>
  <si>
    <t>雑給</t>
  </si>
  <si>
    <t>合　計</t>
  </si>
  <si>
    <t>１年後</t>
  </si>
  <si>
    <t>２年後</t>
  </si>
  <si>
    <t>３年後</t>
  </si>
  <si>
    <t>４年後</t>
  </si>
  <si>
    <t>５年後</t>
  </si>
  <si>
    <t>売上高</t>
  </si>
  <si>
    <t>一般管理費</t>
  </si>
  <si>
    <t>営業利益</t>
  </si>
  <si>
    <t>人件費</t>
  </si>
  <si>
    <t>従業員数</t>
  </si>
  <si>
    <t>減価償却費</t>
  </si>
  <si>
    <t>付加価値額</t>
  </si>
  <si>
    <t>給料手当</t>
  </si>
  <si>
    <t>売
上
原
価</t>
    <phoneticPr fontId="2"/>
  </si>
  <si>
    <t>①</t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</si>
  <si>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</si>
  <si>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</si>
  <si>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</si>
  <si>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</si>
  <si>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</si>
  <si>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売上総利益（①－②）</t>
    <rPh sb="0" eb="2">
      <t>ウリアゲ</t>
    </rPh>
    <rPh sb="2" eb="3">
      <t>ソウ</t>
    </rPh>
    <rPh sb="3" eb="5">
      <t>リエキ</t>
    </rPh>
    <phoneticPr fontId="2"/>
  </si>
  <si>
    <t>⑦</t>
    <phoneticPr fontId="2"/>
  </si>
  <si>
    <t>⑧</t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</si>
  <si>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</si>
  <si>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</si>
  <si>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</si>
  <si>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</si>
  <si>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設備投資額</t>
    <rPh sb="0" eb="2">
      <t>セツビ</t>
    </rPh>
    <rPh sb="2" eb="4">
      <t>トウシ</t>
    </rPh>
    <rPh sb="4" eb="5">
      <t>ガク</t>
    </rPh>
    <phoneticPr fontId="2"/>
  </si>
  <si>
    <t>運転資金</t>
    <rPh sb="0" eb="2">
      <t>ウンテン</t>
    </rPh>
    <rPh sb="2" eb="4">
      <t>シキン</t>
    </rPh>
    <phoneticPr fontId="2"/>
  </si>
  <si>
    <t>自己資金</t>
    <rPh sb="0" eb="2">
      <t>ジコ</t>
    </rPh>
    <rPh sb="2" eb="4">
      <t>シキン</t>
    </rPh>
    <phoneticPr fontId="2"/>
  </si>
  <si>
    <t>その他</t>
    <rPh sb="0" eb="3">
      <t>ソノタ</t>
    </rPh>
    <phoneticPr fontId="2"/>
  </si>
  <si>
    <t>資金計画</t>
    <rPh sb="0" eb="2">
      <t>シキン</t>
    </rPh>
    <rPh sb="2" eb="4">
      <t>ケイカク</t>
    </rPh>
    <phoneticPr fontId="2"/>
  </si>
  <si>
    <t>⑨</t>
    <phoneticPr fontId="2"/>
  </si>
  <si>
    <t>⑩</t>
    <phoneticPr fontId="2"/>
  </si>
  <si>
    <t>⑮</t>
    <phoneticPr fontId="2"/>
  </si>
  <si>
    <t>運用計</t>
    <rPh sb="0" eb="2">
      <t>ウンヨウ</t>
    </rPh>
    <rPh sb="2" eb="3">
      <t>ケイ</t>
    </rPh>
    <phoneticPr fontId="2"/>
  </si>
  <si>
    <t>調達計</t>
    <rPh sb="0" eb="2">
      <t>チョウタツ</t>
    </rPh>
    <rPh sb="2" eb="3">
      <t>ケイ</t>
    </rPh>
    <phoneticPr fontId="2"/>
  </si>
  <si>
    <t>－</t>
    <phoneticPr fontId="2"/>
  </si>
  <si>
    <t>合計</t>
    <rPh sb="0" eb="2">
      <t>ゴウケイ</t>
    </rPh>
    <phoneticPr fontId="2"/>
  </si>
  <si>
    <t>営業利益率（　⑤/①　）</t>
    <rPh sb="0" eb="2">
      <t>エイギョウ</t>
    </rPh>
    <rPh sb="2" eb="4">
      <t>リエキ</t>
    </rPh>
    <rPh sb="4" eb="5">
      <t>リツ</t>
    </rPh>
    <phoneticPr fontId="2"/>
  </si>
  <si>
    <t>人件費比率（　⑧/①）</t>
    <rPh sb="0" eb="3">
      <t>ジンケンヒ</t>
    </rPh>
    <rPh sb="3" eb="5">
      <t>ヒリツ</t>
    </rPh>
    <phoneticPr fontId="2"/>
  </si>
  <si>
    <t>売上高伸び率</t>
    <rPh sb="0" eb="2">
      <t>ウリアゲ</t>
    </rPh>
    <rPh sb="2" eb="3">
      <t>ダカ</t>
    </rPh>
    <rPh sb="3" eb="4">
      <t>ノ</t>
    </rPh>
    <rPh sb="5" eb="6">
      <t>リツ</t>
    </rPh>
    <phoneticPr fontId="2"/>
  </si>
  <si>
    <t>役員</t>
    <rPh sb="0" eb="2">
      <t>ヤクイン</t>
    </rPh>
    <phoneticPr fontId="2"/>
  </si>
  <si>
    <t>派遣職員</t>
    <rPh sb="0" eb="2">
      <t>ハケン</t>
    </rPh>
    <rPh sb="2" eb="4">
      <t>ショクイン</t>
    </rPh>
    <phoneticPr fontId="2"/>
  </si>
  <si>
    <t>①売上高</t>
    <rPh sb="1" eb="3">
      <t>ウリアゲ</t>
    </rPh>
    <rPh sb="3" eb="4">
      <t>ダカ</t>
    </rPh>
    <phoneticPr fontId="2"/>
  </si>
  <si>
    <t>④販売費及び
一般管理費</t>
    <rPh sb="1" eb="4">
      <t>ハンバイヒ</t>
    </rPh>
    <rPh sb="4" eb="5">
      <t>オヨ</t>
    </rPh>
    <rPh sb="7" eb="9">
      <t>イッパン</t>
    </rPh>
    <rPh sb="9" eb="12">
      <t>カンリヒ</t>
    </rPh>
    <phoneticPr fontId="2"/>
  </si>
  <si>
    <t>⑩運転資金</t>
    <rPh sb="1" eb="3">
      <t>ウンテン</t>
    </rPh>
    <rPh sb="3" eb="5">
      <t>シキン</t>
    </rPh>
    <phoneticPr fontId="2"/>
  </si>
  <si>
    <t>⑤営業利益</t>
    <rPh sb="1" eb="3">
      <t>エイギョウ</t>
    </rPh>
    <rPh sb="3" eb="5">
      <t>リエキ</t>
    </rPh>
    <phoneticPr fontId="2"/>
  </si>
  <si>
    <t>⑬従業員数</t>
    <rPh sb="1" eb="4">
      <t>ジュウギョウイン</t>
    </rPh>
    <rPh sb="4" eb="5">
      <t>スウ</t>
    </rPh>
    <phoneticPr fontId="2"/>
  </si>
  <si>
    <t>自己資金</t>
    <rPh sb="0" eb="2">
      <t>ジコ</t>
    </rPh>
    <rPh sb="2" eb="4">
      <t>シキン</t>
    </rPh>
    <phoneticPr fontId="2"/>
  </si>
  <si>
    <t>その他</t>
    <rPh sb="0" eb="3">
      <t>ソノタ</t>
    </rPh>
    <phoneticPr fontId="2"/>
  </si>
  <si>
    <t>１年後</t>
    <rPh sb="1" eb="2">
      <t>ネン</t>
    </rPh>
    <rPh sb="2" eb="3">
      <t>ゴ</t>
    </rPh>
    <phoneticPr fontId="2"/>
  </si>
  <si>
    <t>２年後</t>
    <rPh sb="1" eb="3">
      <t>ネンゴ</t>
    </rPh>
    <phoneticPr fontId="2"/>
  </si>
  <si>
    <t>３年後</t>
    <rPh sb="1" eb="3">
      <t>ネンゴ</t>
    </rPh>
    <phoneticPr fontId="2"/>
  </si>
  <si>
    <t>４年後</t>
    <rPh sb="1" eb="3">
      <t>ネンゴ</t>
    </rPh>
    <phoneticPr fontId="2"/>
  </si>
  <si>
    <t>５年後</t>
    <rPh sb="1" eb="3">
      <t>ネンゴ</t>
    </rPh>
    <phoneticPr fontId="2"/>
  </si>
  <si>
    <t>（　年　月期）</t>
    <rPh sb="2" eb="3">
      <t>ネン</t>
    </rPh>
    <rPh sb="4" eb="5">
      <t>ツキ</t>
    </rPh>
    <rPh sb="5" eb="6">
      <t>キ</t>
    </rPh>
    <phoneticPr fontId="2"/>
  </si>
  <si>
    <t>経営計画及び資金計画</t>
    <phoneticPr fontId="2"/>
  </si>
  <si>
    <t>１年前</t>
    <rPh sb="1" eb="3">
      <t>ネンマエ</t>
    </rPh>
    <phoneticPr fontId="2"/>
  </si>
  <si>
    <t>直近期末</t>
    <rPh sb="0" eb="1">
      <t>チョク</t>
    </rPh>
    <rPh sb="1" eb="2">
      <t>キン</t>
    </rPh>
    <rPh sb="2" eb="4">
      <t>キマツ</t>
    </rPh>
    <phoneticPr fontId="2"/>
  </si>
  <si>
    <t>②売上原価</t>
    <rPh sb="1" eb="3">
      <t>ウリアゲ</t>
    </rPh>
    <rPh sb="3" eb="5">
      <t>ゲンカ</t>
    </rPh>
    <phoneticPr fontId="2"/>
  </si>
  <si>
    <t>⑧人件費</t>
    <rPh sb="1" eb="3">
      <t>ジンケン</t>
    </rPh>
    <rPh sb="3" eb="4">
      <t>ヒ</t>
    </rPh>
    <phoneticPr fontId="2"/>
  </si>
  <si>
    <t>⑨設備投資額</t>
    <rPh sb="1" eb="3">
      <t>セツビ</t>
    </rPh>
    <rPh sb="3" eb="5">
      <t>トウシ</t>
    </rPh>
    <rPh sb="5" eb="6">
      <t>ガク</t>
    </rPh>
    <phoneticPr fontId="2"/>
  </si>
  <si>
    <t>⑪減価償却費</t>
    <rPh sb="1" eb="3">
      <t>ゲンカ</t>
    </rPh>
    <rPh sb="3" eb="5">
      <t>ショウキャク</t>
    </rPh>
    <rPh sb="5" eb="6">
      <t>ヒ</t>
    </rPh>
    <phoneticPr fontId="2"/>
  </si>
  <si>
    <t>③売上総利益
　（①－②）</t>
    <rPh sb="1" eb="3">
      <t>ウリアゲ</t>
    </rPh>
    <rPh sb="3" eb="4">
      <t>ソウ</t>
    </rPh>
    <rPh sb="4" eb="6">
      <t>リエキ</t>
    </rPh>
    <phoneticPr fontId="2"/>
  </si>
  <si>
    <t>（単位：円）</t>
    <rPh sb="1" eb="3">
      <t>タンイ</t>
    </rPh>
    <rPh sb="4" eb="5">
      <t>エン</t>
    </rPh>
    <phoneticPr fontId="2"/>
  </si>
  <si>
    <t>付加価値額</t>
    <rPh sb="0" eb="2">
      <t>フカ</t>
    </rPh>
    <rPh sb="2" eb="4">
      <t>カチ</t>
    </rPh>
    <rPh sb="4" eb="5">
      <t>ガク</t>
    </rPh>
    <phoneticPr fontId="2"/>
  </si>
  <si>
    <t>１人あたりの付加価値額</t>
    <rPh sb="1" eb="2">
      <t>ニン</t>
    </rPh>
    <rPh sb="6" eb="8">
      <t>フカ</t>
    </rPh>
    <rPh sb="8" eb="10">
      <t>カチ</t>
    </rPh>
    <rPh sb="10" eb="11">
      <t>ガク</t>
    </rPh>
    <phoneticPr fontId="2"/>
  </si>
  <si>
    <t>計画終了時の目標伸び率</t>
    <rPh sb="0" eb="2">
      <t>ケイカク</t>
    </rPh>
    <rPh sb="2" eb="5">
      <t>シュウリョウジ</t>
    </rPh>
    <rPh sb="6" eb="8">
      <t>モクヒョウ</t>
    </rPh>
    <rPh sb="8" eb="9">
      <t>ノ</t>
    </rPh>
    <rPh sb="10" eb="11">
      <t>リツ</t>
    </rPh>
    <phoneticPr fontId="2"/>
  </si>
  <si>
    <t>７　参考指標</t>
    <rPh sb="2" eb="4">
      <t>サンコウ</t>
    </rPh>
    <rPh sb="4" eb="6">
      <t>シヒョウ</t>
    </rPh>
    <phoneticPr fontId="2"/>
  </si>
  <si>
    <t>うち特別償却費</t>
    <rPh sb="2" eb="4">
      <t>トクベツ</t>
    </rPh>
    <rPh sb="4" eb="7">
      <t>ショウキャクヒ</t>
    </rPh>
    <phoneticPr fontId="2"/>
  </si>
  <si>
    <t>　　　　（別表４）</t>
    <rPh sb="5" eb="7">
      <t>ベッピョウ</t>
    </rPh>
    <phoneticPr fontId="2"/>
  </si>
  <si>
    <t>小計</t>
    <rPh sb="0" eb="2">
      <t>ショウケイ</t>
    </rPh>
    <phoneticPr fontId="2"/>
  </si>
  <si>
    <t>（ 年 月期）</t>
    <rPh sb="2" eb="3">
      <t>ネン</t>
    </rPh>
    <rPh sb="4" eb="5">
      <t>ツキ</t>
    </rPh>
    <rPh sb="5" eb="6">
      <t>キ</t>
    </rPh>
    <phoneticPr fontId="2"/>
  </si>
  <si>
    <r>
      <t>←</t>
    </r>
    <r>
      <rPr>
        <sz val="11"/>
        <color indexed="10"/>
        <rFont val="ＭＳ Ｐゴシック"/>
        <family val="3"/>
        <charset val="128"/>
      </rPr>
      <t>　この色の箇所は決算書や、実績値から入力</t>
    </r>
    <rPh sb="4" eb="5">
      <t>イロ</t>
    </rPh>
    <rPh sb="6" eb="8">
      <t>カショ</t>
    </rPh>
    <rPh sb="14" eb="17">
      <t>ジッセキチ</t>
    </rPh>
    <phoneticPr fontId="2"/>
  </si>
  <si>
    <r>
      <t>←</t>
    </r>
    <r>
      <rPr>
        <sz val="11"/>
        <color indexed="10"/>
        <rFont val="ＭＳ Ｐゴシック"/>
        <family val="3"/>
        <charset val="128"/>
      </rPr>
      <t>　この色の箇所は、計画数値を入力</t>
    </r>
    <rPh sb="4" eb="5">
      <t>イロ</t>
    </rPh>
    <rPh sb="6" eb="8">
      <t>カショ</t>
    </rPh>
    <rPh sb="10" eb="12">
      <t>ケイカク</t>
    </rPh>
    <rPh sb="12" eb="14">
      <t>スウチ</t>
    </rPh>
    <phoneticPr fontId="2"/>
  </si>
  <si>
    <t>賃金</t>
    <rPh sb="0" eb="2">
      <t>チンギン</t>
    </rPh>
    <phoneticPr fontId="2"/>
  </si>
  <si>
    <t>県費預託融資</t>
    <rPh sb="0" eb="2">
      <t>ケンピ</t>
    </rPh>
    <rPh sb="2" eb="4">
      <t>ヨタク</t>
    </rPh>
    <rPh sb="4" eb="6">
      <t>ユウシ</t>
    </rPh>
    <phoneticPr fontId="2"/>
  </si>
  <si>
    <t>８　参考指標２（経営力向上計画に関係するもの）</t>
    <rPh sb="2" eb="4">
      <t>サンコウ</t>
    </rPh>
    <rPh sb="4" eb="6">
      <t>シヒョウ</t>
    </rPh>
    <rPh sb="8" eb="10">
      <t>ケイエイ</t>
    </rPh>
    <rPh sb="10" eb="11">
      <t>チカラ</t>
    </rPh>
    <rPh sb="11" eb="13">
      <t>コウジョウ</t>
    </rPh>
    <rPh sb="13" eb="15">
      <t>ケイカク</t>
    </rPh>
    <rPh sb="16" eb="18">
      <t>カンケイ</t>
    </rPh>
    <phoneticPr fontId="2"/>
  </si>
  <si>
    <t>付加価値額（ ⑫ ）</t>
    <phoneticPr fontId="2"/>
  </si>
  <si>
    <t>労働生産性（ ⑭ )</t>
    <phoneticPr fontId="2"/>
  </si>
  <si>
    <t>労働生産性（時間当たり）</t>
    <phoneticPr fontId="2"/>
  </si>
  <si>
    <t>一人あたり年間就業時間</t>
    <phoneticPr fontId="2"/>
  </si>
  <si>
    <t>売上高経常利益率（ ⑦/① ）</t>
    <phoneticPr fontId="2"/>
  </si>
  <si>
    <t>計画終了時の目標伸び率</t>
  </si>
  <si>
    <t>現状（円）</t>
  </si>
  <si>
    <t>派遣費用</t>
    <rPh sb="0" eb="2">
      <t>ハケン</t>
    </rPh>
    <rPh sb="2" eb="4">
      <t>ヒヨウ</t>
    </rPh>
    <phoneticPr fontId="2"/>
  </si>
  <si>
    <t>政府系金融
機関借入</t>
    <rPh sb="0" eb="2">
      <t>セイフ</t>
    </rPh>
    <rPh sb="2" eb="3">
      <t>ケイ</t>
    </rPh>
    <rPh sb="3" eb="5">
      <t>キンユウ</t>
    </rPh>
    <rPh sb="6" eb="8">
      <t>キカン</t>
    </rPh>
    <rPh sb="8" eb="10">
      <t>カリイ</t>
    </rPh>
    <phoneticPr fontId="2"/>
  </si>
  <si>
    <t>賞与</t>
    <phoneticPr fontId="2"/>
  </si>
  <si>
    <t>従業員（正社員・常勤社員）</t>
    <rPh sb="0" eb="3">
      <t>ジュウギョウイン</t>
    </rPh>
    <rPh sb="4" eb="7">
      <t>セイシャイン</t>
    </rPh>
    <rPh sb="8" eb="10">
      <t>ジョウキン</t>
    </rPh>
    <rPh sb="10" eb="12">
      <t>シャイン</t>
    </rPh>
    <phoneticPr fontId="2"/>
  </si>
  <si>
    <t>繰延資産償却（売上原価・販管費）</t>
    <rPh sb="0" eb="2">
      <t>クリノベ</t>
    </rPh>
    <rPh sb="2" eb="4">
      <t>シサン</t>
    </rPh>
    <rPh sb="4" eb="6">
      <t>ショウキャク</t>
    </rPh>
    <rPh sb="7" eb="9">
      <t>ウリアゲ</t>
    </rPh>
    <rPh sb="9" eb="11">
      <t>ゲンカ</t>
    </rPh>
    <rPh sb="12" eb="15">
      <t>ハンカンヒ</t>
    </rPh>
    <phoneticPr fontId="2"/>
  </si>
  <si>
    <t>従業員（短時間労働者 換算後 ）</t>
    <rPh sb="0" eb="3">
      <t>ジュウギョウイン</t>
    </rPh>
    <rPh sb="4" eb="7">
      <t>タンジカン</t>
    </rPh>
    <rPh sb="7" eb="10">
      <t>ロウドウシャ</t>
    </rPh>
    <rPh sb="11" eb="13">
      <t>カンサン</t>
    </rPh>
    <rPh sb="13" eb="14">
      <t>ゴ</t>
    </rPh>
    <phoneticPr fontId="2"/>
  </si>
  <si>
    <t>一人あたり付加価値額</t>
    <phoneticPr fontId="2"/>
  </si>
  <si>
    <t>政府系金融機関借入</t>
    <rPh sb="0" eb="3">
      <t>セイフケイ</t>
    </rPh>
    <rPh sb="3" eb="5">
      <t>キンユウ</t>
    </rPh>
    <rPh sb="5" eb="7">
      <t>キカン</t>
    </rPh>
    <rPh sb="7" eb="9">
      <t>カリイレ</t>
    </rPh>
    <phoneticPr fontId="2"/>
  </si>
  <si>
    <t>⑮資金調達額合計
　　(⑨＋⑩）</t>
    <rPh sb="1" eb="3">
      <t>シキン</t>
    </rPh>
    <rPh sb="3" eb="5">
      <t>チョウタツ</t>
    </rPh>
    <rPh sb="5" eb="6">
      <t>ガク</t>
    </rPh>
    <rPh sb="6" eb="8">
      <t>ゴウケイ</t>
    </rPh>
    <phoneticPr fontId="2"/>
  </si>
  <si>
    <t>⑭一人あたりの付加価値額（⑫÷⑬）</t>
    <phoneticPr fontId="2"/>
  </si>
  <si>
    <t>⑫付加価値額
 (⑤＋⑧＋⑪）</t>
    <rPh sb="1" eb="3">
      <t>フカ</t>
    </rPh>
    <rPh sb="3" eb="5">
      <t>カチ</t>
    </rPh>
    <rPh sb="5" eb="6">
      <t>ガク</t>
    </rPh>
    <phoneticPr fontId="2"/>
  </si>
  <si>
    <t>(単位：千円)</t>
    <phoneticPr fontId="2"/>
  </si>
  <si>
    <t>粗利益率（　③/①　）</t>
    <rPh sb="0" eb="3">
      <t>アラリエキ</t>
    </rPh>
    <rPh sb="3" eb="4">
      <t>リツ</t>
    </rPh>
    <phoneticPr fontId="2"/>
  </si>
  <si>
    <t>一人あたり売上高</t>
    <rPh sb="0" eb="2">
      <t>イチニン</t>
    </rPh>
    <rPh sb="5" eb="7">
      <t>ウリアゲ</t>
    </rPh>
    <rPh sb="7" eb="8">
      <t>ダカ</t>
    </rPh>
    <phoneticPr fontId="2"/>
  </si>
  <si>
    <t>一人あたり人件費</t>
    <rPh sb="0" eb="2">
      <t>イチニン</t>
    </rPh>
    <rPh sb="5" eb="8">
      <t>ジンケンヒ</t>
    </rPh>
    <phoneticPr fontId="2"/>
  </si>
  <si>
    <t>２　人件費の計算</t>
    <rPh sb="6" eb="8">
      <t>ケイサン</t>
    </rPh>
    <phoneticPr fontId="2"/>
  </si>
  <si>
    <t>１　給与支給総額の計算</t>
    <rPh sb="2" eb="4">
      <t>キュウヨ</t>
    </rPh>
    <rPh sb="4" eb="6">
      <t>シキュウ</t>
    </rPh>
    <rPh sb="6" eb="8">
      <t>ソウガク</t>
    </rPh>
    <rPh sb="9" eb="11">
      <t>ケイサン</t>
    </rPh>
    <phoneticPr fontId="2"/>
  </si>
  <si>
    <t>給与支給総額</t>
    <rPh sb="0" eb="2">
      <t>キュウヨ</t>
    </rPh>
    <rPh sb="2" eb="4">
      <t>シキュウ</t>
    </rPh>
    <rPh sb="4" eb="6">
      <t>ソウガク</t>
    </rPh>
    <phoneticPr fontId="2"/>
  </si>
  <si>
    <t>給与支給総額</t>
    <rPh sb="0" eb="2">
      <t>キュウヨ</t>
    </rPh>
    <rPh sb="2" eb="4">
      <t>シキュウ</t>
    </rPh>
    <rPh sb="4" eb="6">
      <t>ソウガク</t>
    </rPh>
    <phoneticPr fontId="2"/>
  </si>
  <si>
    <t>３　従業員数の算出（正社員・常勤社員換算後）</t>
    <rPh sb="2" eb="5">
      <t>ジュウギョウイン</t>
    </rPh>
    <rPh sb="5" eb="6">
      <t>スウ</t>
    </rPh>
    <rPh sb="7" eb="9">
      <t>サンシュツ</t>
    </rPh>
    <rPh sb="14" eb="16">
      <t>ジョウキン</t>
    </rPh>
    <rPh sb="16" eb="18">
      <t>シャイン</t>
    </rPh>
    <phoneticPr fontId="2"/>
  </si>
  <si>
    <t>４　減価償却費の算出</t>
    <rPh sb="2" eb="4">
      <t>ゲンカ</t>
    </rPh>
    <rPh sb="4" eb="6">
      <t>ショウキャク</t>
    </rPh>
    <rPh sb="6" eb="7">
      <t>ヒ</t>
    </rPh>
    <rPh sb="8" eb="10">
      <t>サンシュツ</t>
    </rPh>
    <phoneticPr fontId="2"/>
  </si>
  <si>
    <t>経常利益</t>
    <phoneticPr fontId="2"/>
  </si>
  <si>
    <t>給与支給総額</t>
    <rPh sb="0" eb="6">
      <t>キュウヨシキュウソウガク</t>
    </rPh>
    <phoneticPr fontId="2"/>
  </si>
  <si>
    <t>⑥経常利益</t>
    <rPh sb="1" eb="3">
      <t>ケイジョウ</t>
    </rPh>
    <rPh sb="3" eb="5">
      <t>リエキ</t>
    </rPh>
    <phoneticPr fontId="2"/>
  </si>
  <si>
    <t>⑦給与支給総額</t>
    <rPh sb="1" eb="7">
      <t>キュウヨシキュウソウガク</t>
    </rPh>
    <phoneticPr fontId="2"/>
  </si>
  <si>
    <t>注</t>
    <rPh sb="0" eb="1">
      <t>チュウ</t>
    </rPh>
    <phoneticPr fontId="2"/>
  </si>
  <si>
    <t>６年後</t>
    <rPh sb="1" eb="3">
      <t>ネンゴ</t>
    </rPh>
    <phoneticPr fontId="2"/>
  </si>
  <si>
    <t>７年後</t>
    <rPh sb="1" eb="3">
      <t>ネンゴ</t>
    </rPh>
    <phoneticPr fontId="2"/>
  </si>
  <si>
    <t>８年後</t>
    <rPh sb="1" eb="3">
      <t>ネンゴ</t>
    </rPh>
    <phoneticPr fontId="2"/>
  </si>
  <si>
    <t>６年後</t>
    <phoneticPr fontId="2"/>
  </si>
  <si>
    <t>７年後</t>
    <phoneticPr fontId="2"/>
  </si>
  <si>
    <t>８年後</t>
    <phoneticPr fontId="2"/>
  </si>
  <si>
    <t>５　「別表４」の損益</t>
    <rPh sb="3" eb="5">
      <t>ベッピョウ</t>
    </rPh>
    <rPh sb="8" eb="10">
      <t>ソンエキ</t>
    </rPh>
    <phoneticPr fontId="2"/>
  </si>
  <si>
    <t>６　別表4の資金運用</t>
    <rPh sb="2" eb="4">
      <t>ベッピョウ</t>
    </rPh>
    <rPh sb="6" eb="8">
      <t>シキン</t>
    </rPh>
    <rPh sb="8" eb="10">
      <t>ウンヨウ</t>
    </rPh>
    <phoneticPr fontId="2"/>
  </si>
  <si>
    <t>７　別表１の目標値</t>
    <rPh sb="2" eb="4">
      <t>ベッピョウ</t>
    </rPh>
    <rPh sb="6" eb="9">
      <t>モクヒョウチ</t>
    </rPh>
    <phoneticPr fontId="2"/>
  </si>
  <si>
    <t>計画終了年後</t>
    <rPh sb="0" eb="2">
      <t>ケイカク</t>
    </rPh>
    <rPh sb="2" eb="4">
      <t>シュウリョウ</t>
    </rPh>
    <rPh sb="4" eb="6">
      <t>ネンゴ</t>
    </rPh>
    <phoneticPr fontId="2"/>
  </si>
  <si>
    <t>退職金、退職共済掛金</t>
    <rPh sb="4" eb="6">
      <t>タイショク</t>
    </rPh>
    <rPh sb="6" eb="8">
      <t>キョウサイ</t>
    </rPh>
    <rPh sb="8" eb="10">
      <t>カケキン</t>
    </rPh>
    <phoneticPr fontId="2"/>
  </si>
  <si>
    <t>営業外費用</t>
    <rPh sb="3" eb="5">
      <t>ヒヨウ</t>
    </rPh>
    <phoneticPr fontId="2"/>
  </si>
  <si>
    <t>営業外収益</t>
    <rPh sb="3" eb="5">
      <t>シュウエキ</t>
    </rPh>
    <phoneticPr fontId="2"/>
  </si>
  <si>
    <t>計(小数点以下四捨五入）</t>
    <rPh sb="0" eb="1">
      <t>ケイ</t>
    </rPh>
    <rPh sb="2" eb="5">
      <t>ショウスウテン</t>
    </rPh>
    <rPh sb="5" eb="7">
      <t>イカ</t>
    </rPh>
    <rPh sb="7" eb="11">
      <t>シシャゴニュウ</t>
    </rPh>
    <phoneticPr fontId="2"/>
  </si>
  <si>
    <t>減価償却費</t>
    <phoneticPr fontId="2"/>
  </si>
  <si>
    <t>リース・レンタル料</t>
    <phoneticPr fontId="2"/>
  </si>
  <si>
    <t>販管費</t>
    <rPh sb="0" eb="3">
      <t>ハンカンヒ</t>
    </rPh>
    <phoneticPr fontId="2"/>
  </si>
  <si>
    <t>売上
原価</t>
    <rPh sb="0" eb="2">
      <t>ウリアゲ</t>
    </rPh>
    <rPh sb="3" eb="5">
      <t>ゲンカ</t>
    </rPh>
    <phoneticPr fontId="2"/>
  </si>
  <si>
    <t>経営計画及び資金計画（計画期間6～8年）</t>
    <phoneticPr fontId="2"/>
  </si>
  <si>
    <t>（別表４の２）</t>
    <rPh sb="1" eb="3">
      <t>ベッピョウ</t>
    </rPh>
    <phoneticPr fontId="2"/>
  </si>
  <si>
    <t>※計画期間外の売上高は空白としてください。</t>
    <rPh sb="1" eb="3">
      <t>ケイカク</t>
    </rPh>
    <rPh sb="3" eb="5">
      <t>キカン</t>
    </rPh>
    <rPh sb="5" eb="6">
      <t>ガイ</t>
    </rPh>
    <rPh sb="7" eb="9">
      <t>ウリアゲ</t>
    </rPh>
    <rPh sb="9" eb="10">
      <t>ダカ</t>
    </rPh>
    <rPh sb="11" eb="13">
      <t>クウハク</t>
    </rPh>
    <phoneticPr fontId="2"/>
  </si>
  <si>
    <t>参加特定事業者名</t>
    <rPh sb="2" eb="4">
      <t>トクテイ</t>
    </rPh>
    <rPh sb="4" eb="7">
      <t>ジギョウシャ</t>
    </rPh>
    <phoneticPr fontId="2"/>
  </si>
  <si>
    <t>１　事業期間は、可能な限り４年以上とすること。
２　網掛部分⑨+⑩と⑮のそれぞれの額が計画年度ごとに一致すること。
３　⑤営業利益、⑥経常利益は決算書上の数値を記入すること。
４　⑦給与支給総額は、労務費、役員報酬、給与手当、賞与、雑給を含み、法定福利費、福利厚生費、退職金（引当金含む）は含まない。
５　⑧人件費は、労務費、法定福利費、福利厚生費、退職金（引当金含む）、役員報酬、給与手当、賞与、雑給を含む。
６　⑪減価償却費は、繰延資産償却、リース・レンタル費用を含む。
７　⑬従業員数は、役員、派遣・短時間労働者を含む。（勤務時間によって人数を調整すること）</t>
    <rPh sb="43" eb="45">
      <t>ケイカク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</si>
</sst>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_);[Red]\(#,##0\)"/>
    <numFmt numFmtId="178" formatCode="0.0%"/>
    <numFmt numFmtId="179" formatCode="#,##0.0_);[Red]\(#,##0.0\)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b/>
      <sz val="11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name val="ＭＳ 明朝"/>
      <family val="1"/>
      <charset val="128"/>
    </font>
    <font>
      <sz val="10.5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color rgb="FFFF000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1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88">
    <xf numFmtId="0" fontId="0" fillId="0" borderId="0" xfId="0"/>
    <xf numFmtId="176" fontId="0" fillId="3" borderId="11" xfId="0" applyNumberFormat="1" applyFill="1" applyBorder="1" applyProtection="1">
      <protection locked="0"/>
    </xf>
    <xf numFmtId="176" fontId="0" fillId="3" borderId="15" xfId="0" applyNumberFormat="1" applyFill="1" applyBorder="1" applyProtection="1">
      <protection locked="0"/>
    </xf>
    <xf numFmtId="176" fontId="0" fillId="3" borderId="16" xfId="0" applyNumberFormat="1" applyFill="1" applyBorder="1" applyProtection="1">
      <protection locked="0"/>
    </xf>
    <xf numFmtId="176" fontId="0" fillId="4" borderId="10" xfId="0" applyNumberFormat="1" applyFill="1" applyBorder="1" applyProtection="1">
      <protection locked="0"/>
    </xf>
    <xf numFmtId="176" fontId="0" fillId="4" borderId="11" xfId="0" applyNumberFormat="1" applyFill="1" applyBorder="1" applyProtection="1">
      <protection locked="0"/>
    </xf>
    <xf numFmtId="176" fontId="0" fillId="4" borderId="14" xfId="0" applyNumberFormat="1" applyFill="1" applyBorder="1" applyProtection="1">
      <protection locked="0"/>
    </xf>
    <xf numFmtId="176" fontId="0" fillId="4" borderId="15" xfId="0" applyNumberFormat="1" applyFill="1" applyBorder="1" applyProtection="1">
      <protection locked="0"/>
    </xf>
    <xf numFmtId="0" fontId="0" fillId="0" borderId="0" xfId="0" applyAlignment="1">
      <alignment vertical="top"/>
    </xf>
    <xf numFmtId="0" fontId="5" fillId="0" borderId="0" xfId="0" applyFont="1"/>
    <xf numFmtId="0" fontId="0" fillId="0" borderId="29" xfId="0" applyBorder="1"/>
    <xf numFmtId="0" fontId="6" fillId="0" borderId="0" xfId="0" applyFont="1"/>
    <xf numFmtId="176" fontId="0" fillId="4" borderId="17" xfId="0" applyNumberFormat="1" applyFill="1" applyBorder="1" applyProtection="1">
      <protection locked="0"/>
    </xf>
    <xf numFmtId="176" fontId="0" fillId="4" borderId="23" xfId="0" applyNumberFormat="1" applyFill="1" applyBorder="1" applyProtection="1">
      <protection locked="0"/>
    </xf>
    <xf numFmtId="176" fontId="0" fillId="2" borderId="27" xfId="0" applyNumberFormat="1" applyFill="1" applyBorder="1" applyProtection="1"/>
    <xf numFmtId="176" fontId="0" fillId="2" borderId="28" xfId="0" applyNumberFormat="1" applyFill="1" applyBorder="1" applyProtection="1"/>
    <xf numFmtId="176" fontId="0" fillId="2" borderId="23" xfId="0" applyNumberFormat="1" applyFill="1" applyBorder="1" applyProtection="1"/>
    <xf numFmtId="176" fontId="0" fillId="2" borderId="10" xfId="0" applyNumberFormat="1" applyFill="1" applyBorder="1" applyProtection="1"/>
    <xf numFmtId="176" fontId="0" fillId="2" borderId="20" xfId="0" applyNumberFormat="1" applyFill="1" applyBorder="1" applyProtection="1"/>
    <xf numFmtId="176" fontId="0" fillId="2" borderId="31" xfId="0" applyNumberFormat="1" applyFill="1" applyBorder="1" applyProtection="1"/>
    <xf numFmtId="176" fontId="0" fillId="2" borderId="21" xfId="0" applyNumberFormat="1" applyFill="1" applyBorder="1" applyProtection="1"/>
    <xf numFmtId="176" fontId="0" fillId="2" borderId="42" xfId="0" applyNumberFormat="1" applyFill="1" applyBorder="1" applyProtection="1"/>
    <xf numFmtId="176" fontId="0" fillId="2" borderId="18" xfId="0" applyNumberFormat="1" applyFill="1" applyBorder="1" applyProtection="1"/>
    <xf numFmtId="176" fontId="0" fillId="2" borderId="59" xfId="0" applyNumberFormat="1" applyFill="1" applyBorder="1" applyProtection="1"/>
    <xf numFmtId="177" fontId="0" fillId="2" borderId="36" xfId="0" applyNumberFormat="1" applyFill="1" applyBorder="1" applyProtection="1"/>
    <xf numFmtId="177" fontId="0" fillId="2" borderId="33" xfId="0" applyNumberFormat="1" applyFill="1" applyBorder="1" applyProtection="1"/>
    <xf numFmtId="177" fontId="0" fillId="2" borderId="54" xfId="0" applyNumberFormat="1" applyFill="1" applyBorder="1" applyProtection="1"/>
    <xf numFmtId="177" fontId="0" fillId="2" borderId="47" xfId="0" applyNumberFormat="1" applyFill="1" applyBorder="1" applyAlignment="1" applyProtection="1">
      <alignment horizontal="right"/>
    </xf>
    <xf numFmtId="177" fontId="0" fillId="2" borderId="24" xfId="0" applyNumberFormat="1" applyFill="1" applyBorder="1" applyAlignment="1" applyProtection="1">
      <alignment horizontal="right"/>
    </xf>
    <xf numFmtId="177" fontId="0" fillId="2" borderId="25" xfId="0" applyNumberFormat="1" applyFill="1" applyBorder="1" applyAlignment="1" applyProtection="1">
      <alignment horizontal="right"/>
    </xf>
    <xf numFmtId="176" fontId="0" fillId="4" borderId="36" xfId="0" applyNumberFormat="1" applyFill="1" applyBorder="1" applyProtection="1">
      <protection locked="0"/>
    </xf>
    <xf numFmtId="176" fontId="0" fillId="4" borderId="33" xfId="0" applyNumberFormat="1" applyFill="1" applyBorder="1" applyProtection="1">
      <protection locked="0"/>
    </xf>
    <xf numFmtId="176" fontId="0" fillId="4" borderId="54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10" xfId="0" applyFill="1" applyBorder="1" applyProtection="1">
      <protection locked="0"/>
    </xf>
    <xf numFmtId="0" fontId="0" fillId="4" borderId="11" xfId="0" applyFill="1" applyBorder="1" applyProtection="1">
      <protection locked="0"/>
    </xf>
    <xf numFmtId="176" fontId="0" fillId="2" borderId="15" xfId="0" applyNumberFormat="1" applyFill="1" applyBorder="1" applyProtection="1"/>
    <xf numFmtId="176" fontId="0" fillId="2" borderId="60" xfId="0" applyNumberFormat="1" applyFill="1" applyBorder="1" applyProtection="1"/>
    <xf numFmtId="176" fontId="0" fillId="2" borderId="43" xfId="0" applyNumberFormat="1" applyFill="1" applyBorder="1" applyProtection="1"/>
    <xf numFmtId="176" fontId="0" fillId="2" borderId="61" xfId="0" applyNumberFormat="1" applyFill="1" applyBorder="1" applyProtection="1"/>
    <xf numFmtId="177" fontId="0" fillId="2" borderId="62" xfId="0" applyNumberFormat="1" applyFill="1" applyBorder="1" applyProtection="1"/>
    <xf numFmtId="176" fontId="0" fillId="2" borderId="63" xfId="0" applyNumberFormat="1" applyFill="1" applyBorder="1" applyProtection="1"/>
    <xf numFmtId="0" fontId="0" fillId="0" borderId="29" xfId="0" applyBorder="1" applyProtection="1">
      <protection locked="0"/>
    </xf>
    <xf numFmtId="38" fontId="12" fillId="6" borderId="84" xfId="2" applyFont="1" applyFill="1" applyBorder="1" applyProtection="1"/>
    <xf numFmtId="38" fontId="12" fillId="6" borderId="67" xfId="2" applyFont="1" applyFill="1" applyBorder="1" applyProtection="1"/>
    <xf numFmtId="38" fontId="12" fillId="6" borderId="83" xfId="2" applyFont="1" applyFill="1" applyBorder="1" applyProtection="1"/>
    <xf numFmtId="176" fontId="0" fillId="3" borderId="17" xfId="0" applyNumberFormat="1" applyFill="1" applyBorder="1" applyProtection="1">
      <protection locked="0"/>
    </xf>
    <xf numFmtId="176" fontId="0" fillId="3" borderId="23" xfId="0" applyNumberFormat="1" applyFill="1" applyBorder="1" applyProtection="1">
      <protection locked="0"/>
    </xf>
    <xf numFmtId="176" fontId="0" fillId="2" borderId="96" xfId="0" applyNumberFormat="1" applyFill="1" applyBorder="1" applyProtection="1"/>
    <xf numFmtId="176" fontId="0" fillId="2" borderId="11" xfId="0" applyNumberFormat="1" applyFill="1" applyBorder="1" applyProtection="1"/>
    <xf numFmtId="176" fontId="0" fillId="2" borderId="32" xfId="0" applyNumberFormat="1" applyFill="1" applyBorder="1" applyProtection="1"/>
    <xf numFmtId="176" fontId="0" fillId="3" borderId="98" xfId="0" applyNumberFormat="1" applyFill="1" applyBorder="1" applyProtection="1">
      <protection locked="0"/>
    </xf>
    <xf numFmtId="176" fontId="0" fillId="3" borderId="30" xfId="0" applyNumberFormat="1" applyFill="1" applyBorder="1" applyProtection="1">
      <protection locked="0"/>
    </xf>
    <xf numFmtId="176" fontId="0" fillId="3" borderId="99" xfId="0" applyNumberFormat="1" applyFill="1" applyBorder="1" applyProtection="1">
      <protection locked="0"/>
    </xf>
    <xf numFmtId="0" fontId="3" fillId="0" borderId="0" xfId="0" applyFont="1" applyAlignment="1">
      <alignment horizontal="right"/>
    </xf>
    <xf numFmtId="0" fontId="16" fillId="0" borderId="1" xfId="0" applyFont="1" applyBorder="1" applyAlignment="1">
      <alignment horizontal="center"/>
    </xf>
    <xf numFmtId="0" fontId="16" fillId="0" borderId="65" xfId="0" applyFont="1" applyBorder="1" applyAlignment="1">
      <alignment horizontal="center"/>
    </xf>
    <xf numFmtId="176" fontId="17" fillId="0" borderId="33" xfId="0" applyNumberFormat="1" applyFont="1" applyBorder="1" applyAlignment="1">
      <alignment horizontal="right"/>
    </xf>
    <xf numFmtId="176" fontId="17" fillId="0" borderId="54" xfId="0" applyNumberFormat="1" applyFont="1" applyBorder="1" applyAlignment="1">
      <alignment horizontal="right"/>
    </xf>
    <xf numFmtId="176" fontId="17" fillId="0" borderId="10" xfId="0" applyNumberFormat="1" applyFont="1" applyBorder="1" applyAlignment="1">
      <alignment horizontal="right"/>
    </xf>
    <xf numFmtId="176" fontId="17" fillId="0" borderId="11" xfId="0" applyNumberFormat="1" applyFont="1" applyBorder="1" applyAlignment="1">
      <alignment horizontal="right"/>
    </xf>
    <xf numFmtId="176" fontId="17" fillId="0" borderId="14" xfId="0" applyNumberFormat="1" applyFont="1" applyBorder="1" applyAlignment="1">
      <alignment horizontal="right"/>
    </xf>
    <xf numFmtId="176" fontId="17" fillId="0" borderId="15" xfId="0" applyNumberFormat="1" applyFont="1" applyBorder="1" applyAlignment="1">
      <alignment horizontal="right"/>
    </xf>
    <xf numFmtId="176" fontId="17" fillId="7" borderId="22" xfId="0" applyNumberFormat="1" applyFont="1" applyFill="1" applyBorder="1" applyAlignment="1">
      <alignment horizontal="right"/>
    </xf>
    <xf numFmtId="176" fontId="17" fillId="7" borderId="7" xfId="0" applyNumberFormat="1" applyFont="1" applyFill="1" applyBorder="1" applyAlignment="1">
      <alignment horizontal="right"/>
    </xf>
    <xf numFmtId="176" fontId="17" fillId="7" borderId="8" xfId="0" applyNumberFormat="1" applyFont="1" applyFill="1" applyBorder="1" applyAlignment="1">
      <alignment horizontal="right"/>
    </xf>
    <xf numFmtId="176" fontId="17" fillId="7" borderId="47" xfId="0" applyNumberFormat="1" applyFont="1" applyFill="1" applyBorder="1" applyAlignment="1">
      <alignment horizontal="right"/>
    </xf>
    <xf numFmtId="176" fontId="17" fillId="7" borderId="24" xfId="0" applyNumberFormat="1" applyFont="1" applyFill="1" applyBorder="1" applyAlignment="1">
      <alignment horizontal="right"/>
    </xf>
    <xf numFmtId="176" fontId="17" fillId="7" borderId="25" xfId="0" applyNumberFormat="1" applyFont="1" applyFill="1" applyBorder="1" applyAlignment="1">
      <alignment horizontal="right"/>
    </xf>
    <xf numFmtId="0" fontId="16" fillId="0" borderId="36" xfId="0" applyFont="1" applyBorder="1"/>
    <xf numFmtId="0" fontId="16" fillId="0" borderId="64" xfId="0" applyFont="1" applyBorder="1" applyAlignment="1">
      <alignment vertical="center" wrapText="1"/>
    </xf>
    <xf numFmtId="176" fontId="17" fillId="0" borderId="10" xfId="0" applyNumberFormat="1" applyFont="1" applyBorder="1" applyAlignment="1" applyProtection="1">
      <alignment horizontal="right"/>
      <protection locked="0"/>
    </xf>
    <xf numFmtId="176" fontId="17" fillId="0" borderId="11" xfId="0" applyNumberFormat="1" applyFont="1" applyBorder="1" applyAlignment="1" applyProtection="1">
      <alignment horizontal="right"/>
      <protection locked="0"/>
    </xf>
    <xf numFmtId="0" fontId="16" fillId="0" borderId="17" xfId="0" applyFont="1" applyBorder="1"/>
    <xf numFmtId="0" fontId="16" fillId="0" borderId="11" xfId="0" applyFont="1" applyBorder="1" applyAlignment="1">
      <alignment horizontal="left" vertical="center"/>
    </xf>
    <xf numFmtId="0" fontId="16" fillId="0" borderId="20" xfId="0" applyFont="1" applyBorder="1"/>
    <xf numFmtId="0" fontId="16" fillId="0" borderId="11" xfId="0" applyFont="1" applyBorder="1" applyAlignment="1">
      <alignment horizontal="left" vertical="center" wrapText="1"/>
    </xf>
    <xf numFmtId="176" fontId="17" fillId="7" borderId="21" xfId="0" applyNumberFormat="1" applyFont="1" applyFill="1" applyBorder="1" applyAlignment="1">
      <alignment horizontal="right"/>
    </xf>
    <xf numFmtId="176" fontId="17" fillId="7" borderId="42" xfId="0" applyNumberFormat="1" applyFont="1" applyFill="1" applyBorder="1" applyAlignment="1">
      <alignment horizontal="right"/>
    </xf>
    <xf numFmtId="176" fontId="17" fillId="7" borderId="43" xfId="0" applyNumberFormat="1" applyFont="1" applyFill="1" applyBorder="1" applyAlignment="1">
      <alignment horizontal="right"/>
    </xf>
    <xf numFmtId="0" fontId="7" fillId="0" borderId="29" xfId="0" applyFont="1" applyBorder="1" applyAlignment="1" applyProtection="1">
      <protection locked="0"/>
    </xf>
    <xf numFmtId="0" fontId="18" fillId="0" borderId="52" xfId="0" applyFont="1" applyBorder="1" applyAlignment="1" applyProtection="1">
      <alignment horizontal="center" shrinkToFit="1"/>
      <protection locked="0"/>
    </xf>
    <xf numFmtId="0" fontId="18" fillId="0" borderId="68" xfId="0" applyFont="1" applyBorder="1" applyAlignment="1" applyProtection="1">
      <alignment horizontal="center" shrinkToFit="1"/>
      <protection locked="0"/>
    </xf>
    <xf numFmtId="0" fontId="13" fillId="0" borderId="0" xfId="0" applyFont="1" applyAlignment="1">
      <alignment vertical="top" wrapText="1"/>
    </xf>
    <xf numFmtId="0" fontId="13" fillId="0" borderId="0" xfId="0" applyFont="1" applyAlignment="1"/>
    <xf numFmtId="176" fontId="0" fillId="2" borderId="22" xfId="0" applyNumberFormat="1" applyFill="1" applyBorder="1" applyProtection="1"/>
    <xf numFmtId="176" fontId="0" fillId="2" borderId="8" xfId="0" applyNumberFormat="1" applyFill="1" applyBorder="1" applyProtection="1"/>
    <xf numFmtId="176" fontId="0" fillId="4" borderId="27" xfId="0" applyNumberFormat="1" applyFill="1" applyBorder="1" applyProtection="1">
      <protection locked="0"/>
    </xf>
    <xf numFmtId="176" fontId="0" fillId="4" borderId="28" xfId="0" applyNumberFormat="1" applyFill="1" applyBorder="1" applyProtection="1">
      <protection locked="0"/>
    </xf>
    <xf numFmtId="176" fontId="0" fillId="4" borderId="96" xfId="0" applyNumberFormat="1" applyFill="1" applyBorder="1" applyProtection="1">
      <protection locked="0"/>
    </xf>
    <xf numFmtId="176" fontId="17" fillId="0" borderId="103" xfId="0" applyNumberFormat="1" applyFont="1" applyBorder="1" applyAlignment="1">
      <alignment horizontal="center" vertical="center"/>
    </xf>
    <xf numFmtId="176" fontId="17" fillId="0" borderId="104" xfId="0" applyNumberFormat="1" applyFont="1" applyBorder="1" applyAlignment="1">
      <alignment horizontal="right"/>
    </xf>
    <xf numFmtId="176" fontId="17" fillId="0" borderId="103" xfId="0" applyNumberFormat="1" applyFont="1" applyBorder="1" applyAlignment="1">
      <alignment horizontal="right"/>
    </xf>
    <xf numFmtId="176" fontId="17" fillId="0" borderId="103" xfId="0" applyNumberFormat="1" applyFont="1" applyBorder="1" applyAlignment="1"/>
    <xf numFmtId="176" fontId="17" fillId="0" borderId="105" xfId="0" applyNumberFormat="1" applyFont="1" applyBorder="1" applyAlignment="1">
      <alignment horizontal="right"/>
    </xf>
    <xf numFmtId="176" fontId="17" fillId="0" borderId="106" xfId="0" applyNumberFormat="1" applyFont="1" applyBorder="1" applyAlignment="1">
      <alignment horizontal="right"/>
    </xf>
    <xf numFmtId="176" fontId="17" fillId="0" borderId="107" xfId="0" applyNumberFormat="1" applyFont="1" applyBorder="1" applyAlignment="1">
      <alignment horizontal="right"/>
    </xf>
    <xf numFmtId="0" fontId="18" fillId="0" borderId="108" xfId="0" applyFont="1" applyBorder="1" applyAlignment="1" applyProtection="1">
      <alignment horizontal="center" shrinkToFit="1"/>
      <protection locked="0"/>
    </xf>
    <xf numFmtId="0" fontId="13" fillId="0" borderId="0" xfId="0" applyFont="1" applyAlignment="1">
      <alignment vertical="top"/>
    </xf>
    <xf numFmtId="0" fontId="0" fillId="4" borderId="36" xfId="0" applyFill="1" applyBorder="1" applyProtection="1">
      <protection locked="0"/>
    </xf>
    <xf numFmtId="0" fontId="0" fillId="4" borderId="33" xfId="0" applyFill="1" applyBorder="1" applyProtection="1">
      <protection locked="0"/>
    </xf>
    <xf numFmtId="0" fontId="0" fillId="4" borderId="54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51" xfId="0" applyFill="1" applyBorder="1" applyProtection="1">
      <protection locked="0"/>
    </xf>
    <xf numFmtId="176" fontId="0" fillId="3" borderId="36" xfId="0" applyNumberFormat="1" applyFill="1" applyBorder="1" applyProtection="1">
      <protection locked="0"/>
    </xf>
    <xf numFmtId="176" fontId="0" fillId="3" borderId="54" xfId="0" applyNumberFormat="1" applyFill="1" applyBorder="1" applyProtection="1">
      <protection locked="0"/>
    </xf>
    <xf numFmtId="176" fontId="0" fillId="10" borderId="23" xfId="0" applyNumberFormat="1" applyFill="1" applyBorder="1" applyProtection="1">
      <protection locked="0"/>
    </xf>
    <xf numFmtId="176" fontId="0" fillId="10" borderId="10" xfId="0" applyNumberFormat="1" applyFill="1" applyBorder="1" applyProtection="1">
      <protection locked="0"/>
    </xf>
    <xf numFmtId="176" fontId="0" fillId="10" borderId="11" xfId="0" applyNumberFormat="1" applyFill="1" applyBorder="1" applyProtection="1">
      <protection locked="0"/>
    </xf>
    <xf numFmtId="176" fontId="0" fillId="3" borderId="87" xfId="0" applyNumberFormat="1" applyFill="1" applyBorder="1" applyProtection="1">
      <protection locked="0"/>
    </xf>
    <xf numFmtId="176" fontId="0" fillId="3" borderId="121" xfId="0" applyNumberFormat="1" applyFill="1" applyBorder="1" applyProtection="1">
      <protection locked="0"/>
    </xf>
    <xf numFmtId="176" fontId="0" fillId="4" borderId="87" xfId="0" applyNumberFormat="1" applyFill="1" applyBorder="1" applyProtection="1">
      <protection locked="0"/>
    </xf>
    <xf numFmtId="176" fontId="0" fillId="4" borderId="122" xfId="0" applyNumberFormat="1" applyFill="1" applyBorder="1" applyProtection="1">
      <protection locked="0"/>
    </xf>
    <xf numFmtId="176" fontId="0" fillId="4" borderId="121" xfId="0" applyNumberFormat="1" applyFill="1" applyBorder="1" applyProtection="1">
      <protection locked="0"/>
    </xf>
    <xf numFmtId="176" fontId="0" fillId="3" borderId="27" xfId="0" applyNumberFormat="1" applyFill="1" applyBorder="1" applyProtection="1">
      <protection locked="0"/>
    </xf>
    <xf numFmtId="176" fontId="0" fillId="3" borderId="96" xfId="0" applyNumberFormat="1" applyFill="1" applyBorder="1" applyProtection="1">
      <protection locked="0"/>
    </xf>
    <xf numFmtId="0" fontId="20" fillId="0" borderId="64" xfId="0" applyFont="1" applyBorder="1" applyAlignment="1">
      <alignment vertical="center" wrapText="1"/>
    </xf>
    <xf numFmtId="0" fontId="20" fillId="0" borderId="11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21" fillId="0" borderId="1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176" fontId="18" fillId="0" borderId="33" xfId="0" applyNumberFormat="1" applyFont="1" applyBorder="1" applyAlignment="1">
      <alignment horizontal="right"/>
    </xf>
    <xf numFmtId="176" fontId="18" fillId="0" borderId="54" xfId="0" applyNumberFormat="1" applyFont="1" applyBorder="1" applyAlignment="1">
      <alignment horizontal="right"/>
    </xf>
    <xf numFmtId="176" fontId="18" fillId="0" borderId="10" xfId="0" applyNumberFormat="1" applyFont="1" applyBorder="1" applyAlignment="1">
      <alignment horizontal="right"/>
    </xf>
    <xf numFmtId="176" fontId="18" fillId="0" borderId="11" xfId="0" applyNumberFormat="1" applyFont="1" applyBorder="1" applyAlignment="1">
      <alignment horizontal="right"/>
    </xf>
    <xf numFmtId="176" fontId="18" fillId="0" borderId="14" xfId="0" applyNumberFormat="1" applyFont="1" applyBorder="1" applyAlignment="1">
      <alignment horizontal="right"/>
    </xf>
    <xf numFmtId="176" fontId="18" fillId="0" borderId="15" xfId="0" applyNumberFormat="1" applyFont="1" applyBorder="1" applyAlignment="1">
      <alignment horizontal="right"/>
    </xf>
    <xf numFmtId="176" fontId="18" fillId="0" borderId="103" xfId="0" applyNumberFormat="1" applyFont="1" applyBorder="1" applyAlignment="1">
      <alignment horizontal="center" vertical="center"/>
    </xf>
    <xf numFmtId="176" fontId="18" fillId="0" borderId="104" xfId="0" applyNumberFormat="1" applyFont="1" applyBorder="1" applyAlignment="1">
      <alignment horizontal="right"/>
    </xf>
    <xf numFmtId="176" fontId="18" fillId="7" borderId="22" xfId="0" applyNumberFormat="1" applyFont="1" applyFill="1" applyBorder="1" applyAlignment="1">
      <alignment horizontal="right"/>
    </xf>
    <xf numFmtId="176" fontId="18" fillId="7" borderId="7" xfId="0" applyNumberFormat="1" applyFont="1" applyFill="1" applyBorder="1" applyAlignment="1">
      <alignment horizontal="right"/>
    </xf>
    <xf numFmtId="176" fontId="18" fillId="7" borderId="8" xfId="0" applyNumberFormat="1" applyFont="1" applyFill="1" applyBorder="1" applyAlignment="1">
      <alignment horizontal="right"/>
    </xf>
    <xf numFmtId="176" fontId="18" fillId="0" borderId="103" xfId="0" applyNumberFormat="1" applyFont="1" applyBorder="1" applyAlignment="1">
      <alignment horizontal="right"/>
    </xf>
    <xf numFmtId="176" fontId="18" fillId="7" borderId="47" xfId="0" applyNumberFormat="1" applyFont="1" applyFill="1" applyBorder="1" applyAlignment="1">
      <alignment horizontal="right"/>
    </xf>
    <xf numFmtId="176" fontId="18" fillId="7" borderId="24" xfId="0" applyNumberFormat="1" applyFont="1" applyFill="1" applyBorder="1" applyAlignment="1">
      <alignment horizontal="right"/>
    </xf>
    <xf numFmtId="176" fontId="18" fillId="7" borderId="25" xfId="0" applyNumberFormat="1" applyFont="1" applyFill="1" applyBorder="1" applyAlignment="1">
      <alignment horizontal="right"/>
    </xf>
    <xf numFmtId="176" fontId="18" fillId="0" borderId="10" xfId="0" applyNumberFormat="1" applyFont="1" applyBorder="1" applyAlignment="1" applyProtection="1">
      <alignment horizontal="right"/>
      <protection locked="0"/>
    </xf>
    <xf numFmtId="176" fontId="18" fillId="0" borderId="11" xfId="0" applyNumberFormat="1" applyFont="1" applyBorder="1" applyAlignment="1" applyProtection="1">
      <alignment horizontal="right"/>
      <protection locked="0"/>
    </xf>
    <xf numFmtId="176" fontId="18" fillId="0" borderId="105" xfId="0" applyNumberFormat="1" applyFont="1" applyBorder="1" applyAlignment="1">
      <alignment horizontal="right"/>
    </xf>
    <xf numFmtId="176" fontId="18" fillId="0" borderId="103" xfId="0" applyNumberFormat="1" applyFont="1" applyBorder="1" applyAlignment="1"/>
    <xf numFmtId="176" fontId="18" fillId="0" borderId="106" xfId="0" applyNumberFormat="1" applyFont="1" applyBorder="1" applyAlignment="1">
      <alignment horizontal="right"/>
    </xf>
    <xf numFmtId="176" fontId="18" fillId="0" borderId="107" xfId="0" applyNumberFormat="1" applyFont="1" applyBorder="1" applyAlignment="1">
      <alignment horizontal="right"/>
    </xf>
    <xf numFmtId="176" fontId="18" fillId="7" borderId="21" xfId="0" applyNumberFormat="1" applyFont="1" applyFill="1" applyBorder="1" applyAlignment="1">
      <alignment horizontal="right"/>
    </xf>
    <xf numFmtId="176" fontId="18" fillId="7" borderId="42" xfId="0" applyNumberFormat="1" applyFont="1" applyFill="1" applyBorder="1" applyAlignment="1">
      <alignment horizontal="right"/>
    </xf>
    <xf numFmtId="176" fontId="18" fillId="7" borderId="43" xfId="0" applyNumberFormat="1" applyFont="1" applyFill="1" applyBorder="1" applyAlignment="1">
      <alignment horizontal="right"/>
    </xf>
    <xf numFmtId="0" fontId="20" fillId="0" borderId="36" xfId="0" applyFont="1" applyBorder="1" applyAlignment="1">
      <alignment vertical="center"/>
    </xf>
    <xf numFmtId="0" fontId="20" fillId="0" borderId="17" xfId="0" applyFont="1" applyBorder="1" applyAlignment="1">
      <alignment vertical="center"/>
    </xf>
    <xf numFmtId="0" fontId="20" fillId="0" borderId="20" xfId="0" applyFont="1" applyBorder="1" applyAlignment="1">
      <alignment vertical="center"/>
    </xf>
    <xf numFmtId="38" fontId="0" fillId="4" borderId="22" xfId="2" applyFont="1" applyFill="1" applyBorder="1" applyProtection="1">
      <protection locked="0"/>
    </xf>
    <xf numFmtId="38" fontId="0" fillId="4" borderId="7" xfId="2" applyFont="1" applyFill="1" applyBorder="1" applyProtection="1">
      <protection locked="0"/>
    </xf>
    <xf numFmtId="38" fontId="0" fillId="4" borderId="8" xfId="2" applyFont="1" applyFill="1" applyBorder="1" applyProtection="1">
      <protection locked="0"/>
    </xf>
    <xf numFmtId="38" fontId="0" fillId="4" borderId="23" xfId="2" applyFont="1" applyFill="1" applyBorder="1" applyProtection="1">
      <protection locked="0"/>
    </xf>
    <xf numFmtId="38" fontId="0" fillId="4" borderId="10" xfId="2" applyFont="1" applyFill="1" applyBorder="1" applyProtection="1">
      <protection locked="0"/>
    </xf>
    <xf numFmtId="38" fontId="0" fillId="4" borderId="11" xfId="2" applyFont="1" applyFill="1" applyBorder="1" applyProtection="1">
      <protection locked="0"/>
    </xf>
    <xf numFmtId="38" fontId="0" fillId="4" borderId="36" xfId="2" applyFont="1" applyFill="1" applyBorder="1" applyProtection="1">
      <protection locked="0"/>
    </xf>
    <xf numFmtId="38" fontId="0" fillId="4" borderId="33" xfId="2" applyFont="1" applyFill="1" applyBorder="1" applyProtection="1">
      <protection locked="0"/>
    </xf>
    <xf numFmtId="38" fontId="0" fillId="4" borderId="54" xfId="2" applyFont="1" applyFill="1" applyBorder="1" applyProtection="1">
      <protection locked="0"/>
    </xf>
    <xf numFmtId="38" fontId="0" fillId="10" borderId="23" xfId="2" applyFont="1" applyFill="1" applyBorder="1" applyProtection="1">
      <protection locked="0"/>
    </xf>
    <xf numFmtId="38" fontId="0" fillId="10" borderId="10" xfId="2" applyFont="1" applyFill="1" applyBorder="1" applyProtection="1">
      <protection locked="0"/>
    </xf>
    <xf numFmtId="38" fontId="0" fillId="10" borderId="11" xfId="2" applyFont="1" applyFill="1" applyBorder="1" applyProtection="1">
      <protection locked="0"/>
    </xf>
    <xf numFmtId="38" fontId="0" fillId="10" borderId="17" xfId="2" applyFont="1" applyFill="1" applyBorder="1" applyProtection="1">
      <protection locked="0"/>
    </xf>
    <xf numFmtId="38" fontId="0" fillId="10" borderId="14" xfId="2" applyFont="1" applyFill="1" applyBorder="1" applyProtection="1">
      <protection locked="0"/>
    </xf>
    <xf numFmtId="38" fontId="0" fillId="10" borderId="15" xfId="2" applyFont="1" applyFill="1" applyBorder="1" applyProtection="1">
      <protection locked="0"/>
    </xf>
    <xf numFmtId="176" fontId="0" fillId="8" borderId="22" xfId="0" applyNumberFormat="1" applyFill="1" applyBorder="1" applyProtection="1"/>
    <xf numFmtId="176" fontId="0" fillId="8" borderId="101" xfId="0" applyNumberFormat="1" applyFill="1" applyBorder="1" applyProtection="1"/>
    <xf numFmtId="176" fontId="0" fillId="8" borderId="7" xfId="0" applyNumberFormat="1" applyFill="1" applyBorder="1" applyProtection="1"/>
    <xf numFmtId="176" fontId="0" fillId="8" borderId="8" xfId="0" applyNumberFormat="1" applyFill="1" applyBorder="1" applyProtection="1"/>
    <xf numFmtId="176" fontId="0" fillId="8" borderId="27" xfId="0" applyNumberFormat="1" applyFill="1" applyBorder="1" applyProtection="1"/>
    <xf numFmtId="176" fontId="0" fillId="8" borderId="102" xfId="0" applyNumberFormat="1" applyFill="1" applyBorder="1" applyProtection="1"/>
    <xf numFmtId="176" fontId="0" fillId="8" borderId="28" xfId="0" applyNumberFormat="1" applyFill="1" applyBorder="1" applyProtection="1"/>
    <xf numFmtId="176" fontId="0" fillId="8" borderId="96" xfId="0" applyNumberFormat="1" applyFill="1" applyBorder="1" applyProtection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protection locked="0"/>
    </xf>
    <xf numFmtId="0" fontId="11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12" xfId="0" applyBorder="1" applyAlignment="1" applyProtection="1">
      <alignment horizontal="center"/>
      <protection locked="0"/>
    </xf>
    <xf numFmtId="0" fontId="0" fillId="0" borderId="113" xfId="0" applyBorder="1" applyAlignment="1" applyProtection="1">
      <alignment horizontal="center"/>
      <protection locked="0"/>
    </xf>
    <xf numFmtId="0" fontId="0" fillId="0" borderId="114" xfId="0" applyBorder="1" applyAlignment="1" applyProtection="1">
      <alignment horizontal="center"/>
      <protection locked="0"/>
    </xf>
    <xf numFmtId="0" fontId="0" fillId="0" borderId="4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55" xfId="0" applyFill="1" applyBorder="1" applyProtection="1">
      <protection locked="0"/>
    </xf>
    <xf numFmtId="0" fontId="0" fillId="0" borderId="55" xfId="0" applyFill="1" applyBorder="1" applyAlignment="1" applyProtection="1">
      <alignment horizontal="left" indent="1"/>
      <protection locked="0"/>
    </xf>
    <xf numFmtId="0" fontId="0" fillId="0" borderId="3" xfId="0" applyFill="1" applyBorder="1" applyAlignment="1" applyProtection="1">
      <alignment horizontal="left" indent="1"/>
      <protection locked="0"/>
    </xf>
    <xf numFmtId="0" fontId="0" fillId="0" borderId="26" xfId="0" applyFill="1" applyBorder="1" applyProtection="1">
      <protection locked="0"/>
    </xf>
    <xf numFmtId="0" fontId="0" fillId="0" borderId="56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90" xfId="0" applyBorder="1" applyProtection="1">
      <protection locked="0"/>
    </xf>
    <xf numFmtId="0" fontId="0" fillId="0" borderId="116" xfId="0" applyBorder="1" applyProtection="1">
      <protection locked="0"/>
    </xf>
    <xf numFmtId="0" fontId="4" fillId="0" borderId="0" xfId="0" applyFont="1" applyProtection="1">
      <protection locked="0"/>
    </xf>
    <xf numFmtId="0" fontId="0" fillId="0" borderId="0" xfId="0" applyFill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0" fillId="0" borderId="96" xfId="0" applyBorder="1" applyAlignment="1" applyProtection="1">
      <protection locked="0"/>
    </xf>
    <xf numFmtId="0" fontId="0" fillId="0" borderId="117" xfId="0" applyBorder="1" applyProtection="1">
      <protection locked="0"/>
    </xf>
    <xf numFmtId="0" fontId="0" fillId="0" borderId="36" xfId="0" applyBorder="1" applyAlignment="1" applyProtection="1">
      <alignment horizontal="center"/>
      <protection locked="0"/>
    </xf>
    <xf numFmtId="0" fontId="0" fillId="0" borderId="51" xfId="0" applyBorder="1" applyProtection="1"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9" xfId="0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47" xfId="0" applyBorder="1" applyAlignment="1" applyProtection="1">
      <alignment horizontal="center"/>
      <protection locked="0"/>
    </xf>
    <xf numFmtId="0" fontId="0" fillId="0" borderId="49" xfId="0" applyFill="1" applyBorder="1" applyProtection="1"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6" xfId="0" applyFill="1" applyBorder="1" applyProtection="1"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48" xfId="0" applyFill="1" applyBorder="1" applyProtection="1"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58" xfId="0" applyFill="1" applyBorder="1" applyProtection="1"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51" xfId="0" applyFill="1" applyBorder="1" applyProtection="1"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57" xfId="0" applyFill="1" applyBorder="1" applyProtection="1"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3" xfId="0" applyFill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177" fontId="0" fillId="0" borderId="0" xfId="0" applyNumberFormat="1" applyFill="1" applyBorder="1" applyAlignment="1" applyProtection="1">
      <alignment horizontal="right"/>
      <protection locked="0"/>
    </xf>
    <xf numFmtId="0" fontId="0" fillId="0" borderId="112" xfId="0" applyBorder="1" applyProtection="1">
      <protection locked="0"/>
    </xf>
    <xf numFmtId="0" fontId="4" fillId="0" borderId="117" xfId="0" applyFont="1" applyBorder="1" applyProtection="1">
      <protection locked="0"/>
    </xf>
    <xf numFmtId="0" fontId="0" fillId="0" borderId="48" xfId="0" applyFill="1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46" xfId="0" applyBorder="1" applyProtection="1">
      <protection locked="0"/>
    </xf>
    <xf numFmtId="0" fontId="0" fillId="0" borderId="85" xfId="0" applyBorder="1" applyAlignment="1" applyProtection="1">
      <alignment shrinkToFit="1"/>
      <protection locked="0"/>
    </xf>
    <xf numFmtId="0" fontId="2" fillId="0" borderId="69" xfId="0" applyFont="1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0" fillId="0" borderId="40" xfId="0" applyBorder="1" applyAlignment="1" applyProtection="1">
      <alignment horizontal="center"/>
      <protection locked="0"/>
    </xf>
    <xf numFmtId="0" fontId="0" fillId="0" borderId="44" xfId="0" applyBorder="1" applyProtection="1">
      <protection locked="0"/>
    </xf>
    <xf numFmtId="178" fontId="12" fillId="0" borderId="0" xfId="0" applyNumberFormat="1" applyFont="1" applyFill="1" applyBorder="1" applyProtection="1">
      <protection locked="0"/>
    </xf>
    <xf numFmtId="0" fontId="0" fillId="0" borderId="97" xfId="0" applyBorder="1" applyProtection="1">
      <protection locked="0"/>
    </xf>
    <xf numFmtId="0" fontId="0" fillId="0" borderId="117" xfId="0" applyBorder="1" applyAlignment="1" applyProtection="1">
      <alignment horizontal="center"/>
      <protection locked="0"/>
    </xf>
    <xf numFmtId="0" fontId="0" fillId="0" borderId="115" xfId="0" applyFill="1" applyBorder="1" applyProtection="1">
      <protection locked="0"/>
    </xf>
    <xf numFmtId="0" fontId="0" fillId="0" borderId="39" xfId="0" applyFill="1" applyBorder="1" applyProtection="1">
      <protection locked="0"/>
    </xf>
    <xf numFmtId="0" fontId="0" fillId="0" borderId="41" xfId="0" applyFill="1" applyBorder="1" applyProtection="1">
      <protection locked="0"/>
    </xf>
    <xf numFmtId="0" fontId="0" fillId="0" borderId="118" xfId="0" applyBorder="1" applyAlignment="1" applyProtection="1">
      <alignment horizontal="center"/>
      <protection locked="0"/>
    </xf>
    <xf numFmtId="0" fontId="2" fillId="0" borderId="111" xfId="0" applyFont="1" applyBorder="1" applyAlignment="1" applyProtection="1">
      <alignment horizontal="center" vertical="center"/>
      <protection locked="0"/>
    </xf>
    <xf numFmtId="0" fontId="0" fillId="0" borderId="45" xfId="0" applyFill="1" applyBorder="1" applyAlignment="1" applyProtection="1">
      <protection locked="0"/>
    </xf>
    <xf numFmtId="0" fontId="0" fillId="0" borderId="115" xfId="0" applyFill="1" applyBorder="1" applyAlignment="1" applyProtection="1">
      <protection locked="0"/>
    </xf>
    <xf numFmtId="0" fontId="0" fillId="0" borderId="30" xfId="0" applyFill="1" applyBorder="1" applyAlignment="1" applyProtection="1">
      <protection locked="0"/>
    </xf>
    <xf numFmtId="0" fontId="0" fillId="0" borderId="39" xfId="0" applyFill="1" applyBorder="1" applyAlignment="1" applyProtection="1">
      <protection locked="0"/>
    </xf>
    <xf numFmtId="0" fontId="0" fillId="0" borderId="73" xfId="0" applyFill="1" applyBorder="1" applyAlignment="1" applyProtection="1">
      <protection locked="0"/>
    </xf>
    <xf numFmtId="0" fontId="0" fillId="0" borderId="74" xfId="0" applyFill="1" applyBorder="1" applyAlignment="1" applyProtection="1">
      <protection locked="0"/>
    </xf>
    <xf numFmtId="0" fontId="14" fillId="0" borderId="76" xfId="0" applyFont="1" applyFill="1" applyBorder="1" applyAlignment="1" applyProtection="1">
      <protection locked="0"/>
    </xf>
    <xf numFmtId="0" fontId="14" fillId="0" borderId="77" xfId="0" applyFont="1" applyFill="1" applyBorder="1" applyAlignment="1" applyProtection="1">
      <protection locked="0"/>
    </xf>
    <xf numFmtId="38" fontId="14" fillId="3" borderId="78" xfId="2" applyFont="1" applyFill="1" applyBorder="1" applyProtection="1">
      <protection locked="0"/>
    </xf>
    <xf numFmtId="38" fontId="14" fillId="3" borderId="79" xfId="2" applyFont="1" applyFill="1" applyBorder="1" applyProtection="1">
      <protection locked="0"/>
    </xf>
    <xf numFmtId="38" fontId="14" fillId="4" borderId="80" xfId="2" applyFont="1" applyFill="1" applyBorder="1" applyProtection="1">
      <protection locked="0"/>
    </xf>
    <xf numFmtId="38" fontId="14" fillId="4" borderId="78" xfId="2" applyFont="1" applyFill="1" applyBorder="1" applyProtection="1">
      <protection locked="0"/>
    </xf>
    <xf numFmtId="38" fontId="14" fillId="4" borderId="109" xfId="2" applyFont="1" applyFill="1" applyBorder="1" applyProtection="1">
      <protection locked="0"/>
    </xf>
    <xf numFmtId="38" fontId="14" fillId="4" borderId="110" xfId="2" applyFont="1" applyFill="1" applyBorder="1" applyProtection="1">
      <protection locked="0"/>
    </xf>
    <xf numFmtId="38" fontId="14" fillId="4" borderId="79" xfId="2" applyFont="1" applyFill="1" applyBorder="1" applyProtection="1">
      <protection locked="0"/>
    </xf>
    <xf numFmtId="0" fontId="0" fillId="0" borderId="40" xfId="0" applyFill="1" applyBorder="1" applyAlignment="1" applyProtection="1">
      <protection locked="0"/>
    </xf>
    <xf numFmtId="0" fontId="0" fillId="0" borderId="41" xfId="0" applyFill="1" applyBorder="1" applyAlignment="1" applyProtection="1">
      <protection locked="0"/>
    </xf>
    <xf numFmtId="176" fontId="0" fillId="2" borderId="99" xfId="0" applyNumberFormat="1" applyFill="1" applyBorder="1" applyProtection="1"/>
    <xf numFmtId="176" fontId="0" fillId="2" borderId="17" xfId="0" applyNumberFormat="1" applyFill="1" applyBorder="1" applyProtection="1"/>
    <xf numFmtId="176" fontId="0" fillId="2" borderId="14" xfId="0" applyNumberFormat="1" applyFill="1" applyBorder="1" applyProtection="1"/>
    <xf numFmtId="176" fontId="0" fillId="2" borderId="30" xfId="0" applyNumberFormat="1" applyFill="1" applyBorder="1" applyProtection="1"/>
    <xf numFmtId="176" fontId="0" fillId="2" borderId="100" xfId="0" applyNumberFormat="1" applyFill="1" applyBorder="1" applyProtection="1"/>
    <xf numFmtId="176" fontId="0" fillId="8" borderId="98" xfId="0" applyNumberFormat="1" applyFill="1" applyBorder="1" applyProtection="1"/>
    <xf numFmtId="176" fontId="0" fillId="8" borderId="16" xfId="0" applyNumberFormat="1" applyFill="1" applyBorder="1" applyProtection="1"/>
    <xf numFmtId="176" fontId="0" fillId="8" borderId="119" xfId="0" applyNumberFormat="1" applyFill="1" applyBorder="1" applyProtection="1"/>
    <xf numFmtId="176" fontId="0" fillId="8" borderId="120" xfId="0" applyNumberFormat="1" applyFill="1" applyBorder="1" applyProtection="1"/>
    <xf numFmtId="0" fontId="0" fillId="2" borderId="24" xfId="0" applyFill="1" applyBorder="1" applyProtection="1"/>
    <xf numFmtId="0" fontId="0" fillId="2" borderId="13" xfId="0" applyFill="1" applyBorder="1" applyProtection="1"/>
    <xf numFmtId="0" fontId="0" fillId="2" borderId="47" xfId="0" applyFill="1" applyBorder="1" applyProtection="1"/>
    <xf numFmtId="0" fontId="0" fillId="2" borderId="25" xfId="0" applyFill="1" applyBorder="1" applyProtection="1"/>
    <xf numFmtId="0" fontId="0" fillId="2" borderId="36" xfId="0" applyFill="1" applyBorder="1" applyAlignment="1" applyProtection="1">
      <alignment horizontal="center"/>
    </xf>
    <xf numFmtId="0" fontId="0" fillId="2" borderId="54" xfId="0" applyFill="1" applyBorder="1" applyAlignment="1" applyProtection="1">
      <alignment horizontal="center"/>
    </xf>
    <xf numFmtId="0" fontId="0" fillId="2" borderId="23" xfId="0" applyFill="1" applyBorder="1" applyAlignment="1" applyProtection="1">
      <alignment horizontal="center"/>
    </xf>
    <xf numFmtId="0" fontId="0" fillId="2" borderId="11" xfId="0" applyFill="1" applyBorder="1" applyAlignment="1" applyProtection="1">
      <alignment horizontal="center"/>
    </xf>
    <xf numFmtId="0" fontId="0" fillId="2" borderId="27" xfId="0" applyFill="1" applyBorder="1" applyAlignment="1" applyProtection="1">
      <alignment horizontal="center"/>
    </xf>
    <xf numFmtId="0" fontId="0" fillId="2" borderId="96" xfId="0" applyFill="1" applyBorder="1" applyAlignment="1" applyProtection="1">
      <alignment horizontal="center"/>
    </xf>
    <xf numFmtId="0" fontId="0" fillId="2" borderId="47" xfId="0" applyFill="1" applyBorder="1" applyAlignment="1" applyProtection="1">
      <alignment horizontal="center"/>
    </xf>
    <xf numFmtId="0" fontId="0" fillId="2" borderId="25" xfId="0" applyFill="1" applyBorder="1" applyAlignment="1" applyProtection="1">
      <alignment horizontal="center"/>
    </xf>
    <xf numFmtId="176" fontId="0" fillId="2" borderId="47" xfId="0" applyNumberFormat="1" applyFill="1" applyBorder="1" applyProtection="1"/>
    <xf numFmtId="176" fontId="0" fillId="2" borderId="24" xfId="0" applyNumberFormat="1" applyFill="1" applyBorder="1" applyProtection="1"/>
    <xf numFmtId="176" fontId="0" fillId="2" borderId="25" xfId="0" applyNumberFormat="1" applyFill="1" applyBorder="1" applyProtection="1"/>
    <xf numFmtId="178" fontId="10" fillId="6" borderId="86" xfId="1" applyNumberFormat="1" applyFont="1" applyFill="1" applyBorder="1" applyProtection="1"/>
    <xf numFmtId="178" fontId="10" fillId="6" borderId="67" xfId="1" applyNumberFormat="1" applyFont="1" applyFill="1" applyBorder="1" applyProtection="1"/>
    <xf numFmtId="178" fontId="10" fillId="6" borderId="68" xfId="1" applyNumberFormat="1" applyFont="1" applyFill="1" applyBorder="1" applyProtection="1"/>
    <xf numFmtId="0" fontId="1" fillId="6" borderId="68" xfId="1" applyNumberFormat="1" applyFont="1" applyFill="1" applyBorder="1" applyProtection="1"/>
    <xf numFmtId="178" fontId="1" fillId="5" borderId="31" xfId="0" applyNumberFormat="1" applyFont="1" applyFill="1" applyBorder="1" applyAlignment="1" applyProtection="1">
      <alignment horizontal="right"/>
    </xf>
    <xf numFmtId="178" fontId="1" fillId="5" borderId="0" xfId="0" applyNumberFormat="1" applyFont="1" applyFill="1" applyBorder="1" applyAlignment="1" applyProtection="1">
      <alignment horizontal="right"/>
    </xf>
    <xf numFmtId="178" fontId="1" fillId="5" borderId="36" xfId="0" applyNumberFormat="1" applyFont="1" applyFill="1" applyBorder="1" applyAlignment="1" applyProtection="1">
      <alignment horizontal="right"/>
    </xf>
    <xf numFmtId="178" fontId="1" fillId="5" borderId="33" xfId="0" applyNumberFormat="1" applyFont="1" applyFill="1" applyBorder="1" applyAlignment="1" applyProtection="1">
      <alignment horizontal="right"/>
    </xf>
    <xf numFmtId="178" fontId="1" fillId="5" borderId="54" xfId="0" applyNumberFormat="1" applyFont="1" applyFill="1" applyBorder="1" applyAlignment="1" applyProtection="1">
      <alignment horizontal="right"/>
    </xf>
    <xf numFmtId="178" fontId="1" fillId="5" borderId="10" xfId="0" applyNumberFormat="1" applyFont="1" applyFill="1" applyBorder="1" applyAlignment="1" applyProtection="1">
      <alignment horizontal="right"/>
    </xf>
    <xf numFmtId="178" fontId="1" fillId="5" borderId="3" xfId="0" applyNumberFormat="1" applyFont="1" applyFill="1" applyBorder="1" applyAlignment="1" applyProtection="1">
      <alignment horizontal="right"/>
    </xf>
    <xf numFmtId="178" fontId="1" fillId="5" borderId="23" xfId="0" applyNumberFormat="1" applyFont="1" applyFill="1" applyBorder="1" applyAlignment="1" applyProtection="1">
      <alignment horizontal="right"/>
    </xf>
    <xf numFmtId="178" fontId="1" fillId="5" borderId="11" xfId="0" applyNumberFormat="1" applyFont="1" applyFill="1" applyBorder="1" applyAlignment="1" applyProtection="1">
      <alignment horizontal="right"/>
    </xf>
    <xf numFmtId="176" fontId="0" fillId="5" borderId="10" xfId="0" applyNumberFormat="1" applyFill="1" applyBorder="1" applyAlignment="1" applyProtection="1">
      <alignment horizontal="right"/>
    </xf>
    <xf numFmtId="176" fontId="0" fillId="5" borderId="3" xfId="0" applyNumberFormat="1" applyFill="1" applyBorder="1" applyAlignment="1" applyProtection="1">
      <alignment horizontal="right"/>
    </xf>
    <xf numFmtId="176" fontId="0" fillId="5" borderId="23" xfId="0" applyNumberFormat="1" applyFill="1" applyBorder="1" applyAlignment="1" applyProtection="1">
      <alignment horizontal="right"/>
    </xf>
    <xf numFmtId="176" fontId="0" fillId="5" borderId="11" xfId="0" applyNumberFormat="1" applyFill="1" applyBorder="1" applyAlignment="1" applyProtection="1">
      <alignment horizontal="right"/>
    </xf>
    <xf numFmtId="176" fontId="1" fillId="5" borderId="10" xfId="0" applyNumberFormat="1" applyFont="1" applyFill="1" applyBorder="1" applyAlignment="1" applyProtection="1">
      <alignment horizontal="right"/>
    </xf>
    <xf numFmtId="176" fontId="1" fillId="5" borderId="3" xfId="0" applyNumberFormat="1" applyFont="1" applyFill="1" applyBorder="1" applyAlignment="1" applyProtection="1">
      <alignment horizontal="right"/>
    </xf>
    <xf numFmtId="176" fontId="1" fillId="5" borderId="23" xfId="0" applyNumberFormat="1" applyFont="1" applyFill="1" applyBorder="1" applyAlignment="1" applyProtection="1">
      <alignment horizontal="right"/>
    </xf>
    <xf numFmtId="176" fontId="1" fillId="5" borderId="11" xfId="0" applyNumberFormat="1" applyFont="1" applyFill="1" applyBorder="1" applyAlignment="1" applyProtection="1">
      <alignment horizontal="right"/>
    </xf>
    <xf numFmtId="179" fontId="0" fillId="5" borderId="52" xfId="0" applyNumberFormat="1" applyFill="1" applyBorder="1" applyAlignment="1" applyProtection="1">
      <alignment horizontal="right"/>
    </xf>
    <xf numFmtId="179" fontId="0" fillId="5" borderId="53" xfId="0" applyNumberFormat="1" applyFill="1" applyBorder="1" applyAlignment="1" applyProtection="1">
      <alignment horizontal="right"/>
    </xf>
    <xf numFmtId="179" fontId="0" fillId="5" borderId="47" xfId="0" applyNumberFormat="1" applyFill="1" applyBorder="1" applyAlignment="1" applyProtection="1">
      <alignment horizontal="right"/>
    </xf>
    <xf numFmtId="179" fontId="0" fillId="5" borderId="24" xfId="0" applyNumberFormat="1" applyFill="1" applyBorder="1" applyAlignment="1" applyProtection="1">
      <alignment horizontal="right"/>
    </xf>
    <xf numFmtId="179" fontId="0" fillId="5" borderId="25" xfId="0" applyNumberFormat="1" applyFill="1" applyBorder="1" applyAlignment="1" applyProtection="1">
      <alignment horizontal="right"/>
    </xf>
    <xf numFmtId="178" fontId="10" fillId="5" borderId="24" xfId="1" applyNumberFormat="1" applyFont="1" applyFill="1" applyBorder="1" applyAlignment="1" applyProtection="1">
      <alignment horizontal="right"/>
    </xf>
    <xf numFmtId="178" fontId="10" fillId="5" borderId="41" xfId="1" applyNumberFormat="1" applyFont="1" applyFill="1" applyBorder="1" applyAlignment="1" applyProtection="1">
      <alignment horizontal="right"/>
    </xf>
    <xf numFmtId="178" fontId="10" fillId="5" borderId="82" xfId="1" applyNumberFormat="1" applyFont="1" applyFill="1" applyBorder="1" applyAlignment="1" applyProtection="1">
      <alignment horizontal="right"/>
    </xf>
    <xf numFmtId="178" fontId="10" fillId="5" borderId="13" xfId="1" applyNumberFormat="1" applyFont="1" applyFill="1" applyBorder="1" applyAlignment="1" applyProtection="1">
      <alignment horizontal="right"/>
    </xf>
    <xf numFmtId="178" fontId="10" fillId="5" borderId="47" xfId="1" applyNumberFormat="1" applyFont="1" applyFill="1" applyBorder="1" applyAlignment="1" applyProtection="1">
      <alignment horizontal="right"/>
    </xf>
    <xf numFmtId="178" fontId="10" fillId="5" borderId="25" xfId="1" applyNumberFormat="1" applyFont="1" applyFill="1" applyBorder="1" applyAlignment="1" applyProtection="1">
      <alignment horizontal="right"/>
    </xf>
    <xf numFmtId="38" fontId="10" fillId="5" borderId="31" xfId="2" applyFont="1" applyFill="1" applyBorder="1" applyAlignment="1" applyProtection="1">
      <alignment horizontal="right"/>
    </xf>
    <xf numFmtId="38" fontId="10" fillId="5" borderId="86" xfId="2" applyFont="1" applyFill="1" applyBorder="1" applyAlignment="1" applyProtection="1">
      <alignment horizontal="right"/>
    </xf>
    <xf numFmtId="38" fontId="10" fillId="5" borderId="70" xfId="2" applyFont="1" applyFill="1" applyBorder="1" applyAlignment="1" applyProtection="1">
      <alignment horizontal="right"/>
    </xf>
    <xf numFmtId="38" fontId="10" fillId="5" borderId="49" xfId="2" applyFont="1" applyFill="1" applyBorder="1" applyAlignment="1" applyProtection="1">
      <alignment horizontal="right"/>
    </xf>
    <xf numFmtId="38" fontId="10" fillId="5" borderId="20" xfId="2" applyFont="1" applyFill="1" applyBorder="1" applyAlignment="1" applyProtection="1">
      <alignment horizontal="right"/>
    </xf>
    <xf numFmtId="38" fontId="10" fillId="5" borderId="32" xfId="2" applyFont="1" applyFill="1" applyBorder="1" applyAlignment="1" applyProtection="1">
      <alignment horizontal="right"/>
    </xf>
    <xf numFmtId="38" fontId="10" fillId="5" borderId="10" xfId="2" applyFont="1" applyFill="1" applyBorder="1" applyAlignment="1" applyProtection="1">
      <alignment horizontal="right"/>
    </xf>
    <xf numFmtId="38" fontId="10" fillId="5" borderId="11" xfId="2" applyFont="1" applyFill="1" applyBorder="1" applyAlignment="1" applyProtection="1">
      <alignment horizontal="right"/>
    </xf>
    <xf numFmtId="38" fontId="10" fillId="5" borderId="72" xfId="2" applyFont="1" applyFill="1" applyBorder="1" applyAlignment="1" applyProtection="1">
      <alignment horizontal="right"/>
    </xf>
    <xf numFmtId="38" fontId="10" fillId="5" borderId="55" xfId="2" applyFont="1" applyFill="1" applyBorder="1" applyAlignment="1" applyProtection="1">
      <alignment horizontal="right"/>
    </xf>
    <xf numFmtId="38" fontId="10" fillId="5" borderId="23" xfId="2" applyFont="1" applyFill="1" applyBorder="1" applyAlignment="1" applyProtection="1">
      <alignment horizontal="right"/>
    </xf>
    <xf numFmtId="38" fontId="10" fillId="5" borderId="64" xfId="2" applyFont="1" applyFill="1" applyBorder="1" applyAlignment="1" applyProtection="1">
      <alignment horizontal="right"/>
    </xf>
    <xf numFmtId="38" fontId="10" fillId="5" borderId="14" xfId="2" applyFont="1" applyFill="1" applyBorder="1" applyAlignment="1" applyProtection="1">
      <alignment horizontal="right"/>
    </xf>
    <xf numFmtId="38" fontId="10" fillId="5" borderId="75" xfId="2" applyFont="1" applyFill="1" applyBorder="1" applyAlignment="1" applyProtection="1">
      <alignment horizontal="right"/>
    </xf>
    <xf numFmtId="38" fontId="10" fillId="5" borderId="50" xfId="2" applyFont="1" applyFill="1" applyBorder="1" applyAlignment="1" applyProtection="1">
      <alignment horizontal="right"/>
    </xf>
    <xf numFmtId="38" fontId="10" fillId="5" borderId="17" xfId="2" applyFont="1" applyFill="1" applyBorder="1" applyAlignment="1" applyProtection="1">
      <alignment horizontal="right"/>
    </xf>
    <xf numFmtId="38" fontId="10" fillId="5" borderId="15" xfId="2" applyFont="1" applyFill="1" applyBorder="1" applyAlignment="1" applyProtection="1">
      <alignment horizontal="right"/>
    </xf>
    <xf numFmtId="178" fontId="10" fillId="9" borderId="71" xfId="1" applyNumberFormat="1" applyFont="1" applyFill="1" applyBorder="1" applyAlignment="1" applyProtection="1">
      <alignment horizontal="right" vertical="center"/>
    </xf>
    <xf numFmtId="178" fontId="10" fillId="9" borderId="66" xfId="1" applyNumberFormat="1" applyFont="1" applyFill="1" applyBorder="1" applyAlignment="1" applyProtection="1">
      <alignment horizontal="right" vertical="center"/>
    </xf>
    <xf numFmtId="0" fontId="14" fillId="0" borderId="81" xfId="0" applyFont="1" applyFill="1" applyBorder="1" applyAlignment="1" applyProtection="1">
      <alignment horizontal="right" vertical="center" textRotation="255"/>
    </xf>
    <xf numFmtId="178" fontId="10" fillId="9" borderId="83" xfId="1" applyNumberFormat="1" applyFont="1" applyFill="1" applyBorder="1" applyAlignment="1" applyProtection="1">
      <alignment horizontal="right" vertical="center"/>
    </xf>
    <xf numFmtId="0" fontId="22" fillId="0" borderId="0" xfId="0" applyFont="1" applyProtection="1">
      <protection locked="0"/>
    </xf>
    <xf numFmtId="0" fontId="19" fillId="0" borderId="87" xfId="0" applyFont="1" applyBorder="1" applyAlignment="1" applyProtection="1">
      <alignment horizontal="center" vertical="center" wrapText="1"/>
      <protection locked="0"/>
    </xf>
    <xf numFmtId="0" fontId="19" fillId="0" borderId="88" xfId="0" applyFont="1" applyBorder="1" applyAlignment="1" applyProtection="1">
      <alignment horizontal="center" vertical="center" wrapText="1"/>
      <protection locked="0"/>
    </xf>
    <xf numFmtId="0" fontId="0" fillId="0" borderId="87" xfId="0" applyFill="1" applyBorder="1" applyAlignment="1" applyProtection="1">
      <alignment horizontal="center" vertical="center" wrapText="1"/>
      <protection locked="0"/>
    </xf>
    <xf numFmtId="0" fontId="0" fillId="0" borderId="20" xfId="0" applyFill="1" applyBorder="1" applyAlignment="1" applyProtection="1">
      <alignment horizontal="center" vertical="center" wrapText="1"/>
      <protection locked="0"/>
    </xf>
    <xf numFmtId="0" fontId="0" fillId="0" borderId="88" xfId="0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0" fillId="0" borderId="89" xfId="0" applyFill="1" applyBorder="1" applyAlignment="1" applyProtection="1">
      <alignment horizontal="center"/>
      <protection locked="0"/>
    </xf>
    <xf numFmtId="0" fontId="0" fillId="0" borderId="95" xfId="0" applyFill="1" applyBorder="1" applyAlignment="1" applyProtection="1">
      <alignment horizontal="center"/>
      <protection locked="0"/>
    </xf>
    <xf numFmtId="0" fontId="0" fillId="0" borderId="90" xfId="0" applyFill="1" applyBorder="1" applyAlignment="1" applyProtection="1">
      <alignment horizontal="center"/>
      <protection locked="0"/>
    </xf>
    <xf numFmtId="0" fontId="0" fillId="0" borderId="97" xfId="0" applyFill="1" applyBorder="1" applyAlignment="1" applyProtection="1">
      <alignment horizontal="center"/>
      <protection locked="0"/>
    </xf>
    <xf numFmtId="0" fontId="0" fillId="0" borderId="40" xfId="0" applyFill="1" applyBorder="1" applyAlignment="1" applyProtection="1">
      <alignment horizontal="center"/>
      <protection locked="0"/>
    </xf>
    <xf numFmtId="0" fontId="0" fillId="0" borderId="41" xfId="0" applyFill="1" applyBorder="1" applyAlignment="1" applyProtection="1">
      <alignment horizontal="center"/>
      <protection locked="0"/>
    </xf>
    <xf numFmtId="0" fontId="0" fillId="0" borderId="45" xfId="0" applyBorder="1" applyAlignment="1" applyProtection="1">
      <protection locked="0"/>
    </xf>
    <xf numFmtId="0" fontId="0" fillId="0" borderId="115" xfId="0" applyBorder="1" applyAlignment="1" applyProtection="1">
      <protection locked="0"/>
    </xf>
    <xf numFmtId="0" fontId="0" fillId="0" borderId="30" xfId="0" applyBorder="1" applyAlignment="1" applyProtection="1">
      <protection locked="0"/>
    </xf>
    <xf numFmtId="0" fontId="0" fillId="0" borderId="39" xfId="0" applyBorder="1" applyAlignment="1" applyProtection="1">
      <protection locked="0"/>
    </xf>
    <xf numFmtId="0" fontId="0" fillId="0" borderId="29" xfId="0" applyBorder="1" applyAlignment="1" applyProtection="1">
      <protection locked="0"/>
    </xf>
    <xf numFmtId="0" fontId="7" fillId="0" borderId="0" xfId="0" applyFont="1" applyAlignment="1">
      <alignment horizontal="center"/>
    </xf>
    <xf numFmtId="0" fontId="15" fillId="0" borderId="93" xfId="0" applyFont="1" applyBorder="1" applyAlignment="1"/>
    <xf numFmtId="0" fontId="15" fillId="0" borderId="94" xfId="0" applyFont="1" applyBorder="1" applyAlignment="1"/>
    <xf numFmtId="0" fontId="16" fillId="0" borderId="34" xfId="0" applyFont="1" applyBorder="1" applyAlignment="1">
      <alignment wrapText="1"/>
    </xf>
    <xf numFmtId="0" fontId="16" fillId="0" borderId="35" xfId="0" applyFont="1" applyBorder="1" applyAlignment="1"/>
    <xf numFmtId="0" fontId="16" fillId="0" borderId="30" xfId="0" applyFont="1" applyBorder="1" applyAlignment="1">
      <alignment horizontal="left" vertical="center"/>
    </xf>
    <xf numFmtId="0" fontId="16" fillId="0" borderId="39" xfId="0" applyFont="1" applyBorder="1" applyAlignment="1">
      <alignment horizontal="left" vertical="center"/>
    </xf>
    <xf numFmtId="0" fontId="16" fillId="0" borderId="34" xfId="0" applyFont="1" applyBorder="1" applyAlignment="1">
      <alignment vertical="top" wrapText="1"/>
    </xf>
    <xf numFmtId="0" fontId="16" fillId="0" borderId="37" xfId="0" applyFont="1" applyBorder="1" applyAlignment="1">
      <alignment horizontal="left" vertical="center"/>
    </xf>
    <xf numFmtId="0" fontId="16" fillId="0" borderId="38" xfId="0" applyFont="1" applyBorder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16" fillId="0" borderId="30" xfId="0" applyFont="1" applyBorder="1" applyAlignment="1">
      <alignment vertical="top" wrapText="1"/>
    </xf>
    <xf numFmtId="0" fontId="16" fillId="0" borderId="39" xfId="0" applyFont="1" applyBorder="1" applyAlignment="1">
      <alignment vertical="top" wrapText="1"/>
    </xf>
    <xf numFmtId="0" fontId="16" fillId="0" borderId="91" xfId="0" applyFont="1" applyBorder="1" applyAlignment="1">
      <alignment wrapText="1"/>
    </xf>
    <xf numFmtId="0" fontId="16" fillId="0" borderId="92" xfId="0" applyFont="1" applyBorder="1" applyAlignment="1"/>
    <xf numFmtId="0" fontId="16" fillId="0" borderId="99" xfId="0" applyFont="1" applyBorder="1" applyAlignment="1">
      <alignment horizontal="left" vertical="center"/>
    </xf>
    <xf numFmtId="0" fontId="16" fillId="0" borderId="64" xfId="0" applyFont="1" applyBorder="1" applyAlignment="1">
      <alignment horizontal="left" vertical="center"/>
    </xf>
    <xf numFmtId="0" fontId="20" fillId="0" borderId="30" xfId="0" applyFont="1" applyBorder="1" applyAlignment="1">
      <alignment horizontal="left" vertical="center"/>
    </xf>
    <xf numFmtId="0" fontId="20" fillId="0" borderId="39" xfId="0" applyFont="1" applyBorder="1" applyAlignment="1">
      <alignment horizontal="left" vertical="center"/>
    </xf>
    <xf numFmtId="0" fontId="20" fillId="0" borderId="99" xfId="0" applyFont="1" applyBorder="1" applyAlignment="1">
      <alignment horizontal="left" vertical="center"/>
    </xf>
    <xf numFmtId="0" fontId="20" fillId="0" borderId="64" xfId="0" applyFont="1" applyBorder="1" applyAlignment="1">
      <alignment horizontal="left" vertical="center"/>
    </xf>
    <xf numFmtId="0" fontId="20" fillId="0" borderId="34" xfId="0" applyFont="1" applyBorder="1" applyAlignment="1">
      <alignment vertical="center" wrapText="1"/>
    </xf>
    <xf numFmtId="0" fontId="20" fillId="0" borderId="35" xfId="0" applyFont="1" applyBorder="1" applyAlignment="1">
      <alignment vertical="center"/>
    </xf>
    <xf numFmtId="0" fontId="20" fillId="0" borderId="30" xfId="0" applyFont="1" applyBorder="1" applyAlignment="1">
      <alignment vertical="center" wrapText="1"/>
    </xf>
    <xf numFmtId="0" fontId="20" fillId="0" borderId="39" xfId="0" applyFont="1" applyBorder="1" applyAlignment="1">
      <alignment vertical="center" wrapText="1"/>
    </xf>
    <xf numFmtId="0" fontId="20" fillId="0" borderId="91" xfId="0" applyFont="1" applyBorder="1" applyAlignment="1">
      <alignment vertical="center" wrapText="1"/>
    </xf>
    <xf numFmtId="0" fontId="20" fillId="0" borderId="92" xfId="0" applyFont="1" applyBorder="1" applyAlignment="1">
      <alignment vertical="center"/>
    </xf>
    <xf numFmtId="0" fontId="20" fillId="0" borderId="37" xfId="0" applyFont="1" applyBorder="1" applyAlignment="1">
      <alignment horizontal="left" vertical="center"/>
    </xf>
    <xf numFmtId="0" fontId="20" fillId="0" borderId="38" xfId="0" applyFont="1" applyBorder="1" applyAlignment="1">
      <alignment horizontal="left" vertical="center"/>
    </xf>
    <xf numFmtId="0" fontId="0" fillId="0" borderId="0" xfId="0" applyAlignment="1"/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B1:AW102"/>
  <sheetViews>
    <sheetView showGridLines="0" tabSelected="1" zoomScaleNormal="100" zoomScaleSheetLayoutView="100" workbookViewId="0">
      <selection activeCell="E83" sqref="E83"/>
    </sheetView>
  </sheetViews>
  <sheetFormatPr defaultColWidth="9" defaultRowHeight="13.2"/>
  <cols>
    <col min="1" max="1" width="1.44140625" style="174" customWidth="1"/>
    <col min="2" max="2" width="3.77734375" style="174" customWidth="1"/>
    <col min="3" max="3" width="27.21875" style="174" bestFit="1" customWidth="1"/>
    <col min="4" max="4" width="13.109375" style="174" customWidth="1"/>
    <col min="5" max="5" width="13.88671875" style="174" customWidth="1"/>
    <col min="6" max="6" width="12.77734375" style="174" customWidth="1"/>
    <col min="7" max="8" width="13" style="174" customWidth="1"/>
    <col min="9" max="9" width="12.88671875" style="174" customWidth="1"/>
    <col min="10" max="14" width="13.6640625" style="174" customWidth="1"/>
    <col min="15" max="16384" width="9" style="174"/>
  </cols>
  <sheetData>
    <row r="1" spans="2:13" ht="8.25" customHeight="1">
      <c r="D1" s="175"/>
      <c r="E1" s="346" t="s">
        <v>86</v>
      </c>
      <c r="F1" s="346"/>
      <c r="G1" s="346"/>
    </row>
    <row r="2" spans="2:13">
      <c r="D2" s="33"/>
      <c r="E2" s="346"/>
      <c r="F2" s="346"/>
      <c r="G2" s="346"/>
    </row>
    <row r="3" spans="2:13" ht="5.25" customHeight="1">
      <c r="D3" s="175"/>
      <c r="E3" s="176"/>
      <c r="F3" s="176"/>
      <c r="G3" s="176"/>
    </row>
    <row r="4" spans="2:13" ht="4.5" customHeight="1">
      <c r="D4" s="177"/>
      <c r="E4" s="345" t="s">
        <v>87</v>
      </c>
      <c r="F4" s="345"/>
      <c r="G4" s="345"/>
    </row>
    <row r="5" spans="2:13">
      <c r="D5" s="36"/>
      <c r="E5" s="345"/>
      <c r="F5" s="345"/>
      <c r="G5" s="345"/>
    </row>
    <row r="6" spans="2:13" ht="6.75" customHeight="1">
      <c r="D6" s="177"/>
      <c r="E6" s="176"/>
      <c r="F6" s="176"/>
      <c r="G6" s="176"/>
    </row>
    <row r="7" spans="2:13" ht="13.8" thickBot="1">
      <c r="B7" s="178" t="s">
        <v>114</v>
      </c>
      <c r="D7" s="179" t="s">
        <v>77</v>
      </c>
    </row>
    <row r="8" spans="2:13" ht="13.8" thickBot="1">
      <c r="B8" s="349" t="s">
        <v>0</v>
      </c>
      <c r="C8" s="350"/>
      <c r="D8" s="180" t="s">
        <v>1</v>
      </c>
      <c r="E8" s="181" t="s">
        <v>2</v>
      </c>
      <c r="F8" s="182" t="s">
        <v>12</v>
      </c>
      <c r="G8" s="183" t="s">
        <v>13</v>
      </c>
      <c r="H8" s="183" t="s">
        <v>14</v>
      </c>
      <c r="I8" s="183" t="s">
        <v>15</v>
      </c>
      <c r="J8" s="184" t="s">
        <v>16</v>
      </c>
      <c r="K8" s="182" t="s">
        <v>127</v>
      </c>
      <c r="L8" s="183" t="s">
        <v>128</v>
      </c>
      <c r="M8" s="184" t="s">
        <v>129</v>
      </c>
    </row>
    <row r="9" spans="2:13" ht="14.25" customHeight="1" thickTop="1">
      <c r="B9" s="342" t="s">
        <v>25</v>
      </c>
      <c r="C9" s="185" t="s">
        <v>88</v>
      </c>
      <c r="D9" s="53"/>
      <c r="E9" s="3"/>
      <c r="F9" s="157"/>
      <c r="G9" s="158"/>
      <c r="H9" s="158"/>
      <c r="I9" s="158"/>
      <c r="J9" s="159"/>
      <c r="K9" s="157"/>
      <c r="L9" s="158"/>
      <c r="M9" s="159"/>
    </row>
    <row r="10" spans="2:13">
      <c r="B10" s="343"/>
      <c r="C10" s="186" t="s">
        <v>7</v>
      </c>
      <c r="D10" s="54"/>
      <c r="E10" s="1"/>
      <c r="F10" s="154"/>
      <c r="G10" s="155"/>
      <c r="H10" s="155"/>
      <c r="I10" s="155"/>
      <c r="J10" s="156"/>
      <c r="K10" s="154"/>
      <c r="L10" s="155"/>
      <c r="M10" s="156"/>
    </row>
    <row r="11" spans="2:13">
      <c r="B11" s="343"/>
      <c r="C11" s="187" t="s">
        <v>10</v>
      </c>
      <c r="D11" s="54"/>
      <c r="E11" s="1"/>
      <c r="F11" s="154"/>
      <c r="G11" s="155"/>
      <c r="H11" s="155"/>
      <c r="I11" s="155"/>
      <c r="J11" s="156"/>
      <c r="K11" s="154"/>
      <c r="L11" s="155"/>
      <c r="M11" s="156"/>
    </row>
    <row r="12" spans="2:13" ht="13.8" thickBot="1">
      <c r="B12" s="344"/>
      <c r="C12" s="188" t="s">
        <v>84</v>
      </c>
      <c r="D12" s="262">
        <f>SUM(D9:D11)</f>
        <v>0</v>
      </c>
      <c r="E12" s="38">
        <f>SUM(E9:E11)</f>
        <v>0</v>
      </c>
      <c r="F12" s="263">
        <f t="shared" ref="F12:M12" si="0">SUM(F9:F11)</f>
        <v>0</v>
      </c>
      <c r="G12" s="264">
        <f t="shared" si="0"/>
        <v>0</v>
      </c>
      <c r="H12" s="264">
        <f t="shared" si="0"/>
        <v>0</v>
      </c>
      <c r="I12" s="264">
        <f t="shared" si="0"/>
        <v>0</v>
      </c>
      <c r="J12" s="38">
        <f t="shared" si="0"/>
        <v>0</v>
      </c>
      <c r="K12" s="263">
        <f t="shared" si="0"/>
        <v>0</v>
      </c>
      <c r="L12" s="264">
        <f t="shared" si="0"/>
        <v>0</v>
      </c>
      <c r="M12" s="38">
        <f t="shared" si="0"/>
        <v>0</v>
      </c>
    </row>
    <row r="13" spans="2:13" ht="14.25" customHeight="1" thickTop="1">
      <c r="B13" s="342" t="s">
        <v>3</v>
      </c>
      <c r="C13" s="185" t="s">
        <v>4</v>
      </c>
      <c r="D13" s="53"/>
      <c r="E13" s="3"/>
      <c r="F13" s="151"/>
      <c r="G13" s="152"/>
      <c r="H13" s="152"/>
      <c r="I13" s="152"/>
      <c r="J13" s="153"/>
      <c r="K13" s="151"/>
      <c r="L13" s="152"/>
      <c r="M13" s="153"/>
    </row>
    <row r="14" spans="2:13">
      <c r="B14" s="343"/>
      <c r="C14" s="186" t="s">
        <v>24</v>
      </c>
      <c r="D14" s="54"/>
      <c r="E14" s="1"/>
      <c r="F14" s="154"/>
      <c r="G14" s="155"/>
      <c r="H14" s="155"/>
      <c r="I14" s="155"/>
      <c r="J14" s="156"/>
      <c r="K14" s="154"/>
      <c r="L14" s="155"/>
      <c r="M14" s="156"/>
    </row>
    <row r="15" spans="2:13">
      <c r="B15" s="343"/>
      <c r="C15" s="186" t="s">
        <v>100</v>
      </c>
      <c r="D15" s="54"/>
      <c r="E15" s="1"/>
      <c r="F15" s="154"/>
      <c r="G15" s="155"/>
      <c r="H15" s="155"/>
      <c r="I15" s="155"/>
      <c r="J15" s="156"/>
      <c r="K15" s="154"/>
      <c r="L15" s="155"/>
      <c r="M15" s="156"/>
    </row>
    <row r="16" spans="2:13">
      <c r="B16" s="343"/>
      <c r="C16" s="186" t="s">
        <v>10</v>
      </c>
      <c r="D16" s="55"/>
      <c r="E16" s="2"/>
      <c r="F16" s="154"/>
      <c r="G16" s="155"/>
      <c r="H16" s="155"/>
      <c r="I16" s="155"/>
      <c r="J16" s="156"/>
      <c r="K16" s="154"/>
      <c r="L16" s="155"/>
      <c r="M16" s="156"/>
    </row>
    <row r="17" spans="2:13" ht="13.8" thickBot="1">
      <c r="B17" s="344"/>
      <c r="C17" s="189" t="s">
        <v>84</v>
      </c>
      <c r="D17" s="265">
        <f>SUM(D13:D16)</f>
        <v>0</v>
      </c>
      <c r="E17" s="51">
        <f>SUM(E13:E16)</f>
        <v>0</v>
      </c>
      <c r="F17" s="16">
        <f t="shared" ref="F17:M17" si="1">SUM(F13:F16)</f>
        <v>0</v>
      </c>
      <c r="G17" s="17">
        <f t="shared" si="1"/>
        <v>0</v>
      </c>
      <c r="H17" s="17">
        <f t="shared" si="1"/>
        <v>0</v>
      </c>
      <c r="I17" s="17">
        <f t="shared" si="1"/>
        <v>0</v>
      </c>
      <c r="J17" s="51">
        <f t="shared" si="1"/>
        <v>0</v>
      </c>
      <c r="K17" s="16">
        <f t="shared" si="1"/>
        <v>0</v>
      </c>
      <c r="L17" s="17">
        <f t="shared" si="1"/>
        <v>0</v>
      </c>
      <c r="M17" s="51">
        <f t="shared" si="1"/>
        <v>0</v>
      </c>
    </row>
    <row r="18" spans="2:13" ht="14.4" thickTop="1" thickBot="1">
      <c r="B18" s="190"/>
      <c r="C18" s="191" t="s">
        <v>11</v>
      </c>
      <c r="D18" s="266">
        <f>+D12+D17</f>
        <v>0</v>
      </c>
      <c r="E18" s="39">
        <f>+E12+E17</f>
        <v>0</v>
      </c>
      <c r="F18" s="22">
        <f t="shared" ref="F18:M18" si="2">+F12+F17</f>
        <v>0</v>
      </c>
      <c r="G18" s="23">
        <f t="shared" si="2"/>
        <v>0</v>
      </c>
      <c r="H18" s="23">
        <f t="shared" si="2"/>
        <v>0</v>
      </c>
      <c r="I18" s="23">
        <f t="shared" si="2"/>
        <v>0</v>
      </c>
      <c r="J18" s="39">
        <f t="shared" si="2"/>
        <v>0</v>
      </c>
      <c r="K18" s="22">
        <f t="shared" si="2"/>
        <v>0</v>
      </c>
      <c r="L18" s="23">
        <f t="shared" si="2"/>
        <v>0</v>
      </c>
      <c r="M18" s="39">
        <f t="shared" si="2"/>
        <v>0</v>
      </c>
    </row>
    <row r="19" spans="2:13" ht="15" customHeight="1"/>
    <row r="20" spans="2:13" ht="13.8" thickBot="1">
      <c r="B20" s="178" t="s">
        <v>113</v>
      </c>
      <c r="D20" s="179" t="s">
        <v>77</v>
      </c>
    </row>
    <row r="21" spans="2:13" ht="13.8" thickBot="1">
      <c r="B21" s="349" t="s">
        <v>0</v>
      </c>
      <c r="C21" s="350"/>
      <c r="D21" s="180" t="s">
        <v>1</v>
      </c>
      <c r="E21" s="181" t="s">
        <v>2</v>
      </c>
      <c r="F21" s="182" t="s">
        <v>12</v>
      </c>
      <c r="G21" s="183" t="s">
        <v>13</v>
      </c>
      <c r="H21" s="183" t="s">
        <v>14</v>
      </c>
      <c r="I21" s="183" t="s">
        <v>15</v>
      </c>
      <c r="J21" s="184" t="s">
        <v>16</v>
      </c>
      <c r="K21" s="192" t="s">
        <v>127</v>
      </c>
      <c r="L21" s="192" t="s">
        <v>128</v>
      </c>
      <c r="M21" s="181" t="s">
        <v>129</v>
      </c>
    </row>
    <row r="22" spans="2:13" ht="14.25" customHeight="1" thickTop="1">
      <c r="B22" s="342" t="s">
        <v>25</v>
      </c>
      <c r="C22" s="185" t="s">
        <v>115</v>
      </c>
      <c r="D22" s="267">
        <f>D12</f>
        <v>0</v>
      </c>
      <c r="E22" s="268">
        <f>E12</f>
        <v>0</v>
      </c>
      <c r="F22" s="269">
        <f t="shared" ref="F22:M22" si="3">F12</f>
        <v>0</v>
      </c>
      <c r="G22" s="270">
        <f t="shared" si="3"/>
        <v>0</v>
      </c>
      <c r="H22" s="270">
        <f t="shared" si="3"/>
        <v>0</v>
      </c>
      <c r="I22" s="270">
        <f t="shared" si="3"/>
        <v>0</v>
      </c>
      <c r="J22" s="268">
        <f t="shared" si="3"/>
        <v>0</v>
      </c>
      <c r="K22" s="269">
        <f t="shared" si="3"/>
        <v>0</v>
      </c>
      <c r="L22" s="270">
        <f t="shared" si="3"/>
        <v>0</v>
      </c>
      <c r="M22" s="268">
        <f t="shared" si="3"/>
        <v>0</v>
      </c>
    </row>
    <row r="23" spans="2:13">
      <c r="B23" s="343"/>
      <c r="C23" s="186" t="s">
        <v>8</v>
      </c>
      <c r="D23" s="54"/>
      <c r="E23" s="1"/>
      <c r="F23" s="160"/>
      <c r="G23" s="161"/>
      <c r="H23" s="161"/>
      <c r="I23" s="161"/>
      <c r="J23" s="162"/>
      <c r="K23" s="160"/>
      <c r="L23" s="161"/>
      <c r="M23" s="162"/>
    </row>
    <row r="24" spans="2:13">
      <c r="B24" s="343"/>
      <c r="C24" s="186" t="s">
        <v>5</v>
      </c>
      <c r="D24" s="54"/>
      <c r="E24" s="1"/>
      <c r="F24" s="160"/>
      <c r="G24" s="161"/>
      <c r="H24" s="161"/>
      <c r="I24" s="161"/>
      <c r="J24" s="162"/>
      <c r="K24" s="160"/>
      <c r="L24" s="161"/>
      <c r="M24" s="162"/>
    </row>
    <row r="25" spans="2:13">
      <c r="B25" s="343"/>
      <c r="C25" s="187" t="s">
        <v>6</v>
      </c>
      <c r="D25" s="55"/>
      <c r="E25" s="2"/>
      <c r="F25" s="163"/>
      <c r="G25" s="164"/>
      <c r="H25" s="164"/>
      <c r="I25" s="164"/>
      <c r="J25" s="165"/>
      <c r="K25" s="163"/>
      <c r="L25" s="164"/>
      <c r="M25" s="165"/>
    </row>
    <row r="26" spans="2:13">
      <c r="B26" s="343"/>
      <c r="C26" s="187" t="s">
        <v>98</v>
      </c>
      <c r="D26" s="55"/>
      <c r="E26" s="2"/>
      <c r="F26" s="163"/>
      <c r="G26" s="164"/>
      <c r="H26" s="164"/>
      <c r="I26" s="164"/>
      <c r="J26" s="165"/>
      <c r="K26" s="163"/>
      <c r="L26" s="164"/>
      <c r="M26" s="165"/>
    </row>
    <row r="27" spans="2:13" ht="13.8" thickBot="1">
      <c r="B27" s="344"/>
      <c r="C27" s="188" t="s">
        <v>84</v>
      </c>
      <c r="D27" s="262">
        <f>SUM(D22:D26)</f>
        <v>0</v>
      </c>
      <c r="E27" s="38">
        <f>SUM(E22:E26)</f>
        <v>0</v>
      </c>
      <c r="F27" s="263">
        <f>SUM(F22:F26)</f>
        <v>0</v>
      </c>
      <c r="G27" s="264">
        <f t="shared" ref="G27:M27" si="4">SUM(G22:G26)</f>
        <v>0</v>
      </c>
      <c r="H27" s="264">
        <f t="shared" si="4"/>
        <v>0</v>
      </c>
      <c r="I27" s="264">
        <f t="shared" si="4"/>
        <v>0</v>
      </c>
      <c r="J27" s="38">
        <f t="shared" si="4"/>
        <v>0</v>
      </c>
      <c r="K27" s="263">
        <f t="shared" si="4"/>
        <v>0</v>
      </c>
      <c r="L27" s="264">
        <f t="shared" si="4"/>
        <v>0</v>
      </c>
      <c r="M27" s="38">
        <f t="shared" si="4"/>
        <v>0</v>
      </c>
    </row>
    <row r="28" spans="2:13" ht="14.25" customHeight="1" thickTop="1">
      <c r="B28" s="342" t="s">
        <v>3</v>
      </c>
      <c r="C28" s="185" t="s">
        <v>116</v>
      </c>
      <c r="D28" s="267">
        <f>D17</f>
        <v>0</v>
      </c>
      <c r="E28" s="268">
        <f>E17</f>
        <v>0</v>
      </c>
      <c r="F28" s="269">
        <f t="shared" ref="F28:M28" si="5">F17</f>
        <v>0</v>
      </c>
      <c r="G28" s="270">
        <f t="shared" si="5"/>
        <v>0</v>
      </c>
      <c r="H28" s="270">
        <f t="shared" si="5"/>
        <v>0</v>
      </c>
      <c r="I28" s="270">
        <f t="shared" si="5"/>
        <v>0</v>
      </c>
      <c r="J28" s="268">
        <f t="shared" si="5"/>
        <v>0</v>
      </c>
      <c r="K28" s="269">
        <f t="shared" si="5"/>
        <v>0</v>
      </c>
      <c r="L28" s="270">
        <f t="shared" si="5"/>
        <v>0</v>
      </c>
      <c r="M28" s="268">
        <f t="shared" si="5"/>
        <v>0</v>
      </c>
    </row>
    <row r="29" spans="2:13">
      <c r="B29" s="343"/>
      <c r="C29" s="186" t="s">
        <v>134</v>
      </c>
      <c r="D29" s="54"/>
      <c r="E29" s="1"/>
      <c r="F29" s="108"/>
      <c r="G29" s="109"/>
      <c r="H29" s="109"/>
      <c r="I29" s="109"/>
      <c r="J29" s="110"/>
      <c r="K29" s="108"/>
      <c r="L29" s="109"/>
      <c r="M29" s="110"/>
    </row>
    <row r="30" spans="2:13">
      <c r="B30" s="343"/>
      <c r="C30" s="186" t="s">
        <v>5</v>
      </c>
      <c r="D30" s="54"/>
      <c r="E30" s="1"/>
      <c r="F30" s="108"/>
      <c r="G30" s="109"/>
      <c r="H30" s="109"/>
      <c r="I30" s="109"/>
      <c r="J30" s="110"/>
      <c r="K30" s="108"/>
      <c r="L30" s="109"/>
      <c r="M30" s="110"/>
    </row>
    <row r="31" spans="2:13">
      <c r="B31" s="343"/>
      <c r="C31" s="186" t="s">
        <v>6</v>
      </c>
      <c r="D31" s="54"/>
      <c r="E31" s="1"/>
      <c r="F31" s="108"/>
      <c r="G31" s="109"/>
      <c r="H31" s="109"/>
      <c r="I31" s="109"/>
      <c r="J31" s="110"/>
      <c r="K31" s="108"/>
      <c r="L31" s="109"/>
      <c r="M31" s="110"/>
    </row>
    <row r="32" spans="2:13">
      <c r="B32" s="343"/>
      <c r="C32" s="186" t="s">
        <v>98</v>
      </c>
      <c r="D32" s="54"/>
      <c r="E32" s="1"/>
      <c r="F32" s="108"/>
      <c r="G32" s="109"/>
      <c r="H32" s="109"/>
      <c r="I32" s="109"/>
      <c r="J32" s="110"/>
      <c r="K32" s="108"/>
      <c r="L32" s="109"/>
      <c r="M32" s="110"/>
    </row>
    <row r="33" spans="2:13" ht="13.8" thickBot="1">
      <c r="B33" s="344"/>
      <c r="C33" s="189" t="s">
        <v>84</v>
      </c>
      <c r="D33" s="265">
        <f>SUM(D28:D32)</f>
        <v>0</v>
      </c>
      <c r="E33" s="51">
        <f>SUM(E28:E32)</f>
        <v>0</v>
      </c>
      <c r="F33" s="16">
        <f t="shared" ref="F33:M33" si="6">SUM(F28:F32)</f>
        <v>0</v>
      </c>
      <c r="G33" s="17">
        <f t="shared" si="6"/>
        <v>0</v>
      </c>
      <c r="H33" s="17">
        <f t="shared" si="6"/>
        <v>0</v>
      </c>
      <c r="I33" s="17">
        <f t="shared" si="6"/>
        <v>0</v>
      </c>
      <c r="J33" s="51">
        <f t="shared" si="6"/>
        <v>0</v>
      </c>
      <c r="K33" s="16">
        <f t="shared" si="6"/>
        <v>0</v>
      </c>
      <c r="L33" s="17">
        <f t="shared" si="6"/>
        <v>0</v>
      </c>
      <c r="M33" s="51">
        <f t="shared" si="6"/>
        <v>0</v>
      </c>
    </row>
    <row r="34" spans="2:13" ht="14.4" thickTop="1" thickBot="1">
      <c r="B34" s="190"/>
      <c r="C34" s="191" t="s">
        <v>11</v>
      </c>
      <c r="D34" s="266">
        <f>+D27+D33</f>
        <v>0</v>
      </c>
      <c r="E34" s="39">
        <f>+E27+E33</f>
        <v>0</v>
      </c>
      <c r="F34" s="22">
        <f t="shared" ref="F34:M34" si="7">+F27+F33</f>
        <v>0</v>
      </c>
      <c r="G34" s="23">
        <f t="shared" si="7"/>
        <v>0</v>
      </c>
      <c r="H34" s="23">
        <f t="shared" si="7"/>
        <v>0</v>
      </c>
      <c r="I34" s="23">
        <f t="shared" si="7"/>
        <v>0</v>
      </c>
      <c r="J34" s="39">
        <f t="shared" si="7"/>
        <v>0</v>
      </c>
      <c r="K34" s="22">
        <f t="shared" si="7"/>
        <v>0</v>
      </c>
      <c r="L34" s="23">
        <f t="shared" si="7"/>
        <v>0</v>
      </c>
      <c r="M34" s="39">
        <f t="shared" si="7"/>
        <v>0</v>
      </c>
    </row>
    <row r="35" spans="2:13" ht="15" customHeight="1"/>
    <row r="36" spans="2:13" ht="13.8" thickBot="1">
      <c r="B36" s="178" t="s">
        <v>117</v>
      </c>
    </row>
    <row r="37" spans="2:13" ht="13.8" thickBot="1">
      <c r="B37" s="193"/>
      <c r="C37" s="194"/>
      <c r="D37" s="182" t="s">
        <v>1</v>
      </c>
      <c r="E37" s="184" t="s">
        <v>2</v>
      </c>
      <c r="F37" s="182" t="s">
        <v>12</v>
      </c>
      <c r="G37" s="183" t="s">
        <v>13</v>
      </c>
      <c r="H37" s="183" t="s">
        <v>14</v>
      </c>
      <c r="I37" s="183" t="s">
        <v>15</v>
      </c>
      <c r="J37" s="184" t="s">
        <v>16</v>
      </c>
      <c r="K37" s="183" t="s">
        <v>127</v>
      </c>
      <c r="L37" s="183" t="s">
        <v>128</v>
      </c>
      <c r="M37" s="184" t="s">
        <v>129</v>
      </c>
    </row>
    <row r="38" spans="2:13" ht="13.8" thickTop="1">
      <c r="B38" s="353" t="s">
        <v>54</v>
      </c>
      <c r="C38" s="354"/>
      <c r="D38" s="104"/>
      <c r="E38" s="105"/>
      <c r="F38" s="101"/>
      <c r="G38" s="102"/>
      <c r="H38" s="102"/>
      <c r="I38" s="102"/>
      <c r="J38" s="103"/>
      <c r="K38" s="102"/>
      <c r="L38" s="102"/>
      <c r="M38" s="103"/>
    </row>
    <row r="39" spans="2:13">
      <c r="B39" s="355" t="s">
        <v>101</v>
      </c>
      <c r="C39" s="356"/>
      <c r="D39" s="33"/>
      <c r="E39" s="34"/>
      <c r="F39" s="35"/>
      <c r="G39" s="36"/>
      <c r="H39" s="36"/>
      <c r="I39" s="36"/>
      <c r="J39" s="37"/>
      <c r="K39" s="36"/>
      <c r="L39" s="36"/>
      <c r="M39" s="37"/>
    </row>
    <row r="40" spans="2:13">
      <c r="B40" s="355" t="s">
        <v>103</v>
      </c>
      <c r="C40" s="356"/>
      <c r="D40" s="33"/>
      <c r="E40" s="34"/>
      <c r="F40" s="35"/>
      <c r="G40" s="36"/>
      <c r="H40" s="36"/>
      <c r="I40" s="36"/>
      <c r="J40" s="37"/>
      <c r="K40" s="36"/>
      <c r="L40" s="36"/>
      <c r="M40" s="37"/>
    </row>
    <row r="41" spans="2:13">
      <c r="B41" s="355" t="s">
        <v>55</v>
      </c>
      <c r="C41" s="356"/>
      <c r="D41" s="33"/>
      <c r="E41" s="34"/>
      <c r="F41" s="35"/>
      <c r="G41" s="36"/>
      <c r="H41" s="36"/>
      <c r="I41" s="36"/>
      <c r="J41" s="37"/>
      <c r="K41" s="36"/>
      <c r="L41" s="36"/>
      <c r="M41" s="37"/>
    </row>
    <row r="42" spans="2:13" ht="13.8" thickBot="1">
      <c r="B42" s="351" t="s">
        <v>137</v>
      </c>
      <c r="C42" s="352"/>
      <c r="D42" s="271">
        <f>ROUND(SUM(D38:D41),0)</f>
        <v>0</v>
      </c>
      <c r="E42" s="272">
        <f t="shared" ref="E42:M42" si="8">ROUND(SUM(E38:E41),0)</f>
        <v>0</v>
      </c>
      <c r="F42" s="273">
        <f t="shared" si="8"/>
        <v>0</v>
      </c>
      <c r="G42" s="271">
        <f t="shared" si="8"/>
        <v>0</v>
      </c>
      <c r="H42" s="271">
        <f t="shared" si="8"/>
        <v>0</v>
      </c>
      <c r="I42" s="271">
        <f t="shared" si="8"/>
        <v>0</v>
      </c>
      <c r="J42" s="274">
        <f t="shared" si="8"/>
        <v>0</v>
      </c>
      <c r="K42" s="271">
        <f t="shared" si="8"/>
        <v>0</v>
      </c>
      <c r="L42" s="271">
        <f t="shared" si="8"/>
        <v>0</v>
      </c>
      <c r="M42" s="274">
        <f t="shared" si="8"/>
        <v>0</v>
      </c>
    </row>
    <row r="43" spans="2:13">
      <c r="B43" s="195"/>
    </row>
    <row r="44" spans="2:13" ht="13.8" thickBot="1">
      <c r="B44" s="178" t="s">
        <v>118</v>
      </c>
      <c r="D44" s="179" t="s">
        <v>77</v>
      </c>
      <c r="G44" s="196"/>
    </row>
    <row r="45" spans="2:13" ht="13.8" thickBot="1">
      <c r="B45" s="193"/>
      <c r="C45" s="194"/>
      <c r="D45" s="182" t="s">
        <v>1</v>
      </c>
      <c r="E45" s="184" t="s">
        <v>2</v>
      </c>
      <c r="F45" s="182" t="s">
        <v>12</v>
      </c>
      <c r="G45" s="183" t="s">
        <v>13</v>
      </c>
      <c r="H45" s="183" t="s">
        <v>14</v>
      </c>
      <c r="I45" s="183" t="s">
        <v>15</v>
      </c>
      <c r="J45" s="184" t="s">
        <v>16</v>
      </c>
      <c r="K45" s="183" t="s">
        <v>127</v>
      </c>
      <c r="L45" s="183" t="s">
        <v>128</v>
      </c>
      <c r="M45" s="184" t="s">
        <v>129</v>
      </c>
    </row>
    <row r="46" spans="2:13" ht="13.8" thickTop="1">
      <c r="B46" s="340" t="s">
        <v>141</v>
      </c>
      <c r="C46" s="197" t="s">
        <v>138</v>
      </c>
      <c r="D46" s="106"/>
      <c r="E46" s="107"/>
      <c r="F46" s="30"/>
      <c r="G46" s="31"/>
      <c r="H46" s="31"/>
      <c r="I46" s="31"/>
      <c r="J46" s="32"/>
      <c r="K46" s="31"/>
      <c r="L46" s="31"/>
      <c r="M46" s="32"/>
    </row>
    <row r="47" spans="2:13" ht="13.8" thickBot="1">
      <c r="B47" s="341"/>
      <c r="C47" s="198" t="s">
        <v>139</v>
      </c>
      <c r="D47" s="48"/>
      <c r="E47" s="2"/>
      <c r="F47" s="12"/>
      <c r="G47" s="6"/>
      <c r="H47" s="6"/>
      <c r="I47" s="6"/>
      <c r="J47" s="7"/>
      <c r="K47" s="6"/>
      <c r="L47" s="6"/>
      <c r="M47" s="7"/>
    </row>
    <row r="48" spans="2:13" ht="13.8" thickTop="1">
      <c r="B48" s="340" t="s">
        <v>140</v>
      </c>
      <c r="C48" s="197" t="s">
        <v>138</v>
      </c>
      <c r="D48" s="111"/>
      <c r="E48" s="112"/>
      <c r="F48" s="113"/>
      <c r="G48" s="114"/>
      <c r="H48" s="114"/>
      <c r="I48" s="114"/>
      <c r="J48" s="115"/>
      <c r="K48" s="114"/>
      <c r="L48" s="114"/>
      <c r="M48" s="115"/>
    </row>
    <row r="49" spans="2:13" ht="13.8" thickBot="1">
      <c r="B49" s="341"/>
      <c r="C49" s="199" t="s">
        <v>139</v>
      </c>
      <c r="D49" s="116"/>
      <c r="E49" s="117"/>
      <c r="F49" s="89"/>
      <c r="G49" s="90"/>
      <c r="H49" s="90"/>
      <c r="I49" s="90"/>
      <c r="J49" s="91"/>
      <c r="K49" s="90"/>
      <c r="L49" s="90"/>
      <c r="M49" s="91"/>
    </row>
    <row r="50" spans="2:13" ht="14.25" customHeight="1" thickTop="1">
      <c r="B50" s="353" t="s">
        <v>102</v>
      </c>
      <c r="C50" s="357"/>
      <c r="D50" s="106"/>
      <c r="E50" s="107"/>
      <c r="F50" s="30"/>
      <c r="G50" s="31"/>
      <c r="H50" s="31"/>
      <c r="I50" s="31"/>
      <c r="J50" s="32"/>
      <c r="K50" s="31"/>
      <c r="L50" s="31"/>
      <c r="M50" s="32"/>
    </row>
    <row r="51" spans="2:13" ht="13.8" thickBot="1">
      <c r="B51" s="347" t="s">
        <v>50</v>
      </c>
      <c r="C51" s="348"/>
      <c r="D51" s="14">
        <f t="shared" ref="D51:M51" si="9">SUM(D46:D50)</f>
        <v>0</v>
      </c>
      <c r="E51" s="50">
        <f t="shared" si="9"/>
        <v>0</v>
      </c>
      <c r="F51" s="14">
        <f t="shared" si="9"/>
        <v>0</v>
      </c>
      <c r="G51" s="15">
        <f t="shared" si="9"/>
        <v>0</v>
      </c>
      <c r="H51" s="15">
        <f t="shared" si="9"/>
        <v>0</v>
      </c>
      <c r="I51" s="15">
        <f t="shared" si="9"/>
        <v>0</v>
      </c>
      <c r="J51" s="50">
        <f t="shared" si="9"/>
        <v>0</v>
      </c>
      <c r="K51" s="15">
        <f t="shared" si="9"/>
        <v>0</v>
      </c>
      <c r="L51" s="15">
        <f t="shared" si="9"/>
        <v>0</v>
      </c>
      <c r="M51" s="50">
        <f t="shared" si="9"/>
        <v>0</v>
      </c>
    </row>
    <row r="52" spans="2:13" ht="12.75" customHeight="1" thickTop="1"/>
    <row r="53" spans="2:13" ht="13.8" thickBot="1">
      <c r="B53" s="178" t="s">
        <v>130</v>
      </c>
      <c r="D53" s="179" t="s">
        <v>77</v>
      </c>
      <c r="I53" s="339" t="s">
        <v>144</v>
      </c>
    </row>
    <row r="54" spans="2:13" ht="13.8" thickBot="1">
      <c r="B54" s="193"/>
      <c r="C54" s="200"/>
      <c r="D54" s="182" t="s">
        <v>1</v>
      </c>
      <c r="E54" s="184" t="s">
        <v>2</v>
      </c>
      <c r="F54" s="182" t="s">
        <v>12</v>
      </c>
      <c r="G54" s="183" t="s">
        <v>13</v>
      </c>
      <c r="H54" s="183" t="s">
        <v>14</v>
      </c>
      <c r="I54" s="183" t="s">
        <v>15</v>
      </c>
      <c r="J54" s="184" t="s">
        <v>16</v>
      </c>
      <c r="K54" s="183" t="s">
        <v>127</v>
      </c>
      <c r="L54" s="183" t="s">
        <v>128</v>
      </c>
      <c r="M54" s="184" t="s">
        <v>129</v>
      </c>
    </row>
    <row r="55" spans="2:13" ht="13.8" thickTop="1">
      <c r="B55" s="201" t="s">
        <v>26</v>
      </c>
      <c r="C55" s="202" t="s">
        <v>17</v>
      </c>
      <c r="D55" s="106"/>
      <c r="E55" s="107"/>
      <c r="F55" s="30"/>
      <c r="G55" s="31"/>
      <c r="H55" s="31"/>
      <c r="I55" s="31"/>
      <c r="J55" s="32"/>
      <c r="K55" s="31"/>
      <c r="L55" s="31"/>
      <c r="M55" s="32"/>
    </row>
    <row r="56" spans="2:13">
      <c r="B56" s="203" t="s">
        <v>27</v>
      </c>
      <c r="C56" s="204" t="s">
        <v>9</v>
      </c>
      <c r="D56" s="49"/>
      <c r="E56" s="1"/>
      <c r="F56" s="13"/>
      <c r="G56" s="4"/>
      <c r="H56" s="4"/>
      <c r="I56" s="4"/>
      <c r="J56" s="5"/>
      <c r="K56" s="4"/>
      <c r="L56" s="4"/>
      <c r="M56" s="5"/>
    </row>
    <row r="57" spans="2:13">
      <c r="B57" s="203" t="s">
        <v>28</v>
      </c>
      <c r="C57" s="205" t="s">
        <v>32</v>
      </c>
      <c r="D57" s="16">
        <f t="shared" ref="D57:J57" si="10">+D55-D56</f>
        <v>0</v>
      </c>
      <c r="E57" s="51">
        <f t="shared" si="10"/>
        <v>0</v>
      </c>
      <c r="F57" s="16">
        <f t="shared" si="10"/>
        <v>0</v>
      </c>
      <c r="G57" s="17">
        <f t="shared" si="10"/>
        <v>0</v>
      </c>
      <c r="H57" s="17">
        <f t="shared" si="10"/>
        <v>0</v>
      </c>
      <c r="I57" s="17">
        <f t="shared" si="10"/>
        <v>0</v>
      </c>
      <c r="J57" s="51">
        <f t="shared" si="10"/>
        <v>0</v>
      </c>
      <c r="K57" s="17">
        <f t="shared" ref="K57:M57" si="11">+K55-K56</f>
        <v>0</v>
      </c>
      <c r="L57" s="17">
        <f t="shared" si="11"/>
        <v>0</v>
      </c>
      <c r="M57" s="51">
        <f t="shared" si="11"/>
        <v>0</v>
      </c>
    </row>
    <row r="58" spans="2:13">
      <c r="B58" s="203" t="s">
        <v>29</v>
      </c>
      <c r="C58" s="205" t="s">
        <v>18</v>
      </c>
      <c r="D58" s="49"/>
      <c r="E58" s="1"/>
      <c r="F58" s="13"/>
      <c r="G58" s="4"/>
      <c r="H58" s="4"/>
      <c r="I58" s="4"/>
      <c r="J58" s="5"/>
      <c r="K58" s="4"/>
      <c r="L58" s="4"/>
      <c r="M58" s="5"/>
    </row>
    <row r="59" spans="2:13">
      <c r="B59" s="203" t="s">
        <v>30</v>
      </c>
      <c r="C59" s="205" t="s">
        <v>19</v>
      </c>
      <c r="D59" s="16">
        <f t="shared" ref="D59:J59" si="12">+D55-D56-D58</f>
        <v>0</v>
      </c>
      <c r="E59" s="51">
        <f t="shared" si="12"/>
        <v>0</v>
      </c>
      <c r="F59" s="16">
        <f t="shared" si="12"/>
        <v>0</v>
      </c>
      <c r="G59" s="17">
        <f t="shared" si="12"/>
        <v>0</v>
      </c>
      <c r="H59" s="17">
        <f t="shared" si="12"/>
        <v>0</v>
      </c>
      <c r="I59" s="17">
        <f t="shared" si="12"/>
        <v>0</v>
      </c>
      <c r="J59" s="51">
        <f t="shared" si="12"/>
        <v>0</v>
      </c>
      <c r="K59" s="17">
        <f t="shared" ref="K59:M59" si="13">+K55-K56-K58</f>
        <v>0</v>
      </c>
      <c r="L59" s="17">
        <f t="shared" si="13"/>
        <v>0</v>
      </c>
      <c r="M59" s="51">
        <f t="shared" si="13"/>
        <v>0</v>
      </c>
    </row>
    <row r="60" spans="2:13">
      <c r="B60" s="203"/>
      <c r="C60" s="205" t="s">
        <v>136</v>
      </c>
      <c r="D60" s="49"/>
      <c r="E60" s="1"/>
      <c r="F60" s="13"/>
      <c r="G60" s="4"/>
      <c r="H60" s="4"/>
      <c r="I60" s="4"/>
      <c r="J60" s="5"/>
      <c r="K60" s="4"/>
      <c r="L60" s="4"/>
      <c r="M60" s="5"/>
    </row>
    <row r="61" spans="2:13">
      <c r="B61" s="203"/>
      <c r="C61" s="205" t="s">
        <v>135</v>
      </c>
      <c r="D61" s="49"/>
      <c r="E61" s="1"/>
      <c r="F61" s="13"/>
      <c r="G61" s="4"/>
      <c r="H61" s="4"/>
      <c r="I61" s="4"/>
      <c r="J61" s="5"/>
      <c r="K61" s="4"/>
      <c r="L61" s="4"/>
      <c r="M61" s="5"/>
    </row>
    <row r="62" spans="2:13" ht="13.8" thickBot="1">
      <c r="B62" s="206" t="s">
        <v>31</v>
      </c>
      <c r="C62" s="207" t="s">
        <v>119</v>
      </c>
      <c r="D62" s="18">
        <f>+D59+D60-D61</f>
        <v>0</v>
      </c>
      <c r="E62" s="52">
        <f t="shared" ref="E62:M62" si="14">+E59+E60-E61</f>
        <v>0</v>
      </c>
      <c r="F62" s="18">
        <f t="shared" si="14"/>
        <v>0</v>
      </c>
      <c r="G62" s="19">
        <f t="shared" si="14"/>
        <v>0</v>
      </c>
      <c r="H62" s="19">
        <f t="shared" si="14"/>
        <v>0</v>
      </c>
      <c r="I62" s="19">
        <f t="shared" si="14"/>
        <v>0</v>
      </c>
      <c r="J62" s="38">
        <f t="shared" si="14"/>
        <v>0</v>
      </c>
      <c r="K62" s="19">
        <f t="shared" si="14"/>
        <v>0</v>
      </c>
      <c r="L62" s="19">
        <f t="shared" si="14"/>
        <v>0</v>
      </c>
      <c r="M62" s="38">
        <f t="shared" si="14"/>
        <v>0</v>
      </c>
    </row>
    <row r="63" spans="2:13">
      <c r="B63" s="208" t="s">
        <v>33</v>
      </c>
      <c r="C63" s="209" t="s">
        <v>116</v>
      </c>
      <c r="D63" s="87">
        <f>D18</f>
        <v>0</v>
      </c>
      <c r="E63" s="88">
        <f>E18</f>
        <v>0</v>
      </c>
      <c r="F63" s="166">
        <f>F18</f>
        <v>0</v>
      </c>
      <c r="G63" s="167">
        <f t="shared" ref="G63:M63" si="15">G18</f>
        <v>0</v>
      </c>
      <c r="H63" s="168">
        <f t="shared" si="15"/>
        <v>0</v>
      </c>
      <c r="I63" s="168">
        <f t="shared" si="15"/>
        <v>0</v>
      </c>
      <c r="J63" s="169">
        <f t="shared" si="15"/>
        <v>0</v>
      </c>
      <c r="K63" s="168">
        <f t="shared" si="15"/>
        <v>0</v>
      </c>
      <c r="L63" s="168">
        <f t="shared" si="15"/>
        <v>0</v>
      </c>
      <c r="M63" s="169">
        <f t="shared" si="15"/>
        <v>0</v>
      </c>
    </row>
    <row r="64" spans="2:13" ht="13.8" thickBot="1">
      <c r="B64" s="210" t="s">
        <v>34</v>
      </c>
      <c r="C64" s="211" t="s">
        <v>20</v>
      </c>
      <c r="D64" s="14">
        <f>D34</f>
        <v>0</v>
      </c>
      <c r="E64" s="50">
        <f>E34</f>
        <v>0</v>
      </c>
      <c r="F64" s="170">
        <f>F34</f>
        <v>0</v>
      </c>
      <c r="G64" s="171">
        <f t="shared" ref="G64:M64" si="16">G34</f>
        <v>0</v>
      </c>
      <c r="H64" s="172">
        <f t="shared" si="16"/>
        <v>0</v>
      </c>
      <c r="I64" s="172">
        <f t="shared" si="16"/>
        <v>0</v>
      </c>
      <c r="J64" s="173">
        <f t="shared" si="16"/>
        <v>0</v>
      </c>
      <c r="K64" s="172">
        <f t="shared" si="16"/>
        <v>0</v>
      </c>
      <c r="L64" s="172">
        <f t="shared" si="16"/>
        <v>0</v>
      </c>
      <c r="M64" s="173">
        <f t="shared" si="16"/>
        <v>0</v>
      </c>
    </row>
    <row r="65" spans="2:49" ht="14.4" thickTop="1" thickBot="1">
      <c r="B65" s="212" t="s">
        <v>35</v>
      </c>
      <c r="C65" s="213" t="s">
        <v>22</v>
      </c>
      <c r="D65" s="22">
        <f t="shared" ref="D65:M65" si="17">+D51</f>
        <v>0</v>
      </c>
      <c r="E65" s="39">
        <f t="shared" si="17"/>
        <v>0</v>
      </c>
      <c r="F65" s="22">
        <f t="shared" si="17"/>
        <v>0</v>
      </c>
      <c r="G65" s="41">
        <f t="shared" si="17"/>
        <v>0</v>
      </c>
      <c r="H65" s="23">
        <f t="shared" si="17"/>
        <v>0</v>
      </c>
      <c r="I65" s="23">
        <f t="shared" si="17"/>
        <v>0</v>
      </c>
      <c r="J65" s="39">
        <f t="shared" si="17"/>
        <v>0</v>
      </c>
      <c r="K65" s="23">
        <f t="shared" si="17"/>
        <v>0</v>
      </c>
      <c r="L65" s="23">
        <f t="shared" si="17"/>
        <v>0</v>
      </c>
      <c r="M65" s="39">
        <f t="shared" si="17"/>
        <v>0</v>
      </c>
    </row>
    <row r="66" spans="2:49" ht="13.8" thickBot="1">
      <c r="B66" s="214" t="s">
        <v>36</v>
      </c>
      <c r="C66" s="215" t="s">
        <v>23</v>
      </c>
      <c r="D66" s="24">
        <f t="shared" ref="D66:M66" si="18">+D59+D64+D65</f>
        <v>0</v>
      </c>
      <c r="E66" s="26">
        <f>+E59+E64+E65</f>
        <v>0</v>
      </c>
      <c r="F66" s="24">
        <f t="shared" si="18"/>
        <v>0</v>
      </c>
      <c r="G66" s="42">
        <f t="shared" si="18"/>
        <v>0</v>
      </c>
      <c r="H66" s="25">
        <f t="shared" si="18"/>
        <v>0</v>
      </c>
      <c r="I66" s="25">
        <f t="shared" si="18"/>
        <v>0</v>
      </c>
      <c r="J66" s="26">
        <f t="shared" si="18"/>
        <v>0</v>
      </c>
      <c r="K66" s="25">
        <f t="shared" si="18"/>
        <v>0</v>
      </c>
      <c r="L66" s="25">
        <f t="shared" si="18"/>
        <v>0</v>
      </c>
      <c r="M66" s="26">
        <f t="shared" si="18"/>
        <v>0</v>
      </c>
    </row>
    <row r="67" spans="2:49" ht="13.8" thickBot="1">
      <c r="B67" s="216" t="s">
        <v>37</v>
      </c>
      <c r="C67" s="217" t="s">
        <v>21</v>
      </c>
      <c r="D67" s="20">
        <f t="shared" ref="D67:M67" si="19">+D42</f>
        <v>0</v>
      </c>
      <c r="E67" s="40">
        <f t="shared" si="19"/>
        <v>0</v>
      </c>
      <c r="F67" s="20">
        <f t="shared" si="19"/>
        <v>0</v>
      </c>
      <c r="G67" s="43">
        <f t="shared" si="19"/>
        <v>0</v>
      </c>
      <c r="H67" s="21">
        <f t="shared" si="19"/>
        <v>0</v>
      </c>
      <c r="I67" s="21">
        <f t="shared" si="19"/>
        <v>0</v>
      </c>
      <c r="J67" s="40">
        <f t="shared" si="19"/>
        <v>0</v>
      </c>
      <c r="K67" s="21">
        <f t="shared" si="19"/>
        <v>0</v>
      </c>
      <c r="L67" s="21">
        <f t="shared" si="19"/>
        <v>0</v>
      </c>
      <c r="M67" s="40">
        <f t="shared" si="19"/>
        <v>0</v>
      </c>
    </row>
    <row r="68" spans="2:49" ht="13.8" thickBot="1">
      <c r="B68" s="218" t="s">
        <v>38</v>
      </c>
      <c r="C68" s="219" t="s">
        <v>104</v>
      </c>
      <c r="D68" s="27">
        <f>IF(D67=0,0,D66/D67)</f>
        <v>0</v>
      </c>
      <c r="E68" s="29">
        <f>IF(E67=0,0,E66/E67)</f>
        <v>0</v>
      </c>
      <c r="F68" s="27">
        <f t="shared" ref="F68:M68" si="20">IF(F67=0,0,F66/F67)</f>
        <v>0</v>
      </c>
      <c r="G68" s="28">
        <f t="shared" si="20"/>
        <v>0</v>
      </c>
      <c r="H68" s="28">
        <f t="shared" si="20"/>
        <v>0</v>
      </c>
      <c r="I68" s="28">
        <f t="shared" si="20"/>
        <v>0</v>
      </c>
      <c r="J68" s="29">
        <f t="shared" si="20"/>
        <v>0</v>
      </c>
      <c r="K68" s="28">
        <f t="shared" si="20"/>
        <v>0</v>
      </c>
      <c r="L68" s="28">
        <f t="shared" si="20"/>
        <v>0</v>
      </c>
      <c r="M68" s="29">
        <f t="shared" si="20"/>
        <v>0</v>
      </c>
    </row>
    <row r="69" spans="2:49">
      <c r="B69" s="220"/>
      <c r="C69" s="221"/>
      <c r="D69" s="222"/>
      <c r="E69" s="222"/>
      <c r="F69" s="222"/>
      <c r="G69" s="222"/>
      <c r="H69" s="222"/>
      <c r="I69" s="222"/>
      <c r="J69" s="222"/>
      <c r="K69" s="196"/>
      <c r="L69" s="196"/>
      <c r="M69" s="196"/>
      <c r="N69" s="196"/>
      <c r="O69" s="196"/>
      <c r="P69" s="196"/>
      <c r="Q69" s="196"/>
      <c r="R69" s="196"/>
      <c r="S69" s="196"/>
      <c r="T69" s="196"/>
      <c r="U69" s="196"/>
      <c r="V69" s="196"/>
      <c r="W69" s="196"/>
      <c r="X69" s="196"/>
      <c r="Y69" s="196"/>
      <c r="Z69" s="196"/>
      <c r="AA69" s="196"/>
      <c r="AB69" s="196"/>
      <c r="AC69" s="196"/>
      <c r="AD69" s="196"/>
      <c r="AE69" s="196"/>
      <c r="AF69" s="196"/>
      <c r="AG69" s="196"/>
      <c r="AH69" s="196"/>
      <c r="AI69" s="196"/>
      <c r="AJ69" s="196"/>
      <c r="AK69" s="196"/>
      <c r="AL69" s="196"/>
      <c r="AM69" s="196"/>
      <c r="AN69" s="196"/>
      <c r="AO69" s="196"/>
      <c r="AP69" s="196"/>
      <c r="AQ69" s="196"/>
      <c r="AR69" s="196"/>
      <c r="AS69" s="196"/>
      <c r="AT69" s="196"/>
      <c r="AU69" s="196"/>
      <c r="AV69" s="196"/>
      <c r="AW69" s="196"/>
    </row>
    <row r="70" spans="2:49" ht="13.8" thickBot="1">
      <c r="B70" s="178" t="s">
        <v>131</v>
      </c>
      <c r="D70" s="179" t="s">
        <v>77</v>
      </c>
      <c r="M70" s="196"/>
      <c r="N70" s="196"/>
      <c r="O70" s="196"/>
      <c r="P70" s="196"/>
      <c r="Q70" s="196"/>
      <c r="R70" s="196"/>
      <c r="S70" s="196"/>
      <c r="T70" s="196"/>
      <c r="U70" s="196"/>
      <c r="V70" s="196"/>
      <c r="W70" s="196"/>
      <c r="X70" s="196"/>
      <c r="Y70" s="196"/>
      <c r="Z70" s="196"/>
      <c r="AA70" s="196"/>
      <c r="AB70" s="196"/>
      <c r="AC70" s="196"/>
      <c r="AD70" s="196"/>
      <c r="AE70" s="196"/>
      <c r="AF70" s="196"/>
      <c r="AG70" s="196"/>
      <c r="AH70" s="196"/>
      <c r="AI70" s="196"/>
      <c r="AJ70" s="196"/>
      <c r="AK70" s="196"/>
      <c r="AL70" s="196"/>
      <c r="AM70" s="196"/>
      <c r="AN70" s="196"/>
      <c r="AO70" s="196"/>
      <c r="AP70" s="196"/>
      <c r="AQ70" s="196"/>
      <c r="AR70" s="196"/>
      <c r="AS70" s="196"/>
      <c r="AT70" s="196"/>
      <c r="AU70" s="196"/>
      <c r="AV70" s="196"/>
      <c r="AW70" s="196"/>
    </row>
    <row r="71" spans="2:49" ht="13.8" thickBot="1">
      <c r="B71" s="223"/>
      <c r="C71" s="224" t="s">
        <v>43</v>
      </c>
      <c r="D71" s="182" t="s">
        <v>1</v>
      </c>
      <c r="E71" s="184" t="s">
        <v>2</v>
      </c>
      <c r="F71" s="182" t="s">
        <v>12</v>
      </c>
      <c r="G71" s="183" t="s">
        <v>13</v>
      </c>
      <c r="H71" s="183" t="s">
        <v>14</v>
      </c>
      <c r="I71" s="183" t="s">
        <v>15</v>
      </c>
      <c r="J71" s="184" t="s">
        <v>16</v>
      </c>
      <c r="K71" s="183" t="s">
        <v>127</v>
      </c>
      <c r="L71" s="183" t="s">
        <v>128</v>
      </c>
      <c r="M71" s="184" t="s">
        <v>129</v>
      </c>
      <c r="N71" s="196"/>
      <c r="O71" s="196"/>
      <c r="P71" s="196"/>
      <c r="Q71" s="196"/>
      <c r="R71" s="196"/>
      <c r="S71" s="196"/>
      <c r="T71" s="196"/>
      <c r="U71" s="196"/>
      <c r="V71" s="196"/>
      <c r="W71" s="196"/>
      <c r="X71" s="196"/>
      <c r="Y71" s="196"/>
      <c r="Z71" s="196"/>
      <c r="AA71" s="196"/>
      <c r="AB71" s="196"/>
      <c r="AC71" s="196"/>
      <c r="AD71" s="196"/>
      <c r="AE71" s="196"/>
      <c r="AF71" s="196"/>
      <c r="AG71" s="196"/>
      <c r="AH71" s="196"/>
      <c r="AI71" s="196"/>
      <c r="AJ71" s="196"/>
      <c r="AK71" s="196"/>
      <c r="AL71" s="196"/>
      <c r="AM71" s="196"/>
      <c r="AN71" s="196"/>
      <c r="AO71" s="196"/>
      <c r="AP71" s="196"/>
      <c r="AQ71" s="196"/>
      <c r="AR71" s="196"/>
      <c r="AS71" s="196"/>
      <c r="AT71" s="196"/>
      <c r="AU71" s="196"/>
      <c r="AV71" s="196"/>
      <c r="AW71" s="196"/>
    </row>
    <row r="72" spans="2:49" ht="13.8" thickTop="1">
      <c r="B72" s="201" t="s">
        <v>44</v>
      </c>
      <c r="C72" s="202" t="s">
        <v>39</v>
      </c>
      <c r="D72" s="275" t="s">
        <v>49</v>
      </c>
      <c r="E72" s="276" t="s">
        <v>49</v>
      </c>
      <c r="F72" s="30"/>
      <c r="G72" s="31"/>
      <c r="H72" s="31"/>
      <c r="I72" s="31"/>
      <c r="J72" s="32"/>
      <c r="K72" s="31"/>
      <c r="L72" s="31"/>
      <c r="M72" s="32"/>
      <c r="N72" s="196"/>
      <c r="O72" s="196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196"/>
      <c r="AK72" s="196"/>
      <c r="AL72" s="196"/>
      <c r="AM72" s="196"/>
      <c r="AN72" s="196"/>
      <c r="AO72" s="196"/>
      <c r="AP72" s="196"/>
      <c r="AQ72" s="196"/>
      <c r="AR72" s="196"/>
      <c r="AS72" s="196"/>
      <c r="AT72" s="196"/>
      <c r="AU72" s="196"/>
      <c r="AV72" s="196"/>
      <c r="AW72" s="196"/>
    </row>
    <row r="73" spans="2:49">
      <c r="B73" s="203" t="s">
        <v>45</v>
      </c>
      <c r="C73" s="204" t="s">
        <v>40</v>
      </c>
      <c r="D73" s="277" t="s">
        <v>49</v>
      </c>
      <c r="E73" s="278" t="s">
        <v>49</v>
      </c>
      <c r="F73" s="13"/>
      <c r="G73" s="4"/>
      <c r="H73" s="4"/>
      <c r="I73" s="4"/>
      <c r="J73" s="5"/>
      <c r="K73" s="4"/>
      <c r="L73" s="4"/>
      <c r="M73" s="5"/>
      <c r="N73" s="196"/>
      <c r="O73" s="196"/>
      <c r="P73" s="196"/>
      <c r="Q73" s="196"/>
      <c r="R73" s="196"/>
      <c r="S73" s="196"/>
      <c r="T73" s="196"/>
      <c r="U73" s="196"/>
      <c r="V73" s="196"/>
      <c r="W73" s="196"/>
      <c r="X73" s="196"/>
      <c r="Y73" s="196"/>
      <c r="Z73" s="196"/>
      <c r="AA73" s="196"/>
      <c r="AB73" s="196"/>
      <c r="AC73" s="196"/>
      <c r="AD73" s="196"/>
      <c r="AE73" s="196"/>
      <c r="AF73" s="196"/>
      <c r="AG73" s="196"/>
      <c r="AH73" s="196"/>
      <c r="AI73" s="196"/>
      <c r="AJ73" s="196"/>
      <c r="AK73" s="196"/>
      <c r="AL73" s="196"/>
      <c r="AM73" s="196"/>
      <c r="AN73" s="196"/>
      <c r="AO73" s="196"/>
      <c r="AP73" s="196"/>
      <c r="AQ73" s="196"/>
      <c r="AR73" s="196"/>
      <c r="AS73" s="196"/>
      <c r="AT73" s="196"/>
      <c r="AU73" s="196"/>
      <c r="AV73" s="196"/>
      <c r="AW73" s="196"/>
    </row>
    <row r="74" spans="2:49" ht="13.8" thickBot="1">
      <c r="B74" s="210"/>
      <c r="C74" s="225" t="s">
        <v>47</v>
      </c>
      <c r="D74" s="279" t="s">
        <v>49</v>
      </c>
      <c r="E74" s="280" t="s">
        <v>49</v>
      </c>
      <c r="F74" s="14">
        <f t="shared" ref="F74:M74" si="21">+F72+F73</f>
        <v>0</v>
      </c>
      <c r="G74" s="15">
        <f t="shared" si="21"/>
        <v>0</v>
      </c>
      <c r="H74" s="15">
        <f t="shared" si="21"/>
        <v>0</v>
      </c>
      <c r="I74" s="15">
        <f t="shared" si="21"/>
        <v>0</v>
      </c>
      <c r="J74" s="50">
        <f t="shared" si="21"/>
        <v>0</v>
      </c>
      <c r="K74" s="15">
        <f t="shared" si="21"/>
        <v>0</v>
      </c>
      <c r="L74" s="15">
        <f t="shared" si="21"/>
        <v>0</v>
      </c>
      <c r="M74" s="50">
        <f t="shared" si="21"/>
        <v>0</v>
      </c>
      <c r="N74" s="196"/>
      <c r="O74" s="196"/>
      <c r="P74" s="196"/>
      <c r="Q74" s="196"/>
      <c r="R74" s="196"/>
      <c r="S74" s="196"/>
      <c r="T74" s="196"/>
      <c r="U74" s="196"/>
      <c r="V74" s="196"/>
      <c r="W74" s="196"/>
      <c r="X74" s="196"/>
      <c r="Y74" s="196"/>
      <c r="Z74" s="196"/>
      <c r="AA74" s="196"/>
      <c r="AB74" s="196"/>
      <c r="AC74" s="196"/>
      <c r="AD74" s="196"/>
      <c r="AE74" s="196"/>
      <c r="AF74" s="196"/>
      <c r="AG74" s="196"/>
      <c r="AH74" s="196"/>
      <c r="AI74" s="196"/>
      <c r="AJ74" s="196"/>
      <c r="AK74" s="196"/>
      <c r="AL74" s="196"/>
      <c r="AM74" s="196"/>
      <c r="AN74" s="196"/>
      <c r="AO74" s="196"/>
      <c r="AP74" s="196"/>
      <c r="AQ74" s="196"/>
      <c r="AR74" s="196"/>
      <c r="AS74" s="196"/>
      <c r="AT74" s="196"/>
      <c r="AU74" s="196"/>
      <c r="AV74" s="196"/>
      <c r="AW74" s="196"/>
    </row>
    <row r="75" spans="2:49" ht="13.8" thickTop="1">
      <c r="B75" s="214" t="s">
        <v>46</v>
      </c>
      <c r="C75" s="215" t="s">
        <v>89</v>
      </c>
      <c r="D75" s="275" t="s">
        <v>49</v>
      </c>
      <c r="E75" s="276" t="s">
        <v>49</v>
      </c>
      <c r="F75" s="30"/>
      <c r="G75" s="31"/>
      <c r="H75" s="31"/>
      <c r="I75" s="31"/>
      <c r="J75" s="32"/>
      <c r="K75" s="31"/>
      <c r="L75" s="31"/>
      <c r="M75" s="32"/>
      <c r="N75" s="196"/>
      <c r="O75" s="196"/>
      <c r="P75" s="196"/>
      <c r="Q75" s="196"/>
      <c r="R75" s="196"/>
      <c r="S75" s="196"/>
      <c r="T75" s="196"/>
      <c r="U75" s="196"/>
      <c r="V75" s="196"/>
      <c r="W75" s="196"/>
      <c r="X75" s="196"/>
      <c r="Y75" s="196"/>
      <c r="Z75" s="196"/>
      <c r="AA75" s="196"/>
      <c r="AB75" s="196"/>
      <c r="AC75" s="196"/>
      <c r="AD75" s="196"/>
      <c r="AE75" s="196"/>
      <c r="AF75" s="196"/>
      <c r="AG75" s="196"/>
      <c r="AH75" s="196"/>
      <c r="AI75" s="196"/>
      <c r="AJ75" s="196"/>
      <c r="AK75" s="196"/>
      <c r="AL75" s="196"/>
      <c r="AM75" s="196"/>
      <c r="AN75" s="196"/>
      <c r="AO75" s="196"/>
      <c r="AP75" s="196"/>
      <c r="AQ75" s="196"/>
      <c r="AR75" s="196"/>
      <c r="AS75" s="196"/>
      <c r="AT75" s="196"/>
      <c r="AU75" s="196"/>
      <c r="AV75" s="196"/>
      <c r="AW75" s="196"/>
    </row>
    <row r="76" spans="2:49">
      <c r="B76" s="214"/>
      <c r="C76" s="205" t="s">
        <v>105</v>
      </c>
      <c r="D76" s="277" t="s">
        <v>49</v>
      </c>
      <c r="E76" s="278" t="s">
        <v>49</v>
      </c>
      <c r="F76" s="13"/>
      <c r="G76" s="4"/>
      <c r="H76" s="4"/>
      <c r="I76" s="4"/>
      <c r="J76" s="5"/>
      <c r="K76" s="4"/>
      <c r="L76" s="4"/>
      <c r="M76" s="5"/>
    </row>
    <row r="77" spans="2:49">
      <c r="B77" s="214"/>
      <c r="C77" s="205" t="s">
        <v>41</v>
      </c>
      <c r="D77" s="277" t="s">
        <v>49</v>
      </c>
      <c r="E77" s="278" t="s">
        <v>49</v>
      </c>
      <c r="F77" s="13"/>
      <c r="G77" s="4"/>
      <c r="H77" s="4"/>
      <c r="I77" s="4"/>
      <c r="J77" s="5"/>
      <c r="K77" s="4"/>
      <c r="L77" s="4"/>
      <c r="M77" s="5"/>
    </row>
    <row r="78" spans="2:49">
      <c r="B78" s="214"/>
      <c r="C78" s="205" t="s">
        <v>42</v>
      </c>
      <c r="D78" s="277" t="s">
        <v>49</v>
      </c>
      <c r="E78" s="278" t="s">
        <v>49</v>
      </c>
      <c r="F78" s="13"/>
      <c r="G78" s="4"/>
      <c r="H78" s="4"/>
      <c r="I78" s="4"/>
      <c r="J78" s="5"/>
      <c r="K78" s="4"/>
      <c r="L78" s="4"/>
      <c r="M78" s="5"/>
    </row>
    <row r="79" spans="2:49" ht="13.8" thickBot="1">
      <c r="B79" s="226"/>
      <c r="C79" s="227" t="s">
        <v>48</v>
      </c>
      <c r="D79" s="281" t="s">
        <v>49</v>
      </c>
      <c r="E79" s="282" t="s">
        <v>49</v>
      </c>
      <c r="F79" s="283">
        <f t="shared" ref="F79:M79" si="22">+F75+F76+F77+F78</f>
        <v>0</v>
      </c>
      <c r="G79" s="284">
        <f t="shared" si="22"/>
        <v>0</v>
      </c>
      <c r="H79" s="284">
        <f t="shared" si="22"/>
        <v>0</v>
      </c>
      <c r="I79" s="284">
        <f t="shared" si="22"/>
        <v>0</v>
      </c>
      <c r="J79" s="285">
        <f t="shared" si="22"/>
        <v>0</v>
      </c>
      <c r="K79" s="284">
        <f t="shared" si="22"/>
        <v>0</v>
      </c>
      <c r="L79" s="284">
        <f t="shared" si="22"/>
        <v>0</v>
      </c>
      <c r="M79" s="285">
        <f t="shared" si="22"/>
        <v>0</v>
      </c>
    </row>
    <row r="80" spans="2:49">
      <c r="F80" s="174" t="str">
        <f t="shared" ref="F80:M80" si="23">IF(F74=F79,"OK","一致しません")</f>
        <v>OK</v>
      </c>
      <c r="G80" s="174" t="str">
        <f t="shared" si="23"/>
        <v>OK</v>
      </c>
      <c r="H80" s="174" t="str">
        <f t="shared" si="23"/>
        <v>OK</v>
      </c>
      <c r="I80" s="174" t="str">
        <f t="shared" si="23"/>
        <v>OK</v>
      </c>
      <c r="J80" s="174" t="str">
        <f t="shared" si="23"/>
        <v>OK</v>
      </c>
      <c r="K80" s="174" t="str">
        <f t="shared" si="23"/>
        <v>OK</v>
      </c>
      <c r="L80" s="174" t="str">
        <f t="shared" si="23"/>
        <v>OK</v>
      </c>
      <c r="M80" s="174" t="str">
        <f t="shared" si="23"/>
        <v>OK</v>
      </c>
    </row>
    <row r="81" spans="2:13" ht="13.8" thickBot="1">
      <c r="B81" s="178" t="s">
        <v>132</v>
      </c>
    </row>
    <row r="82" spans="2:13" ht="13.8" thickBot="1">
      <c r="B82" s="228"/>
      <c r="C82" s="229"/>
      <c r="D82" s="230" t="s">
        <v>97</v>
      </c>
      <c r="E82" s="231" t="s">
        <v>96</v>
      </c>
      <c r="F82" s="231" t="s">
        <v>133</v>
      </c>
    </row>
    <row r="83" spans="2:13" ht="13.8" thickBot="1">
      <c r="B83" s="232">
        <v>1</v>
      </c>
      <c r="C83" s="44" t="s">
        <v>78</v>
      </c>
      <c r="D83" s="45">
        <f>+$E66</f>
        <v>0</v>
      </c>
      <c r="E83" s="286" t="str">
        <f>IF(ABS($D83)=0,"",(INDEX($F66:$M66,1,$F$83)-$D83)/ABS($D83))</f>
        <v/>
      </c>
      <c r="F83" s="289">
        <f>MATCH(TRUE,INDEX(F55:M55="",0),0)-1</f>
        <v>0</v>
      </c>
    </row>
    <row r="84" spans="2:13">
      <c r="B84" s="233">
        <v>2</v>
      </c>
      <c r="C84" s="234" t="s">
        <v>79</v>
      </c>
      <c r="D84" s="46">
        <f>+$E68</f>
        <v>0</v>
      </c>
      <c r="E84" s="287" t="str">
        <f>IF(ABS($D84)=0,"",(INDEX($F68:$M68,1,$F$83)-$D84)/ABS($D84))</f>
        <v/>
      </c>
    </row>
    <row r="85" spans="2:13" ht="13.8" thickBot="1">
      <c r="B85" s="235">
        <v>3</v>
      </c>
      <c r="C85" s="236" t="s">
        <v>120</v>
      </c>
      <c r="D85" s="47">
        <f>+$E63</f>
        <v>0</v>
      </c>
      <c r="E85" s="288" t="str">
        <f>IF(ABS($D85)=0,"",(INDEX($F63:$M63,1,$F$83)-$D85)/ABS($D85))</f>
        <v/>
      </c>
    </row>
    <row r="86" spans="2:13">
      <c r="B86" s="220"/>
      <c r="C86" s="175"/>
      <c r="D86" s="237"/>
    </row>
    <row r="87" spans="2:13" ht="13.8" thickBot="1">
      <c r="B87" s="178" t="s">
        <v>81</v>
      </c>
    </row>
    <row r="88" spans="2:13" ht="13.8" thickBot="1">
      <c r="B88" s="193"/>
      <c r="C88" s="238"/>
      <c r="D88" s="183" t="s">
        <v>1</v>
      </c>
      <c r="E88" s="239" t="s">
        <v>2</v>
      </c>
      <c r="F88" s="182" t="s">
        <v>12</v>
      </c>
      <c r="G88" s="183" t="s">
        <v>13</v>
      </c>
      <c r="H88" s="183" t="s">
        <v>14</v>
      </c>
      <c r="I88" s="183" t="s">
        <v>15</v>
      </c>
      <c r="J88" s="184" t="s">
        <v>16</v>
      </c>
      <c r="K88" s="182" t="s">
        <v>127</v>
      </c>
      <c r="L88" s="183" t="s">
        <v>128</v>
      </c>
      <c r="M88" s="184" t="s">
        <v>129</v>
      </c>
    </row>
    <row r="89" spans="2:13" ht="13.8" thickTop="1">
      <c r="B89" s="232"/>
      <c r="C89" s="240" t="s">
        <v>110</v>
      </c>
      <c r="D89" s="290" t="str">
        <f t="shared" ref="D89:M89" si="24">IF(ISERROR(D57/D55),"",+D57/D55)</f>
        <v/>
      </c>
      <c r="E89" s="291" t="str">
        <f t="shared" si="24"/>
        <v/>
      </c>
      <c r="F89" s="292" t="str">
        <f t="shared" si="24"/>
        <v/>
      </c>
      <c r="G89" s="293" t="str">
        <f t="shared" si="24"/>
        <v/>
      </c>
      <c r="H89" s="293" t="str">
        <f t="shared" si="24"/>
        <v/>
      </c>
      <c r="I89" s="293" t="str">
        <f t="shared" si="24"/>
        <v/>
      </c>
      <c r="J89" s="294" t="str">
        <f t="shared" si="24"/>
        <v/>
      </c>
      <c r="K89" s="293" t="str">
        <f t="shared" si="24"/>
        <v/>
      </c>
      <c r="L89" s="293" t="str">
        <f t="shared" si="24"/>
        <v/>
      </c>
      <c r="M89" s="294" t="str">
        <f t="shared" si="24"/>
        <v/>
      </c>
    </row>
    <row r="90" spans="2:13">
      <c r="B90" s="233"/>
      <c r="C90" s="241" t="s">
        <v>51</v>
      </c>
      <c r="D90" s="295" t="str">
        <f t="shared" ref="D90:M90" si="25">IF(ISERROR(D59/D55),"",+D59/D55)</f>
        <v/>
      </c>
      <c r="E90" s="296" t="str">
        <f t="shared" si="25"/>
        <v/>
      </c>
      <c r="F90" s="297" t="str">
        <f t="shared" si="25"/>
        <v/>
      </c>
      <c r="G90" s="295" t="str">
        <f t="shared" si="25"/>
        <v/>
      </c>
      <c r="H90" s="295" t="str">
        <f t="shared" si="25"/>
        <v/>
      </c>
      <c r="I90" s="295" t="str">
        <f t="shared" si="25"/>
        <v/>
      </c>
      <c r="J90" s="298" t="str">
        <f t="shared" si="25"/>
        <v/>
      </c>
      <c r="K90" s="295" t="str">
        <f t="shared" si="25"/>
        <v/>
      </c>
      <c r="L90" s="295" t="str">
        <f t="shared" si="25"/>
        <v/>
      </c>
      <c r="M90" s="298" t="str">
        <f t="shared" si="25"/>
        <v/>
      </c>
    </row>
    <row r="91" spans="2:13">
      <c r="B91" s="233"/>
      <c r="C91" s="241" t="s">
        <v>52</v>
      </c>
      <c r="D91" s="295" t="str">
        <f t="shared" ref="D91:M91" si="26">IF(ISERROR(D64/D55),"",+D64/D55)</f>
        <v/>
      </c>
      <c r="E91" s="296" t="str">
        <f t="shared" si="26"/>
        <v/>
      </c>
      <c r="F91" s="297" t="str">
        <f t="shared" si="26"/>
        <v/>
      </c>
      <c r="G91" s="295" t="str">
        <f t="shared" si="26"/>
        <v/>
      </c>
      <c r="H91" s="295" t="str">
        <f t="shared" si="26"/>
        <v/>
      </c>
      <c r="I91" s="295" t="str">
        <f t="shared" si="26"/>
        <v/>
      </c>
      <c r="J91" s="298" t="str">
        <f t="shared" si="26"/>
        <v/>
      </c>
      <c r="K91" s="295" t="str">
        <f t="shared" si="26"/>
        <v/>
      </c>
      <c r="L91" s="295" t="str">
        <f t="shared" si="26"/>
        <v/>
      </c>
      <c r="M91" s="298" t="str">
        <f t="shared" si="26"/>
        <v/>
      </c>
    </row>
    <row r="92" spans="2:13">
      <c r="B92" s="233"/>
      <c r="C92" s="241" t="s">
        <v>111</v>
      </c>
      <c r="D92" s="299" t="str">
        <f t="shared" ref="D92:M92" si="27">IF(ISERROR(D55/D67),"",D55/D67)</f>
        <v/>
      </c>
      <c r="E92" s="300" t="str">
        <f t="shared" si="27"/>
        <v/>
      </c>
      <c r="F92" s="301" t="str">
        <f t="shared" si="27"/>
        <v/>
      </c>
      <c r="G92" s="299" t="str">
        <f t="shared" si="27"/>
        <v/>
      </c>
      <c r="H92" s="299" t="str">
        <f t="shared" si="27"/>
        <v/>
      </c>
      <c r="I92" s="299" t="str">
        <f t="shared" si="27"/>
        <v/>
      </c>
      <c r="J92" s="302" t="str">
        <f t="shared" si="27"/>
        <v/>
      </c>
      <c r="K92" s="299" t="str">
        <f t="shared" si="27"/>
        <v/>
      </c>
      <c r="L92" s="299" t="str">
        <f t="shared" si="27"/>
        <v/>
      </c>
      <c r="M92" s="302" t="str">
        <f t="shared" si="27"/>
        <v/>
      </c>
    </row>
    <row r="93" spans="2:13">
      <c r="B93" s="233"/>
      <c r="C93" s="241" t="s">
        <v>112</v>
      </c>
      <c r="D93" s="303" t="str">
        <f t="shared" ref="D93:M93" si="28">IF(ISERROR(D64/D67),"",(D64/D67))</f>
        <v/>
      </c>
      <c r="E93" s="304" t="str">
        <f t="shared" si="28"/>
        <v/>
      </c>
      <c r="F93" s="305" t="str">
        <f t="shared" si="28"/>
        <v/>
      </c>
      <c r="G93" s="303" t="str">
        <f t="shared" si="28"/>
        <v/>
      </c>
      <c r="H93" s="303" t="str">
        <f t="shared" si="28"/>
        <v/>
      </c>
      <c r="I93" s="303" t="str">
        <f t="shared" si="28"/>
        <v/>
      </c>
      <c r="J93" s="306" t="str">
        <f t="shared" si="28"/>
        <v/>
      </c>
      <c r="K93" s="303" t="str">
        <f t="shared" si="28"/>
        <v/>
      </c>
      <c r="L93" s="303" t="str">
        <f t="shared" si="28"/>
        <v/>
      </c>
      <c r="M93" s="306" t="str">
        <f t="shared" si="28"/>
        <v/>
      </c>
    </row>
    <row r="94" spans="2:13" ht="13.8" thickBot="1">
      <c r="B94" s="235"/>
      <c r="C94" s="242" t="s">
        <v>53</v>
      </c>
      <c r="D94" s="307" t="str">
        <f t="shared" ref="D94:M94" si="29">IF(ISERROR(D55*100/$E55),"",+D55*100/$E55)</f>
        <v/>
      </c>
      <c r="E94" s="308" t="str">
        <f t="shared" si="29"/>
        <v/>
      </c>
      <c r="F94" s="309" t="str">
        <f t="shared" si="29"/>
        <v/>
      </c>
      <c r="G94" s="310" t="str">
        <f t="shared" si="29"/>
        <v/>
      </c>
      <c r="H94" s="310" t="str">
        <f t="shared" si="29"/>
        <v/>
      </c>
      <c r="I94" s="310" t="str">
        <f t="shared" si="29"/>
        <v/>
      </c>
      <c r="J94" s="311" t="str">
        <f t="shared" si="29"/>
        <v/>
      </c>
      <c r="K94" s="310" t="str">
        <f t="shared" si="29"/>
        <v/>
      </c>
      <c r="L94" s="310" t="str">
        <f t="shared" si="29"/>
        <v/>
      </c>
      <c r="M94" s="311" t="str">
        <f t="shared" si="29"/>
        <v/>
      </c>
    </row>
    <row r="96" spans="2:13" ht="13.8" thickBot="1">
      <c r="B96" s="178" t="s">
        <v>90</v>
      </c>
    </row>
    <row r="97" spans="2:14" ht="13.8" thickBot="1">
      <c r="B97" s="193"/>
      <c r="C97" s="238"/>
      <c r="D97" s="183" t="s">
        <v>1</v>
      </c>
      <c r="E97" s="184" t="s">
        <v>2</v>
      </c>
      <c r="F97" s="243" t="s">
        <v>12</v>
      </c>
      <c r="G97" s="183" t="s">
        <v>13</v>
      </c>
      <c r="H97" s="183" t="s">
        <v>14</v>
      </c>
      <c r="I97" s="183" t="s">
        <v>15</v>
      </c>
      <c r="J97" s="239" t="s">
        <v>16</v>
      </c>
      <c r="K97" s="182" t="s">
        <v>127</v>
      </c>
      <c r="L97" s="183" t="s">
        <v>128</v>
      </c>
      <c r="M97" s="184" t="s">
        <v>129</v>
      </c>
      <c r="N97" s="244" t="s">
        <v>80</v>
      </c>
    </row>
    <row r="98" spans="2:14" ht="13.8" thickTop="1">
      <c r="B98" s="245"/>
      <c r="C98" s="246" t="s">
        <v>91</v>
      </c>
      <c r="D98" s="318">
        <f t="shared" ref="D98:M98" si="30">D66</f>
        <v>0</v>
      </c>
      <c r="E98" s="319">
        <f t="shared" si="30"/>
        <v>0</v>
      </c>
      <c r="F98" s="320">
        <f t="shared" si="30"/>
        <v>0</v>
      </c>
      <c r="G98" s="318">
        <f t="shared" si="30"/>
        <v>0</v>
      </c>
      <c r="H98" s="318">
        <f t="shared" si="30"/>
        <v>0</v>
      </c>
      <c r="I98" s="318">
        <f t="shared" si="30"/>
        <v>0</v>
      </c>
      <c r="J98" s="321">
        <f t="shared" si="30"/>
        <v>0</v>
      </c>
      <c r="K98" s="322">
        <f t="shared" si="30"/>
        <v>0</v>
      </c>
      <c r="L98" s="318">
        <f t="shared" si="30"/>
        <v>0</v>
      </c>
      <c r="M98" s="323">
        <f t="shared" si="30"/>
        <v>0</v>
      </c>
      <c r="N98" s="335" t="str">
        <f>IF(ABS($E98)=0,"",(INDEX($F98:$M98,1,$F$83)-$E98)/ABS($E98))</f>
        <v/>
      </c>
    </row>
    <row r="99" spans="2:14">
      <c r="B99" s="247"/>
      <c r="C99" s="248" t="s">
        <v>92</v>
      </c>
      <c r="D99" s="324">
        <f t="shared" ref="D99:M99" si="31">D68</f>
        <v>0</v>
      </c>
      <c r="E99" s="325">
        <f t="shared" si="31"/>
        <v>0</v>
      </c>
      <c r="F99" s="326">
        <f t="shared" si="31"/>
        <v>0</v>
      </c>
      <c r="G99" s="324">
        <f t="shared" si="31"/>
        <v>0</v>
      </c>
      <c r="H99" s="324">
        <f t="shared" si="31"/>
        <v>0</v>
      </c>
      <c r="I99" s="324">
        <f t="shared" si="31"/>
        <v>0</v>
      </c>
      <c r="J99" s="327">
        <f t="shared" si="31"/>
        <v>0</v>
      </c>
      <c r="K99" s="328">
        <f t="shared" si="31"/>
        <v>0</v>
      </c>
      <c r="L99" s="324">
        <f t="shared" si="31"/>
        <v>0</v>
      </c>
      <c r="M99" s="329">
        <f t="shared" si="31"/>
        <v>0</v>
      </c>
      <c r="N99" s="336" t="str">
        <f>IF(ABS($E99)=0,"",(INDEX($F99:$M99,1,$F$83)-$E99)/ABS($E99))</f>
        <v/>
      </c>
    </row>
    <row r="100" spans="2:14">
      <c r="B100" s="249"/>
      <c r="C100" s="250" t="s">
        <v>93</v>
      </c>
      <c r="D100" s="330" t="str">
        <f>IF(ISERROR(D99/(D67*D101)),"",D99/(D67*D101))</f>
        <v/>
      </c>
      <c r="E100" s="329" t="str">
        <f t="shared" ref="E100:M100" si="32">IF(ISERROR(E99/(E67*E101)),"",E99/(E67*E101))</f>
        <v/>
      </c>
      <c r="F100" s="331" t="str">
        <f t="shared" si="32"/>
        <v/>
      </c>
      <c r="G100" s="330" t="str">
        <f t="shared" si="32"/>
        <v/>
      </c>
      <c r="H100" s="330" t="str">
        <f t="shared" si="32"/>
        <v/>
      </c>
      <c r="I100" s="330" t="str">
        <f t="shared" si="32"/>
        <v/>
      </c>
      <c r="J100" s="332" t="str">
        <f t="shared" si="32"/>
        <v/>
      </c>
      <c r="K100" s="333" t="str">
        <f t="shared" si="32"/>
        <v/>
      </c>
      <c r="L100" s="330" t="str">
        <f t="shared" si="32"/>
        <v/>
      </c>
      <c r="M100" s="334" t="str">
        <f t="shared" si="32"/>
        <v/>
      </c>
      <c r="N100" s="336" t="str">
        <f>IF($E100="","",(INDEX($F100:$M100,1,$F$83)-$E100)/ABS($E100))</f>
        <v/>
      </c>
    </row>
    <row r="101" spans="2:14">
      <c r="B101" s="251"/>
      <c r="C101" s="252" t="s">
        <v>94</v>
      </c>
      <c r="D101" s="253"/>
      <c r="E101" s="254"/>
      <c r="F101" s="255"/>
      <c r="G101" s="256"/>
      <c r="H101" s="256"/>
      <c r="I101" s="256"/>
      <c r="J101" s="257"/>
      <c r="K101" s="258"/>
      <c r="L101" s="256"/>
      <c r="M101" s="259"/>
      <c r="N101" s="337"/>
    </row>
    <row r="102" spans="2:14" ht="13.8" thickBot="1">
      <c r="B102" s="260"/>
      <c r="C102" s="261" t="s">
        <v>95</v>
      </c>
      <c r="D102" s="312" t="str">
        <f t="shared" ref="D102:M102" si="33">IF(ISERROR(D62/D55),"",D62/D55)</f>
        <v/>
      </c>
      <c r="E102" s="313" t="str">
        <f t="shared" si="33"/>
        <v/>
      </c>
      <c r="F102" s="314" t="str">
        <f t="shared" si="33"/>
        <v/>
      </c>
      <c r="G102" s="312" t="str">
        <f t="shared" si="33"/>
        <v/>
      </c>
      <c r="H102" s="312" t="str">
        <f t="shared" si="33"/>
        <v/>
      </c>
      <c r="I102" s="312" t="str">
        <f t="shared" si="33"/>
        <v/>
      </c>
      <c r="J102" s="315" t="str">
        <f t="shared" si="33"/>
        <v/>
      </c>
      <c r="K102" s="316" t="str">
        <f t="shared" si="33"/>
        <v/>
      </c>
      <c r="L102" s="312" t="str">
        <f t="shared" si="33"/>
        <v/>
      </c>
      <c r="M102" s="317" t="str">
        <f t="shared" si="33"/>
        <v/>
      </c>
      <c r="N102" s="338" t="str">
        <f>IF($E102="","",(INDEX($F102:$M102,1,$F$83)-$E102)/ABS($E102))</f>
        <v/>
      </c>
    </row>
  </sheetData>
  <sheetProtection sheet="1" objects="1" scenarios="1" formatColumns="0"/>
  <mergeCells count="17">
    <mergeCell ref="B51:C51"/>
    <mergeCell ref="B8:C8"/>
    <mergeCell ref="B42:C42"/>
    <mergeCell ref="B38:C38"/>
    <mergeCell ref="B41:C41"/>
    <mergeCell ref="B39:C39"/>
    <mergeCell ref="B40:C40"/>
    <mergeCell ref="B21:C21"/>
    <mergeCell ref="B22:B27"/>
    <mergeCell ref="B28:B33"/>
    <mergeCell ref="B50:C50"/>
    <mergeCell ref="B13:B17"/>
    <mergeCell ref="B46:B47"/>
    <mergeCell ref="B48:B49"/>
    <mergeCell ref="B9:B12"/>
    <mergeCell ref="E4:G5"/>
    <mergeCell ref="E1:G2"/>
  </mergeCells>
  <phoneticPr fontId="2"/>
  <pageMargins left="0.78740157480314965" right="0.39370078740157483" top="0.78740157480314965" bottom="0.39370078740157483" header="0.51181102362204722" footer="0.51181102362204722"/>
  <pageSetup paperSize="9" scale="51" orientation="portrait" r:id="rId1"/>
  <headerFooter alignWithMargins="0"/>
  <rowBreaks count="1" manualBreakCount="1">
    <brk id="68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J34"/>
  <sheetViews>
    <sheetView showGridLines="0" view="pageBreakPreview" topLeftCell="A21" zoomScale="130" zoomScaleNormal="100" zoomScaleSheetLayoutView="130" workbookViewId="0">
      <selection activeCell="C27" sqref="C27:J33"/>
    </sheetView>
  </sheetViews>
  <sheetFormatPr defaultRowHeight="13.2"/>
  <cols>
    <col min="1" max="1" width="1.109375" customWidth="1"/>
    <col min="2" max="2" width="2.109375" customWidth="1"/>
    <col min="3" max="3" width="17.21875" customWidth="1"/>
    <col min="4" max="10" width="10.44140625" customWidth="1"/>
    <col min="11" max="11" width="2.77734375" customWidth="1"/>
  </cols>
  <sheetData>
    <row r="1" spans="2:10" ht="14.4">
      <c r="B1" s="11" t="s">
        <v>69</v>
      </c>
      <c r="I1" s="358" t="s">
        <v>83</v>
      </c>
      <c r="J1" s="358"/>
    </row>
    <row r="2" spans="2:10" ht="18" customHeight="1">
      <c r="C2" s="9"/>
      <c r="E2" s="82" t="s">
        <v>145</v>
      </c>
      <c r="F2" s="82"/>
      <c r="G2" s="44"/>
      <c r="H2" s="44"/>
      <c r="I2" s="44"/>
      <c r="J2" s="10"/>
    </row>
    <row r="3" spans="2:10" ht="20.55" customHeight="1" thickBot="1">
      <c r="J3" s="56" t="s">
        <v>109</v>
      </c>
    </row>
    <row r="4" spans="2:10">
      <c r="B4" s="359"/>
      <c r="C4" s="359"/>
      <c r="D4" s="57" t="s">
        <v>70</v>
      </c>
      <c r="E4" s="57" t="s">
        <v>71</v>
      </c>
      <c r="F4" s="57" t="s">
        <v>63</v>
      </c>
      <c r="G4" s="57" t="s">
        <v>64</v>
      </c>
      <c r="H4" s="57" t="s">
        <v>65</v>
      </c>
      <c r="I4" s="57" t="s">
        <v>66</v>
      </c>
      <c r="J4" s="58" t="s">
        <v>67</v>
      </c>
    </row>
    <row r="5" spans="2:10" ht="13.8" thickBot="1">
      <c r="B5" s="360"/>
      <c r="C5" s="360"/>
      <c r="D5" s="83" t="s">
        <v>85</v>
      </c>
      <c r="E5" s="83" t="s">
        <v>85</v>
      </c>
      <c r="F5" s="83" t="s">
        <v>85</v>
      </c>
      <c r="G5" s="83" t="s">
        <v>85</v>
      </c>
      <c r="H5" s="83" t="s">
        <v>85</v>
      </c>
      <c r="I5" s="83" t="s">
        <v>85</v>
      </c>
      <c r="J5" s="84" t="s">
        <v>68</v>
      </c>
    </row>
    <row r="6" spans="2:10" ht="30" customHeight="1">
      <c r="B6" s="366" t="s">
        <v>56</v>
      </c>
      <c r="C6" s="367"/>
      <c r="D6" s="59">
        <f>+入力用シート!D55/1000</f>
        <v>0</v>
      </c>
      <c r="E6" s="59">
        <f>+入力用シート!E55/1000</f>
        <v>0</v>
      </c>
      <c r="F6" s="59">
        <f>+入力用シート!F55/1000</f>
        <v>0</v>
      </c>
      <c r="G6" s="59">
        <f>+入力用シート!G55/1000</f>
        <v>0</v>
      </c>
      <c r="H6" s="59">
        <f>+入力用シート!H55/1000</f>
        <v>0</v>
      </c>
      <c r="I6" s="59">
        <f>+入力用シート!I55/1000</f>
        <v>0</v>
      </c>
      <c r="J6" s="60">
        <f>+入力用シート!J55/1000</f>
        <v>0</v>
      </c>
    </row>
    <row r="7" spans="2:10" ht="30" customHeight="1">
      <c r="B7" s="363" t="s">
        <v>72</v>
      </c>
      <c r="C7" s="364"/>
      <c r="D7" s="61">
        <f>+入力用シート!D56/1000</f>
        <v>0</v>
      </c>
      <c r="E7" s="61">
        <f>+入力用シート!E56/1000</f>
        <v>0</v>
      </c>
      <c r="F7" s="61">
        <f>+入力用シート!F56/1000</f>
        <v>0</v>
      </c>
      <c r="G7" s="61">
        <f>+入力用シート!G56/1000</f>
        <v>0</v>
      </c>
      <c r="H7" s="61">
        <f>+入力用シート!H56/1000</f>
        <v>0</v>
      </c>
      <c r="I7" s="61">
        <f>+入力用シート!I56/1000</f>
        <v>0</v>
      </c>
      <c r="J7" s="62">
        <f>+入力用シート!J56/1000</f>
        <v>0</v>
      </c>
    </row>
    <row r="8" spans="2:10" ht="30" customHeight="1">
      <c r="B8" s="365" t="s">
        <v>76</v>
      </c>
      <c r="C8" s="362"/>
      <c r="D8" s="61">
        <f>+入力用シート!D57/1000</f>
        <v>0</v>
      </c>
      <c r="E8" s="61">
        <f>+入力用シート!E57/1000</f>
        <v>0</v>
      </c>
      <c r="F8" s="61">
        <f>+入力用シート!F57/1000</f>
        <v>0</v>
      </c>
      <c r="G8" s="61">
        <f>+入力用シート!G57/1000</f>
        <v>0</v>
      </c>
      <c r="H8" s="61">
        <f>+入力用シート!H57/1000</f>
        <v>0</v>
      </c>
      <c r="I8" s="61">
        <f>+入力用シート!I57/1000</f>
        <v>0</v>
      </c>
      <c r="J8" s="62">
        <f>+入力用シート!J57/1000</f>
        <v>0</v>
      </c>
    </row>
    <row r="9" spans="2:10" ht="30" customHeight="1">
      <c r="B9" s="365" t="s">
        <v>57</v>
      </c>
      <c r="C9" s="362"/>
      <c r="D9" s="61">
        <f>+入力用シート!D58/1000</f>
        <v>0</v>
      </c>
      <c r="E9" s="61">
        <f>+入力用シート!E58/1000</f>
        <v>0</v>
      </c>
      <c r="F9" s="61">
        <f>+入力用シート!F58/1000</f>
        <v>0</v>
      </c>
      <c r="G9" s="61">
        <f>+入力用シート!G58/1000</f>
        <v>0</v>
      </c>
      <c r="H9" s="61">
        <f>+入力用シート!H58/1000</f>
        <v>0</v>
      </c>
      <c r="I9" s="61">
        <f>+入力用シート!I58/1000</f>
        <v>0</v>
      </c>
      <c r="J9" s="62">
        <f>+入力用シート!J58/1000</f>
        <v>0</v>
      </c>
    </row>
    <row r="10" spans="2:10" ht="30" customHeight="1">
      <c r="B10" s="363" t="s">
        <v>59</v>
      </c>
      <c r="C10" s="364"/>
      <c r="D10" s="61">
        <f>+入力用シート!D59/1000</f>
        <v>0</v>
      </c>
      <c r="E10" s="61">
        <f>+入力用シート!E59/1000</f>
        <v>0</v>
      </c>
      <c r="F10" s="61">
        <f>+入力用シート!F59/1000</f>
        <v>0</v>
      </c>
      <c r="G10" s="61">
        <f>+入力用シート!G59/1000</f>
        <v>0</v>
      </c>
      <c r="H10" s="61">
        <f>+入力用シート!H59/1000</f>
        <v>0</v>
      </c>
      <c r="I10" s="61">
        <f>+入力用シート!I59/1000</f>
        <v>0</v>
      </c>
      <c r="J10" s="62">
        <f>+入力用シート!J59/1000</f>
        <v>0</v>
      </c>
    </row>
    <row r="11" spans="2:10" ht="30" customHeight="1">
      <c r="B11" s="363" t="s">
        <v>121</v>
      </c>
      <c r="C11" s="364"/>
      <c r="D11" s="61">
        <f>+入力用シート!D62/1000</f>
        <v>0</v>
      </c>
      <c r="E11" s="61">
        <f>+入力用シート!E62/1000</f>
        <v>0</v>
      </c>
      <c r="F11" s="61">
        <f>+入力用シート!F62/1000</f>
        <v>0</v>
      </c>
      <c r="G11" s="61">
        <f>+入力用シート!G62/1000</f>
        <v>0</v>
      </c>
      <c r="H11" s="61">
        <f>+入力用シート!H62/1000</f>
        <v>0</v>
      </c>
      <c r="I11" s="61">
        <f>+入力用シート!I62/1000</f>
        <v>0</v>
      </c>
      <c r="J11" s="62">
        <f>+入力用シート!J62/1000</f>
        <v>0</v>
      </c>
    </row>
    <row r="12" spans="2:10" ht="30" customHeight="1">
      <c r="B12" s="363" t="s">
        <v>122</v>
      </c>
      <c r="C12" s="364"/>
      <c r="D12" s="61">
        <f>+入力用シート!D63/1000</f>
        <v>0</v>
      </c>
      <c r="E12" s="61">
        <f>+入力用シート!E63/1000</f>
        <v>0</v>
      </c>
      <c r="F12" s="61">
        <f>+入力用シート!F63/1000</f>
        <v>0</v>
      </c>
      <c r="G12" s="61">
        <f>+入力用シート!G63/1000</f>
        <v>0</v>
      </c>
      <c r="H12" s="61">
        <f>+入力用シート!H63/1000</f>
        <v>0</v>
      </c>
      <c r="I12" s="61">
        <f>+入力用シート!I63/1000</f>
        <v>0</v>
      </c>
      <c r="J12" s="62">
        <f>+入力用シート!J63/1000</f>
        <v>0</v>
      </c>
    </row>
    <row r="13" spans="2:10" ht="30" customHeight="1" thickBot="1">
      <c r="B13" s="363" t="s">
        <v>73</v>
      </c>
      <c r="C13" s="364"/>
      <c r="D13" s="61">
        <f>+入力用シート!D64/1000</f>
        <v>0</v>
      </c>
      <c r="E13" s="61">
        <f>+入力用シート!E64/1000</f>
        <v>0</v>
      </c>
      <c r="F13" s="63">
        <f>+入力用シート!F64/1000</f>
        <v>0</v>
      </c>
      <c r="G13" s="63">
        <f>+入力用シート!G64/1000</f>
        <v>0</v>
      </c>
      <c r="H13" s="63">
        <f>+入力用シート!H64/1000</f>
        <v>0</v>
      </c>
      <c r="I13" s="63">
        <f>+入力用シート!I64/1000</f>
        <v>0</v>
      </c>
      <c r="J13" s="64">
        <f>+入力用シート!J64/1000</f>
        <v>0</v>
      </c>
    </row>
    <row r="14" spans="2:10" ht="30.75" customHeight="1">
      <c r="B14" s="363" t="s">
        <v>74</v>
      </c>
      <c r="C14" s="364"/>
      <c r="D14" s="92"/>
      <c r="E14" s="93"/>
      <c r="F14" s="65">
        <f>+入力用シート!F72/1000</f>
        <v>0</v>
      </c>
      <c r="G14" s="66">
        <f>+入力用シート!G72/1000</f>
        <v>0</v>
      </c>
      <c r="H14" s="66">
        <f>+入力用シート!H72/1000</f>
        <v>0</v>
      </c>
      <c r="I14" s="66">
        <f>+入力用シート!I72/1000</f>
        <v>0</v>
      </c>
      <c r="J14" s="67">
        <f>+入力用シート!J72/1000</f>
        <v>0</v>
      </c>
    </row>
    <row r="15" spans="2:10" ht="30" customHeight="1" thickBot="1">
      <c r="B15" s="363" t="s">
        <v>58</v>
      </c>
      <c r="C15" s="364"/>
      <c r="D15" s="94"/>
      <c r="E15" s="93"/>
      <c r="F15" s="68">
        <f>+入力用シート!F73/1000</f>
        <v>0</v>
      </c>
      <c r="G15" s="69">
        <f>+入力用シート!G73/1000</f>
        <v>0</v>
      </c>
      <c r="H15" s="69">
        <f>+入力用シート!H73/1000</f>
        <v>0</v>
      </c>
      <c r="I15" s="69">
        <f>+入力用シート!I73/1000</f>
        <v>0</v>
      </c>
      <c r="J15" s="70">
        <f>+入力用シート!J73/1000</f>
        <v>0</v>
      </c>
    </row>
    <row r="16" spans="2:10" ht="30" customHeight="1">
      <c r="B16" s="373" t="s">
        <v>75</v>
      </c>
      <c r="C16" s="374"/>
      <c r="D16" s="61">
        <f>+入力用シート!D51/1000</f>
        <v>0</v>
      </c>
      <c r="E16" s="61">
        <f>+入力用シート!E51/1000</f>
        <v>0</v>
      </c>
      <c r="F16" s="59">
        <f>+入力用シート!F51/1000</f>
        <v>0</v>
      </c>
      <c r="G16" s="59">
        <f>+入力用シート!G51/1000</f>
        <v>0</v>
      </c>
      <c r="H16" s="59">
        <f>+入力用シート!H51/1000</f>
        <v>0</v>
      </c>
      <c r="I16" s="59">
        <f>+入力用シート!I51/1000</f>
        <v>0</v>
      </c>
      <c r="J16" s="60">
        <f>+入力用シート!J51/1000</f>
        <v>0</v>
      </c>
    </row>
    <row r="17" spans="2:10" ht="26.25" customHeight="1">
      <c r="B17" s="71"/>
      <c r="C17" s="72" t="s">
        <v>82</v>
      </c>
      <c r="D17" s="73"/>
      <c r="E17" s="73"/>
      <c r="F17" s="73"/>
      <c r="G17" s="73"/>
      <c r="H17" s="73"/>
      <c r="I17" s="73"/>
      <c r="J17" s="74"/>
    </row>
    <row r="18" spans="2:10" ht="30" customHeight="1">
      <c r="B18" s="361" t="s">
        <v>108</v>
      </c>
      <c r="C18" s="362"/>
      <c r="D18" s="61">
        <f>+入力用シート!D66/1000</f>
        <v>0</v>
      </c>
      <c r="E18" s="61">
        <f>+入力用シート!E66/1000</f>
        <v>0</v>
      </c>
      <c r="F18" s="61">
        <f>+入力用シート!F66/1000</f>
        <v>0</v>
      </c>
      <c r="G18" s="61">
        <f>+入力用シート!G66/1000</f>
        <v>0</v>
      </c>
      <c r="H18" s="61">
        <f>+入力用シート!H66/1000</f>
        <v>0</v>
      </c>
      <c r="I18" s="61">
        <f>+入力用シート!I66/1000</f>
        <v>0</v>
      </c>
      <c r="J18" s="62">
        <f>+入力用シート!J66/1000</f>
        <v>0</v>
      </c>
    </row>
    <row r="19" spans="2:10" ht="28.5" customHeight="1">
      <c r="B19" s="363" t="s">
        <v>60</v>
      </c>
      <c r="C19" s="364"/>
      <c r="D19" s="61">
        <f>+入力用シート!D67</f>
        <v>0</v>
      </c>
      <c r="E19" s="61">
        <f>+入力用シート!E67</f>
        <v>0</v>
      </c>
      <c r="F19" s="61">
        <f>+入力用シート!F67</f>
        <v>0</v>
      </c>
      <c r="G19" s="61">
        <f>+入力用シート!G67</f>
        <v>0</v>
      </c>
      <c r="H19" s="61">
        <f>+入力用シート!H67</f>
        <v>0</v>
      </c>
      <c r="I19" s="61">
        <f>+入力用シート!I67</f>
        <v>0</v>
      </c>
      <c r="J19" s="62">
        <f>+入力用シート!J67</f>
        <v>0</v>
      </c>
    </row>
    <row r="20" spans="2:10" ht="28.2" customHeight="1">
      <c r="B20" s="369" t="s">
        <v>107</v>
      </c>
      <c r="C20" s="370"/>
      <c r="D20" s="61">
        <f>+入力用シート!D68/1000</f>
        <v>0</v>
      </c>
      <c r="E20" s="61">
        <f>+入力用シート!E68/1000</f>
        <v>0</v>
      </c>
      <c r="F20" s="61">
        <f>+入力用シート!F68/1000</f>
        <v>0</v>
      </c>
      <c r="G20" s="61">
        <f>+入力用シート!G68/1000</f>
        <v>0</v>
      </c>
      <c r="H20" s="61">
        <f>+入力用シート!H68/1000</f>
        <v>0</v>
      </c>
      <c r="I20" s="61">
        <f>+入力用シート!I68/1000</f>
        <v>0</v>
      </c>
      <c r="J20" s="62">
        <f>+入力用シート!J68/1000</f>
        <v>0</v>
      </c>
    </row>
    <row r="21" spans="2:10" ht="30" customHeight="1">
      <c r="B21" s="75"/>
      <c r="C21" s="76" t="s">
        <v>89</v>
      </c>
      <c r="D21" s="94"/>
      <c r="E21" s="96"/>
      <c r="F21" s="61">
        <f>+入力用シート!F75/1000</f>
        <v>0</v>
      </c>
      <c r="G21" s="61">
        <f>+入力用シート!G75/1000</f>
        <v>0</v>
      </c>
      <c r="H21" s="61">
        <f>+入力用シート!H75/1000</f>
        <v>0</v>
      </c>
      <c r="I21" s="61">
        <f>+入力用シート!I75/1000</f>
        <v>0</v>
      </c>
      <c r="J21" s="62">
        <f>+入力用シート!J75/1000</f>
        <v>0</v>
      </c>
    </row>
    <row r="22" spans="2:10" ht="30" customHeight="1">
      <c r="B22" s="77"/>
      <c r="C22" s="78" t="s">
        <v>99</v>
      </c>
      <c r="D22" s="95"/>
      <c r="E22" s="96"/>
      <c r="F22" s="61">
        <f>+入力用シート!F76/1000</f>
        <v>0</v>
      </c>
      <c r="G22" s="61">
        <f>+入力用シート!G76/1000</f>
        <v>0</v>
      </c>
      <c r="H22" s="61">
        <f>+入力用シート!H76/1000</f>
        <v>0</v>
      </c>
      <c r="I22" s="61">
        <f>+入力用シート!I76/1000</f>
        <v>0</v>
      </c>
      <c r="J22" s="62">
        <f>+入力用シート!J76/1000</f>
        <v>0</v>
      </c>
    </row>
    <row r="23" spans="2:10" ht="30" customHeight="1">
      <c r="B23" s="77"/>
      <c r="C23" s="76" t="s">
        <v>61</v>
      </c>
      <c r="D23" s="94"/>
      <c r="E23" s="96"/>
      <c r="F23" s="61">
        <f>+入力用シート!F77/1000</f>
        <v>0</v>
      </c>
      <c r="G23" s="61">
        <f>+入力用シート!G77/1000</f>
        <v>0</v>
      </c>
      <c r="H23" s="61">
        <f>+入力用シート!H77/1000</f>
        <v>0</v>
      </c>
      <c r="I23" s="61">
        <f>+入力用シート!I77/1000</f>
        <v>0</v>
      </c>
      <c r="J23" s="62">
        <f>+入力用シート!J77/1000</f>
        <v>0</v>
      </c>
    </row>
    <row r="24" spans="2:10" ht="30" customHeight="1" thickBot="1">
      <c r="B24" s="77"/>
      <c r="C24" s="76" t="s">
        <v>62</v>
      </c>
      <c r="D24" s="94"/>
      <c r="E24" s="96"/>
      <c r="F24" s="63">
        <f>+入力用シート!F78/1000</f>
        <v>0</v>
      </c>
      <c r="G24" s="63">
        <f>+入力用シート!G78/1000</f>
        <v>0</v>
      </c>
      <c r="H24" s="63">
        <f>+入力用シート!H78/1000</f>
        <v>0</v>
      </c>
      <c r="I24" s="63">
        <f>+入力用シート!I78/1000</f>
        <v>0</v>
      </c>
      <c r="J24" s="64">
        <f>+入力用シート!J78/1000</f>
        <v>0</v>
      </c>
    </row>
    <row r="25" spans="2:10" ht="30" customHeight="1" thickBot="1">
      <c r="B25" s="371" t="s">
        <v>106</v>
      </c>
      <c r="C25" s="372"/>
      <c r="D25" s="97"/>
      <c r="E25" s="98"/>
      <c r="F25" s="79">
        <f>+入力用シート!F79/1000</f>
        <v>0</v>
      </c>
      <c r="G25" s="80">
        <f>+入力用シート!G79/1000</f>
        <v>0</v>
      </c>
      <c r="H25" s="80">
        <f>+入力用シート!H79/1000</f>
        <v>0</v>
      </c>
      <c r="I25" s="80">
        <f>+入力用シート!I79/1000</f>
        <v>0</v>
      </c>
      <c r="J25" s="81">
        <f>+入力用シート!J79/1000</f>
        <v>0</v>
      </c>
    </row>
    <row r="26" spans="2:10" ht="4.95" customHeight="1">
      <c r="C26" s="8"/>
    </row>
    <row r="27" spans="2:10" ht="13.5" customHeight="1">
      <c r="B27" s="85" t="s">
        <v>123</v>
      </c>
      <c r="C27" s="368" t="s">
        <v>146</v>
      </c>
      <c r="D27" s="368"/>
      <c r="E27" s="368"/>
      <c r="F27" s="368"/>
      <c r="G27" s="368"/>
      <c r="H27" s="368"/>
      <c r="I27" s="368"/>
      <c r="J27" s="368"/>
    </row>
    <row r="28" spans="2:10" ht="12" customHeight="1">
      <c r="B28" s="86"/>
      <c r="C28" s="368"/>
      <c r="D28" s="368"/>
      <c r="E28" s="368"/>
      <c r="F28" s="368"/>
      <c r="G28" s="368"/>
      <c r="H28" s="368"/>
      <c r="I28" s="368"/>
      <c r="J28" s="368"/>
    </row>
    <row r="29" spans="2:10" ht="12.75" customHeight="1">
      <c r="B29" s="86"/>
      <c r="C29" s="368"/>
      <c r="D29" s="368"/>
      <c r="E29" s="368"/>
      <c r="F29" s="368"/>
      <c r="G29" s="368"/>
      <c r="H29" s="368"/>
      <c r="I29" s="368"/>
      <c r="J29" s="368"/>
    </row>
    <row r="30" spans="2:10">
      <c r="B30" s="86"/>
      <c r="C30" s="368"/>
      <c r="D30" s="368"/>
      <c r="E30" s="368"/>
      <c r="F30" s="368"/>
      <c r="G30" s="368"/>
      <c r="H30" s="368"/>
      <c r="I30" s="368"/>
      <c r="J30" s="368"/>
    </row>
    <row r="31" spans="2:10">
      <c r="B31" s="86"/>
      <c r="C31" s="368"/>
      <c r="D31" s="368"/>
      <c r="E31" s="368"/>
      <c r="F31" s="368"/>
      <c r="G31" s="368"/>
      <c r="H31" s="368"/>
      <c r="I31" s="368"/>
      <c r="J31" s="368"/>
    </row>
    <row r="32" spans="2:10">
      <c r="B32" s="86"/>
      <c r="C32" s="368"/>
      <c r="D32" s="368"/>
      <c r="E32" s="368"/>
      <c r="F32" s="368"/>
      <c r="G32" s="368"/>
      <c r="H32" s="368"/>
      <c r="I32" s="368"/>
      <c r="J32" s="368"/>
    </row>
    <row r="33" spans="2:10" ht="14.55" customHeight="1">
      <c r="B33" s="86"/>
      <c r="C33" s="368"/>
      <c r="D33" s="368"/>
      <c r="E33" s="368"/>
      <c r="F33" s="368"/>
      <c r="G33" s="368"/>
      <c r="H33" s="368"/>
      <c r="I33" s="368"/>
      <c r="J33" s="368"/>
    </row>
    <row r="34" spans="2:10">
      <c r="C34" s="100"/>
      <c r="D34" s="100"/>
      <c r="E34" s="100"/>
      <c r="F34" s="100"/>
      <c r="G34" s="100"/>
      <c r="H34" s="100"/>
      <c r="I34" s="100"/>
      <c r="J34" s="100"/>
    </row>
  </sheetData>
  <sheetProtection formatColumns="0"/>
  <mergeCells count="18">
    <mergeCell ref="C27:J33"/>
    <mergeCell ref="B20:C20"/>
    <mergeCell ref="B25:C25"/>
    <mergeCell ref="B13:C13"/>
    <mergeCell ref="B15:C15"/>
    <mergeCell ref="B16:C16"/>
    <mergeCell ref="I1:J1"/>
    <mergeCell ref="B4:C5"/>
    <mergeCell ref="B18:C18"/>
    <mergeCell ref="B19:C19"/>
    <mergeCell ref="B8:C8"/>
    <mergeCell ref="B9:C9"/>
    <mergeCell ref="B12:C12"/>
    <mergeCell ref="B14:C14"/>
    <mergeCell ref="B6:C6"/>
    <mergeCell ref="B7:C7"/>
    <mergeCell ref="B10:C10"/>
    <mergeCell ref="B11:C11"/>
  </mergeCells>
  <phoneticPr fontId="2"/>
  <pageMargins left="0.39370078740157483" right="0.39370078740157483" top="0.78740157480314965" bottom="0.59055118110236227" header="0.51181102362204722" footer="0.51181102362204722"/>
  <pageSetup paperSize="9" fitToWidth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34"/>
  <sheetViews>
    <sheetView showGridLines="0" view="pageBreakPreview" topLeftCell="A11" zoomScale="130" zoomScaleNormal="100" zoomScaleSheetLayoutView="130" workbookViewId="0">
      <selection activeCell="G25" sqref="G25"/>
    </sheetView>
  </sheetViews>
  <sheetFormatPr defaultRowHeight="13.2"/>
  <cols>
    <col min="1" max="2" width="2.109375" customWidth="1"/>
    <col min="3" max="3" width="12.88671875" customWidth="1"/>
    <col min="4" max="13" width="7.6640625" customWidth="1"/>
  </cols>
  <sheetData>
    <row r="1" spans="2:13" ht="14.4">
      <c r="B1" s="11" t="s">
        <v>142</v>
      </c>
      <c r="M1" s="121" t="s">
        <v>143</v>
      </c>
    </row>
    <row r="2" spans="2:13" ht="18" customHeight="1">
      <c r="C2" s="9"/>
      <c r="H2" s="82" t="s">
        <v>145</v>
      </c>
      <c r="I2" s="82"/>
      <c r="J2" s="44"/>
      <c r="K2" s="44"/>
      <c r="L2" s="44"/>
      <c r="M2" s="10"/>
    </row>
    <row r="3" spans="2:13" ht="20.55" customHeight="1" thickBot="1">
      <c r="M3" s="56" t="s">
        <v>109</v>
      </c>
    </row>
    <row r="4" spans="2:13">
      <c r="B4" s="359"/>
      <c r="C4" s="359"/>
      <c r="D4" s="122" t="s">
        <v>70</v>
      </c>
      <c r="E4" s="122" t="s">
        <v>71</v>
      </c>
      <c r="F4" s="122" t="s">
        <v>63</v>
      </c>
      <c r="G4" s="122" t="s">
        <v>64</v>
      </c>
      <c r="H4" s="122" t="s">
        <v>65</v>
      </c>
      <c r="I4" s="122" t="s">
        <v>66</v>
      </c>
      <c r="J4" s="122" t="s">
        <v>67</v>
      </c>
      <c r="K4" s="122" t="s">
        <v>124</v>
      </c>
      <c r="L4" s="122" t="s">
        <v>125</v>
      </c>
      <c r="M4" s="123" t="s">
        <v>126</v>
      </c>
    </row>
    <row r="5" spans="2:13" ht="13.8" thickBot="1">
      <c r="B5" s="360"/>
      <c r="C5" s="360"/>
      <c r="D5" s="83" t="s">
        <v>85</v>
      </c>
      <c r="E5" s="83" t="s">
        <v>85</v>
      </c>
      <c r="F5" s="83" t="s">
        <v>85</v>
      </c>
      <c r="G5" s="83" t="s">
        <v>85</v>
      </c>
      <c r="H5" s="83" t="s">
        <v>85</v>
      </c>
      <c r="I5" s="83" t="s">
        <v>85</v>
      </c>
      <c r="J5" s="83" t="s">
        <v>68</v>
      </c>
      <c r="K5" s="83" t="s">
        <v>85</v>
      </c>
      <c r="L5" s="83" t="s">
        <v>85</v>
      </c>
      <c r="M5" s="99" t="s">
        <v>85</v>
      </c>
    </row>
    <row r="6" spans="2:13" ht="30" customHeight="1">
      <c r="B6" s="385" t="s">
        <v>56</v>
      </c>
      <c r="C6" s="386"/>
      <c r="D6" s="124">
        <f>+入力用シート!D55/1000</f>
        <v>0</v>
      </c>
      <c r="E6" s="124">
        <f>+入力用シート!E55/1000</f>
        <v>0</v>
      </c>
      <c r="F6" s="124">
        <f>+入力用シート!F55/1000</f>
        <v>0</v>
      </c>
      <c r="G6" s="124">
        <f>+入力用シート!G55/1000</f>
        <v>0</v>
      </c>
      <c r="H6" s="124">
        <f>+入力用シート!H55/1000</f>
        <v>0</v>
      </c>
      <c r="I6" s="124">
        <f>+入力用シート!I55/1000</f>
        <v>0</v>
      </c>
      <c r="J6" s="124">
        <f>+入力用シート!J55/1000</f>
        <v>0</v>
      </c>
      <c r="K6" s="124">
        <f>+入力用シート!K55/1000</f>
        <v>0</v>
      </c>
      <c r="L6" s="124">
        <f>+入力用シート!L55/1000</f>
        <v>0</v>
      </c>
      <c r="M6" s="125">
        <f>+入力用シート!M55/1000</f>
        <v>0</v>
      </c>
    </row>
    <row r="7" spans="2:13" ht="30" customHeight="1">
      <c r="B7" s="375" t="s">
        <v>72</v>
      </c>
      <c r="C7" s="376"/>
      <c r="D7" s="126">
        <f>+入力用シート!D56/1000</f>
        <v>0</v>
      </c>
      <c r="E7" s="126">
        <f>+入力用シート!E56/1000</f>
        <v>0</v>
      </c>
      <c r="F7" s="126">
        <f>+入力用シート!F56/1000</f>
        <v>0</v>
      </c>
      <c r="G7" s="126">
        <f>+入力用シート!G56/1000</f>
        <v>0</v>
      </c>
      <c r="H7" s="126">
        <f>+入力用シート!H56/1000</f>
        <v>0</v>
      </c>
      <c r="I7" s="126">
        <f>+入力用シート!I56/1000</f>
        <v>0</v>
      </c>
      <c r="J7" s="126">
        <f>+入力用シート!J56/1000</f>
        <v>0</v>
      </c>
      <c r="K7" s="126">
        <f>+入力用シート!K56/1000</f>
        <v>0</v>
      </c>
      <c r="L7" s="126">
        <f>+入力用シート!L56/1000</f>
        <v>0</v>
      </c>
      <c r="M7" s="127">
        <f>+入力用シート!M56/1000</f>
        <v>0</v>
      </c>
    </row>
    <row r="8" spans="2:13" ht="30" customHeight="1">
      <c r="B8" s="379" t="s">
        <v>76</v>
      </c>
      <c r="C8" s="380"/>
      <c r="D8" s="126">
        <f>+入力用シート!D57/1000</f>
        <v>0</v>
      </c>
      <c r="E8" s="126">
        <f>+入力用シート!E57/1000</f>
        <v>0</v>
      </c>
      <c r="F8" s="126">
        <f>+入力用シート!F57/1000</f>
        <v>0</v>
      </c>
      <c r="G8" s="126">
        <f>+入力用シート!G57/1000</f>
        <v>0</v>
      </c>
      <c r="H8" s="126">
        <f>+入力用シート!H57/1000</f>
        <v>0</v>
      </c>
      <c r="I8" s="126">
        <f>+入力用シート!I57/1000</f>
        <v>0</v>
      </c>
      <c r="J8" s="126">
        <f>+入力用シート!J57/1000</f>
        <v>0</v>
      </c>
      <c r="K8" s="126">
        <f>+入力用シート!K57/1000</f>
        <v>0</v>
      </c>
      <c r="L8" s="126">
        <f>+入力用シート!L57/1000</f>
        <v>0</v>
      </c>
      <c r="M8" s="127">
        <f>+入力用シート!M57/1000</f>
        <v>0</v>
      </c>
    </row>
    <row r="9" spans="2:13" ht="30" customHeight="1">
      <c r="B9" s="379" t="s">
        <v>57</v>
      </c>
      <c r="C9" s="380"/>
      <c r="D9" s="126">
        <f>+入力用シート!D58/1000</f>
        <v>0</v>
      </c>
      <c r="E9" s="126">
        <f>+入力用シート!E58/1000</f>
        <v>0</v>
      </c>
      <c r="F9" s="126">
        <f>+入力用シート!F58/1000</f>
        <v>0</v>
      </c>
      <c r="G9" s="126">
        <f>+入力用シート!G58/1000</f>
        <v>0</v>
      </c>
      <c r="H9" s="126">
        <f>+入力用シート!H58/1000</f>
        <v>0</v>
      </c>
      <c r="I9" s="126">
        <f>+入力用シート!I58/1000</f>
        <v>0</v>
      </c>
      <c r="J9" s="126">
        <f>+入力用シート!J58/1000</f>
        <v>0</v>
      </c>
      <c r="K9" s="126">
        <f>+入力用シート!K58/1000</f>
        <v>0</v>
      </c>
      <c r="L9" s="126">
        <f>+入力用シート!L58/1000</f>
        <v>0</v>
      </c>
      <c r="M9" s="127">
        <f>+入力用シート!M58/1000</f>
        <v>0</v>
      </c>
    </row>
    <row r="10" spans="2:13" ht="30" customHeight="1">
      <c r="B10" s="375" t="s">
        <v>59</v>
      </c>
      <c r="C10" s="376"/>
      <c r="D10" s="126">
        <f>+入力用シート!D59/1000</f>
        <v>0</v>
      </c>
      <c r="E10" s="126">
        <f>+入力用シート!E59/1000</f>
        <v>0</v>
      </c>
      <c r="F10" s="126">
        <f>+入力用シート!F59/1000</f>
        <v>0</v>
      </c>
      <c r="G10" s="126">
        <f>+入力用シート!G59/1000</f>
        <v>0</v>
      </c>
      <c r="H10" s="126">
        <f>+入力用シート!H59/1000</f>
        <v>0</v>
      </c>
      <c r="I10" s="126">
        <f>+入力用シート!I59/1000</f>
        <v>0</v>
      </c>
      <c r="J10" s="126">
        <f>+入力用シート!J59/1000</f>
        <v>0</v>
      </c>
      <c r="K10" s="126">
        <f>+入力用シート!K59/1000</f>
        <v>0</v>
      </c>
      <c r="L10" s="126">
        <f>+入力用シート!L59/1000</f>
        <v>0</v>
      </c>
      <c r="M10" s="127">
        <f>+入力用シート!M59/1000</f>
        <v>0</v>
      </c>
    </row>
    <row r="11" spans="2:13" ht="30" customHeight="1">
      <c r="B11" s="375" t="s">
        <v>121</v>
      </c>
      <c r="C11" s="376"/>
      <c r="D11" s="126">
        <f>+入力用シート!D62/1000</f>
        <v>0</v>
      </c>
      <c r="E11" s="126">
        <f>+入力用シート!E62/1000</f>
        <v>0</v>
      </c>
      <c r="F11" s="126">
        <f>+入力用シート!F62/1000</f>
        <v>0</v>
      </c>
      <c r="G11" s="126">
        <f>+入力用シート!G62/1000</f>
        <v>0</v>
      </c>
      <c r="H11" s="126">
        <f>+入力用シート!H62/1000</f>
        <v>0</v>
      </c>
      <c r="I11" s="126">
        <f>+入力用シート!I62/1000</f>
        <v>0</v>
      </c>
      <c r="J11" s="126">
        <f>+入力用シート!J62/1000</f>
        <v>0</v>
      </c>
      <c r="K11" s="126">
        <f>+入力用シート!K62/1000</f>
        <v>0</v>
      </c>
      <c r="L11" s="126">
        <f>+入力用シート!L62/1000</f>
        <v>0</v>
      </c>
      <c r="M11" s="127">
        <f>+入力用シート!M62/1000</f>
        <v>0</v>
      </c>
    </row>
    <row r="12" spans="2:13" ht="30" customHeight="1">
      <c r="B12" s="375" t="s">
        <v>122</v>
      </c>
      <c r="C12" s="376"/>
      <c r="D12" s="126">
        <f>+入力用シート!D63/1000</f>
        <v>0</v>
      </c>
      <c r="E12" s="126">
        <f>+入力用シート!E63/1000</f>
        <v>0</v>
      </c>
      <c r="F12" s="126">
        <f>+入力用シート!F63/1000</f>
        <v>0</v>
      </c>
      <c r="G12" s="126">
        <f>+入力用シート!G63/1000</f>
        <v>0</v>
      </c>
      <c r="H12" s="126">
        <f>+入力用シート!H63/1000</f>
        <v>0</v>
      </c>
      <c r="I12" s="126">
        <f>+入力用シート!I63/1000</f>
        <v>0</v>
      </c>
      <c r="J12" s="126">
        <f>+入力用シート!J63/1000</f>
        <v>0</v>
      </c>
      <c r="K12" s="126">
        <f>+入力用シート!K63/1000</f>
        <v>0</v>
      </c>
      <c r="L12" s="126">
        <f>+入力用シート!L63/1000</f>
        <v>0</v>
      </c>
      <c r="M12" s="127">
        <f>+入力用シート!M63/1000</f>
        <v>0</v>
      </c>
    </row>
    <row r="13" spans="2:13" ht="30" customHeight="1" thickBot="1">
      <c r="B13" s="375" t="s">
        <v>73</v>
      </c>
      <c r="C13" s="376"/>
      <c r="D13" s="126">
        <f>+入力用シート!D64/1000</f>
        <v>0</v>
      </c>
      <c r="E13" s="126">
        <f>+入力用シート!E64/1000</f>
        <v>0</v>
      </c>
      <c r="F13" s="128">
        <f>+入力用シート!F64/1000</f>
        <v>0</v>
      </c>
      <c r="G13" s="128">
        <f>+入力用シート!G64/1000</f>
        <v>0</v>
      </c>
      <c r="H13" s="128">
        <f>+入力用シート!H64/1000</f>
        <v>0</v>
      </c>
      <c r="I13" s="128">
        <f>+入力用シート!I64/1000</f>
        <v>0</v>
      </c>
      <c r="J13" s="128">
        <f>+入力用シート!J64/1000</f>
        <v>0</v>
      </c>
      <c r="K13" s="128">
        <f>+入力用シート!K64/1000</f>
        <v>0</v>
      </c>
      <c r="L13" s="128">
        <f>+入力用シート!L64/1000</f>
        <v>0</v>
      </c>
      <c r="M13" s="129">
        <f>+入力用シート!M64/1000</f>
        <v>0</v>
      </c>
    </row>
    <row r="14" spans="2:13" ht="30.75" customHeight="1">
      <c r="B14" s="375" t="s">
        <v>74</v>
      </c>
      <c r="C14" s="376"/>
      <c r="D14" s="130"/>
      <c r="E14" s="131"/>
      <c r="F14" s="132">
        <f>+入力用シート!F72/1000</f>
        <v>0</v>
      </c>
      <c r="G14" s="133">
        <f>+入力用シート!G72/1000</f>
        <v>0</v>
      </c>
      <c r="H14" s="133">
        <f>+入力用シート!H72/1000</f>
        <v>0</v>
      </c>
      <c r="I14" s="133">
        <f>+入力用シート!I72/1000</f>
        <v>0</v>
      </c>
      <c r="J14" s="133">
        <f>+入力用シート!J72/1000</f>
        <v>0</v>
      </c>
      <c r="K14" s="133">
        <f>+入力用シート!K72/1000</f>
        <v>0</v>
      </c>
      <c r="L14" s="133">
        <f>+入力用シート!L72/1000</f>
        <v>0</v>
      </c>
      <c r="M14" s="134">
        <f>+入力用シート!M72/1000</f>
        <v>0</v>
      </c>
    </row>
    <row r="15" spans="2:13" ht="30" customHeight="1" thickBot="1">
      <c r="B15" s="375" t="s">
        <v>58</v>
      </c>
      <c r="C15" s="376"/>
      <c r="D15" s="135"/>
      <c r="E15" s="131"/>
      <c r="F15" s="136">
        <f>+入力用シート!F73/1000</f>
        <v>0</v>
      </c>
      <c r="G15" s="137">
        <f>+入力用シート!G73/1000</f>
        <v>0</v>
      </c>
      <c r="H15" s="137">
        <f>+入力用シート!H73/1000</f>
        <v>0</v>
      </c>
      <c r="I15" s="137">
        <f>+入力用シート!I73/1000</f>
        <v>0</v>
      </c>
      <c r="J15" s="137">
        <f>+入力用シート!J73/1000</f>
        <v>0</v>
      </c>
      <c r="K15" s="137">
        <f>+入力用シート!K73/1000</f>
        <v>0</v>
      </c>
      <c r="L15" s="137">
        <f>+入力用シート!L73/1000</f>
        <v>0</v>
      </c>
      <c r="M15" s="138">
        <f>+入力用シート!M73/1000</f>
        <v>0</v>
      </c>
    </row>
    <row r="16" spans="2:13" ht="30" customHeight="1">
      <c r="B16" s="377" t="s">
        <v>75</v>
      </c>
      <c r="C16" s="378"/>
      <c r="D16" s="126">
        <f>+入力用シート!D51/1000</f>
        <v>0</v>
      </c>
      <c r="E16" s="126">
        <f>+入力用シート!E51/1000</f>
        <v>0</v>
      </c>
      <c r="F16" s="124">
        <f>+入力用シート!F51/1000</f>
        <v>0</v>
      </c>
      <c r="G16" s="124">
        <f>+入力用シート!G51/1000</f>
        <v>0</v>
      </c>
      <c r="H16" s="124">
        <f>+入力用シート!H51/1000</f>
        <v>0</v>
      </c>
      <c r="I16" s="124">
        <f>+入力用シート!I51/1000</f>
        <v>0</v>
      </c>
      <c r="J16" s="124">
        <f>+入力用シート!J51/1000</f>
        <v>0</v>
      </c>
      <c r="K16" s="124">
        <f>+入力用シート!K51/1000</f>
        <v>0</v>
      </c>
      <c r="L16" s="124">
        <f>+入力用シート!L51/1000</f>
        <v>0</v>
      </c>
      <c r="M16" s="125">
        <f>+入力用シート!M51/1000</f>
        <v>0</v>
      </c>
    </row>
    <row r="17" spans="2:13" ht="26.25" customHeight="1">
      <c r="B17" s="148"/>
      <c r="C17" s="118" t="s">
        <v>82</v>
      </c>
      <c r="D17" s="139"/>
      <c r="E17" s="139"/>
      <c r="F17" s="139"/>
      <c r="G17" s="139"/>
      <c r="H17" s="139"/>
      <c r="I17" s="139"/>
      <c r="J17" s="139"/>
      <c r="K17" s="139"/>
      <c r="L17" s="139"/>
      <c r="M17" s="140"/>
    </row>
    <row r="18" spans="2:13" ht="30" customHeight="1">
      <c r="B18" s="379" t="s">
        <v>108</v>
      </c>
      <c r="C18" s="380"/>
      <c r="D18" s="126">
        <f>+入力用シート!D66/1000</f>
        <v>0</v>
      </c>
      <c r="E18" s="126">
        <f>+入力用シート!E66/1000</f>
        <v>0</v>
      </c>
      <c r="F18" s="126">
        <f>+入力用シート!F66/1000</f>
        <v>0</v>
      </c>
      <c r="G18" s="126">
        <f>+入力用シート!G66/1000</f>
        <v>0</v>
      </c>
      <c r="H18" s="126">
        <f>+入力用シート!H66/1000</f>
        <v>0</v>
      </c>
      <c r="I18" s="126">
        <f>+入力用シート!I66/1000</f>
        <v>0</v>
      </c>
      <c r="J18" s="126">
        <f>+入力用シート!J66/1000</f>
        <v>0</v>
      </c>
      <c r="K18" s="126">
        <f>+入力用シート!K66/1000</f>
        <v>0</v>
      </c>
      <c r="L18" s="126">
        <f>+入力用シート!L66/1000</f>
        <v>0</v>
      </c>
      <c r="M18" s="127">
        <f>+入力用シート!M66/1000</f>
        <v>0</v>
      </c>
    </row>
    <row r="19" spans="2:13" ht="28.5" customHeight="1">
      <c r="B19" s="375" t="s">
        <v>60</v>
      </c>
      <c r="C19" s="376"/>
      <c r="D19" s="126">
        <f>+入力用シート!D67</f>
        <v>0</v>
      </c>
      <c r="E19" s="126">
        <f>+入力用シート!E67</f>
        <v>0</v>
      </c>
      <c r="F19" s="126">
        <f>+入力用シート!F67</f>
        <v>0</v>
      </c>
      <c r="G19" s="126">
        <f>+入力用シート!G67</f>
        <v>0</v>
      </c>
      <c r="H19" s="126">
        <f>+入力用シート!H67</f>
        <v>0</v>
      </c>
      <c r="I19" s="126">
        <f>+入力用シート!I67</f>
        <v>0</v>
      </c>
      <c r="J19" s="126">
        <f>+入力用シート!J67</f>
        <v>0</v>
      </c>
      <c r="K19" s="126">
        <f>+入力用シート!K67</f>
        <v>0</v>
      </c>
      <c r="L19" s="126">
        <f>+入力用シート!L67</f>
        <v>0</v>
      </c>
      <c r="M19" s="127">
        <f>+入力用シート!M67</f>
        <v>0</v>
      </c>
    </row>
    <row r="20" spans="2:13" ht="28.2" customHeight="1">
      <c r="B20" s="381" t="s">
        <v>107</v>
      </c>
      <c r="C20" s="382"/>
      <c r="D20" s="126">
        <f>+入力用シート!D68/1000</f>
        <v>0</v>
      </c>
      <c r="E20" s="126">
        <f>+入力用シート!E68/1000</f>
        <v>0</v>
      </c>
      <c r="F20" s="126">
        <f>+入力用シート!F68/1000</f>
        <v>0</v>
      </c>
      <c r="G20" s="126">
        <f>+入力用シート!G68/1000</f>
        <v>0</v>
      </c>
      <c r="H20" s="126">
        <f>+入力用シート!H68/1000</f>
        <v>0</v>
      </c>
      <c r="I20" s="126">
        <f>+入力用シート!I68/1000</f>
        <v>0</v>
      </c>
      <c r="J20" s="126">
        <f>+入力用シート!J68/1000</f>
        <v>0</v>
      </c>
      <c r="K20" s="126">
        <f>+入力用シート!K68/1000</f>
        <v>0</v>
      </c>
      <c r="L20" s="126">
        <f>+入力用シート!L68/1000</f>
        <v>0</v>
      </c>
      <c r="M20" s="127">
        <f>+入力用シート!M68/1000</f>
        <v>0</v>
      </c>
    </row>
    <row r="21" spans="2:13" ht="30" customHeight="1">
      <c r="B21" s="149"/>
      <c r="C21" s="119" t="s">
        <v>89</v>
      </c>
      <c r="D21" s="135"/>
      <c r="E21" s="141"/>
      <c r="F21" s="126">
        <f>+入力用シート!F75/1000</f>
        <v>0</v>
      </c>
      <c r="G21" s="126">
        <f>+入力用シート!G75/1000</f>
        <v>0</v>
      </c>
      <c r="H21" s="126">
        <f>+入力用シート!H75/1000</f>
        <v>0</v>
      </c>
      <c r="I21" s="126">
        <f>+入力用シート!I75/1000</f>
        <v>0</v>
      </c>
      <c r="J21" s="126">
        <f>+入力用シート!J75/1000</f>
        <v>0</v>
      </c>
      <c r="K21" s="126">
        <f>+入力用シート!K75/1000</f>
        <v>0</v>
      </c>
      <c r="L21" s="126">
        <f>+入力用シート!L75/1000</f>
        <v>0</v>
      </c>
      <c r="M21" s="127">
        <f>+入力用シート!M75/1000</f>
        <v>0</v>
      </c>
    </row>
    <row r="22" spans="2:13" ht="30" customHeight="1">
      <c r="B22" s="150"/>
      <c r="C22" s="120" t="s">
        <v>99</v>
      </c>
      <c r="D22" s="142"/>
      <c r="E22" s="141"/>
      <c r="F22" s="126">
        <f>+入力用シート!F76/1000</f>
        <v>0</v>
      </c>
      <c r="G22" s="126">
        <f>+入力用シート!G76/1000</f>
        <v>0</v>
      </c>
      <c r="H22" s="126">
        <f>+入力用シート!H76/1000</f>
        <v>0</v>
      </c>
      <c r="I22" s="126">
        <f>+入力用シート!I76/1000</f>
        <v>0</v>
      </c>
      <c r="J22" s="126">
        <f>+入力用シート!J76/1000</f>
        <v>0</v>
      </c>
      <c r="K22" s="126">
        <f>+入力用シート!K76/1000</f>
        <v>0</v>
      </c>
      <c r="L22" s="126">
        <f>+入力用シート!L76/1000</f>
        <v>0</v>
      </c>
      <c r="M22" s="127">
        <f>+入力用シート!M76/1000</f>
        <v>0</v>
      </c>
    </row>
    <row r="23" spans="2:13" ht="30" customHeight="1">
      <c r="B23" s="150"/>
      <c r="C23" s="119" t="s">
        <v>41</v>
      </c>
      <c r="D23" s="135"/>
      <c r="E23" s="141"/>
      <c r="F23" s="126">
        <f>+入力用シート!F77/1000</f>
        <v>0</v>
      </c>
      <c r="G23" s="126">
        <f>+入力用シート!G77/1000</f>
        <v>0</v>
      </c>
      <c r="H23" s="126">
        <f>+入力用シート!H77/1000</f>
        <v>0</v>
      </c>
      <c r="I23" s="126">
        <f>+入力用シート!I77/1000</f>
        <v>0</v>
      </c>
      <c r="J23" s="126">
        <f>+入力用シート!J77/1000</f>
        <v>0</v>
      </c>
      <c r="K23" s="126">
        <f>+入力用シート!K77/1000</f>
        <v>0</v>
      </c>
      <c r="L23" s="126">
        <f>+入力用シート!L77/1000</f>
        <v>0</v>
      </c>
      <c r="M23" s="127">
        <f>+入力用シート!M77/1000</f>
        <v>0</v>
      </c>
    </row>
    <row r="24" spans="2:13" ht="30" customHeight="1" thickBot="1">
      <c r="B24" s="150"/>
      <c r="C24" s="119" t="s">
        <v>42</v>
      </c>
      <c r="D24" s="135"/>
      <c r="E24" s="141"/>
      <c r="F24" s="128">
        <f>+入力用シート!F78/1000</f>
        <v>0</v>
      </c>
      <c r="G24" s="128">
        <f>+入力用シート!G78/1000</f>
        <v>0</v>
      </c>
      <c r="H24" s="128">
        <f>+入力用シート!H78/1000</f>
        <v>0</v>
      </c>
      <c r="I24" s="128">
        <f>+入力用シート!I78/1000</f>
        <v>0</v>
      </c>
      <c r="J24" s="128">
        <f>+入力用シート!J78/1000</f>
        <v>0</v>
      </c>
      <c r="K24" s="128">
        <f>+入力用シート!K78/1000</f>
        <v>0</v>
      </c>
      <c r="L24" s="128">
        <f>+入力用シート!L78/1000</f>
        <v>0</v>
      </c>
      <c r="M24" s="129">
        <f>+入力用シート!M78/1000</f>
        <v>0</v>
      </c>
    </row>
    <row r="25" spans="2:13" ht="30" customHeight="1" thickBot="1">
      <c r="B25" s="383" t="s">
        <v>106</v>
      </c>
      <c r="C25" s="384"/>
      <c r="D25" s="143"/>
      <c r="E25" s="144"/>
      <c r="F25" s="145">
        <f>+入力用シート!F79/1000</f>
        <v>0</v>
      </c>
      <c r="G25" s="146">
        <f>+入力用シート!G79/1000</f>
        <v>0</v>
      </c>
      <c r="H25" s="146">
        <f>+入力用シート!H79/1000</f>
        <v>0</v>
      </c>
      <c r="I25" s="146">
        <f>+入力用シート!I79/1000</f>
        <v>0</v>
      </c>
      <c r="J25" s="146">
        <f>+入力用シート!J79/1000</f>
        <v>0</v>
      </c>
      <c r="K25" s="146">
        <f>+入力用シート!K79/1000</f>
        <v>0</v>
      </c>
      <c r="L25" s="146">
        <f>+入力用シート!L79/1000</f>
        <v>0</v>
      </c>
      <c r="M25" s="147">
        <f>+入力用シート!M79/1000</f>
        <v>0</v>
      </c>
    </row>
    <row r="26" spans="2:13" ht="4.95" customHeight="1">
      <c r="C26" s="8"/>
    </row>
    <row r="27" spans="2:13" ht="13.5" customHeight="1">
      <c r="B27" s="85" t="s">
        <v>123</v>
      </c>
      <c r="C27" s="368" t="s">
        <v>146</v>
      </c>
      <c r="D27" s="368"/>
      <c r="E27" s="368"/>
      <c r="F27" s="368"/>
      <c r="G27" s="368"/>
      <c r="H27" s="368"/>
      <c r="I27" s="368"/>
      <c r="J27" s="368"/>
      <c r="K27" s="387"/>
      <c r="L27" s="387"/>
      <c r="M27" s="387"/>
    </row>
    <row r="28" spans="2:13" ht="12" customHeight="1">
      <c r="B28" s="86"/>
      <c r="C28" s="368"/>
      <c r="D28" s="368"/>
      <c r="E28" s="368"/>
      <c r="F28" s="368"/>
      <c r="G28" s="368"/>
      <c r="H28" s="368"/>
      <c r="I28" s="368"/>
      <c r="J28" s="368"/>
      <c r="K28" s="387"/>
      <c r="L28" s="387"/>
      <c r="M28" s="387"/>
    </row>
    <row r="29" spans="2:13" ht="12.75" customHeight="1">
      <c r="B29" s="86"/>
      <c r="C29" s="368"/>
      <c r="D29" s="368"/>
      <c r="E29" s="368"/>
      <c r="F29" s="368"/>
      <c r="G29" s="368"/>
      <c r="H29" s="368"/>
      <c r="I29" s="368"/>
      <c r="J29" s="368"/>
      <c r="K29" s="387"/>
      <c r="L29" s="387"/>
      <c r="M29" s="387"/>
    </row>
    <row r="30" spans="2:13">
      <c r="B30" s="86"/>
      <c r="C30" s="368"/>
      <c r="D30" s="368"/>
      <c r="E30" s="368"/>
      <c r="F30" s="368"/>
      <c r="G30" s="368"/>
      <c r="H30" s="368"/>
      <c r="I30" s="368"/>
      <c r="J30" s="368"/>
      <c r="K30" s="387"/>
      <c r="L30" s="387"/>
      <c r="M30" s="387"/>
    </row>
    <row r="31" spans="2:13">
      <c r="B31" s="86"/>
      <c r="C31" s="368"/>
      <c r="D31" s="368"/>
      <c r="E31" s="368"/>
      <c r="F31" s="368"/>
      <c r="G31" s="368"/>
      <c r="H31" s="368"/>
      <c r="I31" s="368"/>
      <c r="J31" s="368"/>
      <c r="K31" s="387"/>
      <c r="L31" s="387"/>
      <c r="M31" s="387"/>
    </row>
    <row r="32" spans="2:13">
      <c r="B32" s="86"/>
      <c r="C32" s="368"/>
      <c r="D32" s="368"/>
      <c r="E32" s="368"/>
      <c r="F32" s="368"/>
      <c r="G32" s="368"/>
      <c r="H32" s="368"/>
      <c r="I32" s="368"/>
      <c r="J32" s="368"/>
      <c r="K32" s="387"/>
      <c r="L32" s="387"/>
      <c r="M32" s="387"/>
    </row>
    <row r="33" spans="2:13" ht="25.2" customHeight="1">
      <c r="B33" s="86"/>
      <c r="C33" s="368"/>
      <c r="D33" s="368"/>
      <c r="E33" s="368"/>
      <c r="F33" s="368"/>
      <c r="G33" s="368"/>
      <c r="H33" s="368"/>
      <c r="I33" s="368"/>
      <c r="J33" s="368"/>
      <c r="K33" s="387"/>
      <c r="L33" s="387"/>
      <c r="M33" s="387"/>
    </row>
    <row r="34" spans="2:13" ht="4.5" customHeight="1">
      <c r="C34" s="100"/>
      <c r="D34" s="100"/>
      <c r="E34" s="100"/>
      <c r="F34" s="100"/>
      <c r="G34" s="100"/>
      <c r="H34" s="100"/>
      <c r="I34" s="100"/>
      <c r="J34" s="100"/>
    </row>
  </sheetData>
  <sheetProtection formatColumns="0"/>
  <mergeCells count="17">
    <mergeCell ref="B9:C9"/>
    <mergeCell ref="B4:C5"/>
    <mergeCell ref="B6:C6"/>
    <mergeCell ref="B7:C7"/>
    <mergeCell ref="B8:C8"/>
    <mergeCell ref="B10:C10"/>
    <mergeCell ref="B11:C11"/>
    <mergeCell ref="B12:C12"/>
    <mergeCell ref="B13:C13"/>
    <mergeCell ref="B14:C14"/>
    <mergeCell ref="B15:C15"/>
    <mergeCell ref="B16:C16"/>
    <mergeCell ref="B18:C18"/>
    <mergeCell ref="B19:C19"/>
    <mergeCell ref="B20:C20"/>
    <mergeCell ref="B25:C25"/>
    <mergeCell ref="C27:M33"/>
  </mergeCells>
  <phoneticPr fontId="2"/>
  <pageMargins left="0.39370078740157483" right="0.39370078740157483" top="0.78740157480314965" bottom="0.59055118110236227" header="0.51181102362204722" footer="0.511811023622047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入力用シート</vt:lpstr>
      <vt:lpstr>別表４（1～5年後）</vt:lpstr>
      <vt:lpstr>別表４（1～8年後）</vt:lpstr>
      <vt:lpstr>入力用シート!Print_Area</vt:lpstr>
      <vt:lpstr>'別表４（1～5年後）'!Print_Area</vt:lpstr>
      <vt:lpstr>'別表４（1～8年後）'!Print_Area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2020-12-06T01:03:00Z</dcterms:created>
  <dcterms:modified xsi:type="dcterms:W3CDTF">2023-05-08T04:25:52Z</dcterms:modified>
</cp:coreProperties>
</file>