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120040-gesuidoseibika\000000MASTER\旧下水道管理課\000001公開BOX\000000MASTER\01財務\18経営比較分析表\R04(R03分析）\02_回答\"/>
    </mc:Choice>
  </mc:AlternateContent>
  <workbookProtection workbookAlgorithmName="SHA-512" workbookHashValue="KcMltjej0GjFpviAfcRXx2P6w0XOKllrSzIxQNBRENSTFiwxpjiijKdgqhNpabDysGQ4xbw7MZs/XCg9QOzFFw==" workbookSaltValue="KoyLNEGc1uHJX/+hZ7oM+Q==" workbookSpinCount="100000" lockStructure="1"/>
  <bookViews>
    <workbookView xWindow="0" yWindow="0" windowWidth="28800" windowHeight="12624"/>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<sst xmlns="http://schemas.openxmlformats.org/spreadsheetml/2006/main" count="307" uniqueCount="118">
  <si>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</si>
  <si>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</si>
  <si>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</si>
  <si>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</si>
  <si>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</si>
  <si>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</si>
  <si>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</si>
  <si>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</si>
  <si>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</si>
  <si>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</si>
  <si>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</si>
  <si>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</si>
  <si>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</si>
  <si>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</si>
  <si>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</si>
  <si>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</si>
  <si>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</si>
  <si>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</si>
  <si>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</si>
  <si>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</si>
  <si>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</si>
  <si>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</si>
  <si>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</si>
  <si>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</si>
  <si>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</si>
  <si>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</si>
  <si>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</si>
  <si>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</si>
  <si>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</si>
  <si>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</si>
  <si>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</si>
  <si>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</si>
  <si>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</si>
  <si>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</si>
  <si>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</si>
  <si>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</si>
  <si>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</si>
  <si>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</si>
  <si>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</si>
  <si>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</si>
  <si>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</si>
  <si>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</si>
  <si>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</si>
  <si>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</si>
  <si>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</si>
  <si>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</si>
  <si>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</si>
  <si>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</si>
  <si>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</si>
  <si>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</si>
  <si>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</si>
  <si>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</si>
  <si>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</si>
  <si>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</si>
  <si>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</si>
  <si>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</si>
  <si>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</si>
  <si>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</si>
  <si>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</si>
  <si>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</si>
  <si>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</si>
  <si>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</si>
  <si>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</si>
  <si>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</si>
  <si>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</si>
  <si>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</si>
  <si>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</si>
  <si>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</si>
  <si>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</si>
  <si>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</si>
  <si>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</si>
  <si>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</si>
  <si>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</si>
  <si>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</si>
  <si>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</si>
  <si>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</si>
  <si>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</si>
  <si>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</si>
  <si>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</si>
  <si>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</si>
  <si>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</si>
  <si>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</si>
  <si>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</si>
  <si>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</si>
  <si>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</si>
  <si>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</si>
  <si>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</si>
  <si>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</si>
  <si>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</si>
  <si>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</si>
  <si>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</si>
  <si>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</si>
  <si>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</si>
  <si>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</si>
  <si>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</si>
  <si>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</si>
  <si>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</si>
  <si>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</si>
  <si>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</si>
  <si>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</si>
  <si>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</si>
  <si>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</si>
  <si>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</si>
  <si>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</si>
  <si>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</si>
  <si>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</si>
  <si>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</si>
  <si>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</si>
  <si>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</si>
  <si>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</si>
  <si>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</si>
  <si>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</si>
  <si>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</si>
  <si>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</si>
  <si>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</si>
  <si>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有形固定資産減価償却率は高いほど施設が老朽化していることを示しますが，類似団体と比較して高い傾向にあります。
　経営戦略の収支計画を目標に，計画期間内は年10基ずつの整備を行ってまいります。中長期的には，市全体の浄化槽使用者の公平性の観点から，当事業のあり方について今後検討してまいります。</t>
    <rPh sb="62" eb="64">
      <t>シュウシ</t>
    </rPh>
    <rPh sb="64" eb="66">
      <t>ケイカク</t>
    </rPh>
    <rPh sb="67" eb="69">
      <t>モクヒョウ</t>
    </rPh>
    <rPh sb="71" eb="73">
      <t>ケイカク</t>
    </rPh>
    <rPh sb="73" eb="75">
      <t>キカン</t>
    </rPh>
    <rPh sb="75" eb="76">
      <t>ナイ</t>
    </rPh>
    <rPh sb="77" eb="78">
      <t>ネン</t>
    </rPh>
    <rPh sb="80" eb="81">
      <t>キ</t>
    </rPh>
    <rPh sb="84" eb="86">
      <t>セイビ</t>
    </rPh>
    <rPh sb="87" eb="88">
      <t>オコナ</t>
    </rPh>
    <phoneticPr fontId="4"/>
  </si>
  <si>
    <t>①単年度収支の状況を示しており，100％以上が黒字となります。類似団体と比較すると，低い状況にあります。経営戦略の収支計画を目標に，経費節減を行い健全経営に努めてまいります。また令和5年度から下水道使用料を現行比20％増とする改定を行います。
②前年度から累積欠損金が増加しております。経営戦略の収支計画を目標に健全経営に努めます。中長期的には，市全体の浄化槽使用者の公平性の観点から，当事業のあり方について今後検討してまいります。
③短期的な債務に対する支払い能力を示しています。100％未満であるため短期的な支払能力に脆弱性があると言えます。経営戦略では企業債残高を令和14年度までに減少させていくこととしており，今後，流動比率を高めてまいります。
④類似団体より低い状況にあります。経営戦略の収支計画を目標に，今後も健全経営に努めます。
⑤汚水処理に係る維持管理費を使用料でどの程度賄えているかを示します。経営戦略の収支計画を目標に，経費節減に努めます。
⑥有収水量1㎥あたり，どれだけ費用がかかっているかを示します。類似団体に比べ低い傾向にありますが，今後も経費節減に努めてまいります。
⑦類似団体より高い傾向にあります。　
⑧類似団体より高い状況にあります。</t>
    <rPh sb="52" eb="56">
      <t>ケイエイセンリャク</t>
    </rPh>
    <rPh sb="57" eb="61">
      <t>シュウシケイカク</t>
    </rPh>
    <rPh sb="62" eb="64">
      <t>モクヒョウ</t>
    </rPh>
    <rPh sb="89" eb="91">
      <t>レイワ</t>
    </rPh>
    <rPh sb="92" eb="94">
      <t>ネンド</t>
    </rPh>
    <rPh sb="96" eb="99">
      <t>ゲスイドウ</t>
    </rPh>
    <rPh sb="99" eb="102">
      <t>シヨウリョウ</t>
    </rPh>
    <rPh sb="103" eb="105">
      <t>ゲンコウ</t>
    </rPh>
    <rPh sb="105" eb="106">
      <t>ヒ</t>
    </rPh>
    <rPh sb="109" eb="110">
      <t>ゾウ</t>
    </rPh>
    <rPh sb="113" eb="115">
      <t>カイテイ</t>
    </rPh>
    <rPh sb="116" eb="117">
      <t>オコナ</t>
    </rPh>
    <rPh sb="123" eb="126">
      <t>ゼンネンド</t>
    </rPh>
    <rPh sb="128" eb="130">
      <t>ルイセキ</t>
    </rPh>
    <rPh sb="130" eb="132">
      <t>ケッソン</t>
    </rPh>
    <rPh sb="132" eb="133">
      <t>キン</t>
    </rPh>
    <rPh sb="134" eb="136">
      <t>ゾウカ</t>
    </rPh>
    <rPh sb="143" eb="145">
      <t>ケイエイ</t>
    </rPh>
    <rPh sb="145" eb="147">
      <t>センリャク</t>
    </rPh>
    <rPh sb="148" eb="150">
      <t>シュウシ</t>
    </rPh>
    <rPh sb="150" eb="152">
      <t>ケイカク</t>
    </rPh>
    <rPh sb="153" eb="155">
      <t>モクヒョウ</t>
    </rPh>
    <rPh sb="156" eb="158">
      <t>ケンゼン</t>
    </rPh>
    <rPh sb="158" eb="160">
      <t>ケイエイ</t>
    </rPh>
    <rPh sb="161" eb="162">
      <t>ツト</t>
    </rPh>
    <rPh sb="166" eb="170">
      <t>チュウチョウキテキ</t>
    </rPh>
    <rPh sb="173" eb="174">
      <t>シ</t>
    </rPh>
    <rPh sb="174" eb="176">
      <t>ゼンタイ</t>
    </rPh>
    <rPh sb="177" eb="180">
      <t>ジョウカソウ</t>
    </rPh>
    <rPh sb="180" eb="183">
      <t>シヨウシャ</t>
    </rPh>
    <rPh sb="184" eb="187">
      <t>コウヘイセイ</t>
    </rPh>
    <rPh sb="188" eb="190">
      <t>カンテン</t>
    </rPh>
    <rPh sb="193" eb="194">
      <t>トウ</t>
    </rPh>
    <rPh sb="194" eb="196">
      <t>ジギョウ</t>
    </rPh>
    <rPh sb="199" eb="200">
      <t>カタ</t>
    </rPh>
    <rPh sb="204" eb="206">
      <t>コンゴ</t>
    </rPh>
    <rPh sb="206" eb="208">
      <t>ケントウ</t>
    </rPh>
    <rPh sb="328" eb="330">
      <t>ルイジ</t>
    </rPh>
    <rPh sb="330" eb="332">
      <t>ダンタイ</t>
    </rPh>
    <rPh sb="334" eb="335">
      <t>ヒク</t>
    </rPh>
    <rPh sb="336" eb="338">
      <t>ジョウキョウ</t>
    </rPh>
    <rPh sb="425" eb="426">
      <t>ツト</t>
    </rPh>
    <phoneticPr fontId="4"/>
  </si>
  <si>
    <t>　令和3年1月に下水道事業における経営の健全化に資するため，学識有識者を含めた三原市下水道事業経営審議会を設置し，同年12月に答申を受けました。その後，パブリックコメント等を行った結果である「三原市下水道事業経営戦略（令和4年9月改定版）」をホームページで公表しています。
　令和5年度から下水道使用料を現行比20％増とする改定を行いますが，収益的収支比率向上を図るため，経費節減に努めてまいります。</t>
    <rPh sb="152" eb="154">
      <t>ゲンコウ</t>
    </rPh>
    <rPh sb="154" eb="155">
      <t>ヒ</t>
    </rPh>
    <rPh sb="158" eb="159">
      <t>ゾウ</t>
    </rPh>
    <rPh sb="162" eb="164">
      <t>カイテイ</t>
    </rPh>
    <rPh sb="165" eb="166">
      <t>オコナ</t>
    </rPh>
    <rPh sb="186" eb="188">
      <t>ケイヒ</t>
    </rPh>
    <rPh sb="188" eb="190">
      <t>セツゲン</t>
    </rPh>
    <rPh sb="191" eb="192">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</si>
</sst>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AF3-4FF0-ACCB-9DD0E7997E5E}"/>
            </c:ext>
          </c:extLst>
        </c:ser>
        <c:dLbls>
          <c:showLegendKey val="0"/>
          <c:showVal val="0"/>
          <c:showCatName val="0"/>
          <c:showSerName val="0"/>
          <c:showPercent val="0"/>
          <c:showBubbleSize val="0"/>
        </c:dLbls>
        <c:gapWidth val="150"/>
        <c:axId val="495458904"/>
        <c:axId val="495459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FAF3-4FF0-ACCB-9DD0E7997E5E}"/>
            </c:ext>
          </c:extLst>
        </c:ser>
        <c:dLbls>
          <c:showLegendKey val="0"/>
          <c:showVal val="0"/>
          <c:showCatName val="0"/>
          <c:showSerName val="0"/>
          <c:showPercent val="0"/>
          <c:showBubbleSize val="0"/>
        </c:dLbls>
        <c:marker val="1"/>
        <c:smooth val="0"/>
        <c:axId val="495458904"/>
        <c:axId val="495459688"/>
      </c:lineChart>
      <c:dateAx>
        <c:axId val="495458904"/>
        <c:scaling>
          <c:orientation val="minMax"/>
        </c:scaling>
        <c:delete val="1"/>
        <c:axPos val="b"/>
        <c:numFmt formatCode="&quot;H&quot;yy" sourceLinked="1"/>
        <c:majorTickMark val="none"/>
        <c:minorTickMark val="none"/>
        <c:tickLblPos val="none"/>
        <c:crossAx val="495459688"/>
        <c:crosses val="autoZero"/>
        <c:auto val="1"/>
        <c:lblOffset val="100"/>
        <c:baseTimeUnit val="years"/>
      </c:dateAx>
      <c:valAx>
        <c:axId val="495459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5458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98.71</c:v>
                </c:pt>
                <c:pt idx="4">
                  <c:v>98.64</c:v>
                </c:pt>
              </c:numCache>
            </c:numRef>
          </c:val>
          <c:extLst xmlns:c16r2="http://schemas.microsoft.com/office/drawing/2015/06/chart">
            <c:ext xmlns:c16="http://schemas.microsoft.com/office/drawing/2014/chart" uri="{C3380CC4-5D6E-409C-BE32-E72D297353CC}">
              <c16:uniqueId val="{00000000-26AD-4646-A91D-EB5453CD7B4B}"/>
            </c:ext>
          </c:extLst>
        </c:ser>
        <c:dLbls>
          <c:showLegendKey val="0"/>
          <c:showVal val="0"/>
          <c:showCatName val="0"/>
          <c:showSerName val="0"/>
          <c:showPercent val="0"/>
          <c:showBubbleSize val="0"/>
        </c:dLbls>
        <c:gapWidth val="150"/>
        <c:axId val="587590392"/>
        <c:axId val="587589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58.19</c:v>
                </c:pt>
                <c:pt idx="4">
                  <c:v>56.52</c:v>
                </c:pt>
              </c:numCache>
            </c:numRef>
          </c:val>
          <c:smooth val="0"/>
          <c:extLst xmlns:c16r2="http://schemas.microsoft.com/office/drawing/2015/06/chart">
            <c:ext xmlns:c16="http://schemas.microsoft.com/office/drawing/2014/chart" uri="{C3380CC4-5D6E-409C-BE32-E72D297353CC}">
              <c16:uniqueId val="{00000001-26AD-4646-A91D-EB5453CD7B4B}"/>
            </c:ext>
          </c:extLst>
        </c:ser>
        <c:dLbls>
          <c:showLegendKey val="0"/>
          <c:showVal val="0"/>
          <c:showCatName val="0"/>
          <c:showSerName val="0"/>
          <c:showPercent val="0"/>
          <c:showBubbleSize val="0"/>
        </c:dLbls>
        <c:marker val="1"/>
        <c:smooth val="0"/>
        <c:axId val="587590392"/>
        <c:axId val="587589216"/>
      </c:lineChart>
      <c:dateAx>
        <c:axId val="587590392"/>
        <c:scaling>
          <c:orientation val="minMax"/>
        </c:scaling>
        <c:delete val="1"/>
        <c:axPos val="b"/>
        <c:numFmt formatCode="&quot;H&quot;yy" sourceLinked="1"/>
        <c:majorTickMark val="none"/>
        <c:minorTickMark val="none"/>
        <c:tickLblPos val="none"/>
        <c:crossAx val="587589216"/>
        <c:crosses val="autoZero"/>
        <c:auto val="1"/>
        <c:lblOffset val="100"/>
        <c:baseTimeUnit val="years"/>
      </c:dateAx>
      <c:valAx>
        <c:axId val="587589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7590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100</c:v>
                </c:pt>
                <c:pt idx="4">
                  <c:v>100</c:v>
                </c:pt>
              </c:numCache>
            </c:numRef>
          </c:val>
          <c:extLst xmlns:c16r2="http://schemas.microsoft.com/office/drawing/2015/06/chart">
            <c:ext xmlns:c16="http://schemas.microsoft.com/office/drawing/2014/chart" uri="{C3380CC4-5D6E-409C-BE32-E72D297353CC}">
              <c16:uniqueId val="{00000000-43F0-4092-BFE6-E38DD7214244}"/>
            </c:ext>
          </c:extLst>
        </c:ser>
        <c:dLbls>
          <c:showLegendKey val="0"/>
          <c:showVal val="0"/>
          <c:showCatName val="0"/>
          <c:showSerName val="0"/>
          <c:showPercent val="0"/>
          <c:showBubbleSize val="0"/>
        </c:dLbls>
        <c:gapWidth val="150"/>
        <c:axId val="587597840"/>
        <c:axId val="587594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87.8</c:v>
                </c:pt>
                <c:pt idx="4">
                  <c:v>88.43</c:v>
                </c:pt>
              </c:numCache>
            </c:numRef>
          </c:val>
          <c:smooth val="0"/>
          <c:extLst xmlns:c16r2="http://schemas.microsoft.com/office/drawing/2015/06/chart">
            <c:ext xmlns:c16="http://schemas.microsoft.com/office/drawing/2014/chart" uri="{C3380CC4-5D6E-409C-BE32-E72D297353CC}">
              <c16:uniqueId val="{00000001-43F0-4092-BFE6-E38DD7214244}"/>
            </c:ext>
          </c:extLst>
        </c:ser>
        <c:dLbls>
          <c:showLegendKey val="0"/>
          <c:showVal val="0"/>
          <c:showCatName val="0"/>
          <c:showSerName val="0"/>
          <c:showPercent val="0"/>
          <c:showBubbleSize val="0"/>
        </c:dLbls>
        <c:marker val="1"/>
        <c:smooth val="0"/>
        <c:axId val="587597840"/>
        <c:axId val="587594312"/>
      </c:lineChart>
      <c:dateAx>
        <c:axId val="587597840"/>
        <c:scaling>
          <c:orientation val="minMax"/>
        </c:scaling>
        <c:delete val="1"/>
        <c:axPos val="b"/>
        <c:numFmt formatCode="&quot;H&quot;yy" sourceLinked="1"/>
        <c:majorTickMark val="none"/>
        <c:minorTickMark val="none"/>
        <c:tickLblPos val="none"/>
        <c:crossAx val="587594312"/>
        <c:crosses val="autoZero"/>
        <c:auto val="1"/>
        <c:lblOffset val="100"/>
        <c:baseTimeUnit val="years"/>
      </c:dateAx>
      <c:valAx>
        <c:axId val="587594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759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59.57</c:v>
                </c:pt>
                <c:pt idx="4">
                  <c:v>59</c:v>
                </c:pt>
              </c:numCache>
            </c:numRef>
          </c:val>
          <c:extLst xmlns:c16r2="http://schemas.microsoft.com/office/drawing/2015/06/chart">
            <c:ext xmlns:c16="http://schemas.microsoft.com/office/drawing/2014/chart" uri="{C3380CC4-5D6E-409C-BE32-E72D297353CC}">
              <c16:uniqueId val="{00000000-07AE-476E-85D3-21F1A853E396}"/>
            </c:ext>
          </c:extLst>
        </c:ser>
        <c:dLbls>
          <c:showLegendKey val="0"/>
          <c:showVal val="0"/>
          <c:showCatName val="0"/>
          <c:showSerName val="0"/>
          <c:showPercent val="0"/>
          <c:showBubbleSize val="0"/>
        </c:dLbls>
        <c:gapWidth val="150"/>
        <c:axId val="495453416"/>
        <c:axId val="49348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99.03</c:v>
                </c:pt>
                <c:pt idx="4">
                  <c:v>100.41</c:v>
                </c:pt>
              </c:numCache>
            </c:numRef>
          </c:val>
          <c:smooth val="0"/>
          <c:extLst xmlns:c16r2="http://schemas.microsoft.com/office/drawing/2015/06/chart">
            <c:ext xmlns:c16="http://schemas.microsoft.com/office/drawing/2014/chart" uri="{C3380CC4-5D6E-409C-BE32-E72D297353CC}">
              <c16:uniqueId val="{00000001-07AE-476E-85D3-21F1A853E396}"/>
            </c:ext>
          </c:extLst>
        </c:ser>
        <c:dLbls>
          <c:showLegendKey val="0"/>
          <c:showVal val="0"/>
          <c:showCatName val="0"/>
          <c:showSerName val="0"/>
          <c:showPercent val="0"/>
          <c:showBubbleSize val="0"/>
        </c:dLbls>
        <c:marker val="1"/>
        <c:smooth val="0"/>
        <c:axId val="495453416"/>
        <c:axId val="493485712"/>
      </c:lineChart>
      <c:dateAx>
        <c:axId val="495453416"/>
        <c:scaling>
          <c:orientation val="minMax"/>
        </c:scaling>
        <c:delete val="1"/>
        <c:axPos val="b"/>
        <c:numFmt formatCode="&quot;H&quot;yy" sourceLinked="1"/>
        <c:majorTickMark val="none"/>
        <c:minorTickMark val="none"/>
        <c:tickLblPos val="none"/>
        <c:crossAx val="493485712"/>
        <c:crosses val="autoZero"/>
        <c:auto val="1"/>
        <c:lblOffset val="100"/>
        <c:baseTimeUnit val="years"/>
      </c:dateAx>
      <c:valAx>
        <c:axId val="49348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5453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47.84</c:v>
                </c:pt>
                <c:pt idx="4">
                  <c:v>50.46</c:v>
                </c:pt>
              </c:numCache>
            </c:numRef>
          </c:val>
          <c:extLst xmlns:c16r2="http://schemas.microsoft.com/office/drawing/2015/06/chart">
            <c:ext xmlns:c16="http://schemas.microsoft.com/office/drawing/2014/chart" uri="{C3380CC4-5D6E-409C-BE32-E72D297353CC}">
              <c16:uniqueId val="{00000000-FE92-4857-A612-4D88ACABAFA3}"/>
            </c:ext>
          </c:extLst>
        </c:ser>
        <c:dLbls>
          <c:showLegendKey val="0"/>
          <c:showVal val="0"/>
          <c:showCatName val="0"/>
          <c:showSerName val="0"/>
          <c:showPercent val="0"/>
          <c:showBubbleSize val="0"/>
        </c:dLbls>
        <c:gapWidth val="150"/>
        <c:axId val="493479832"/>
        <c:axId val="493480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15.74</c:v>
                </c:pt>
                <c:pt idx="4">
                  <c:v>21.02</c:v>
                </c:pt>
              </c:numCache>
            </c:numRef>
          </c:val>
          <c:smooth val="0"/>
          <c:extLst xmlns:c16r2="http://schemas.microsoft.com/office/drawing/2015/06/chart">
            <c:ext xmlns:c16="http://schemas.microsoft.com/office/drawing/2014/chart" uri="{C3380CC4-5D6E-409C-BE32-E72D297353CC}">
              <c16:uniqueId val="{00000001-FE92-4857-A612-4D88ACABAFA3}"/>
            </c:ext>
          </c:extLst>
        </c:ser>
        <c:dLbls>
          <c:showLegendKey val="0"/>
          <c:showVal val="0"/>
          <c:showCatName val="0"/>
          <c:showSerName val="0"/>
          <c:showPercent val="0"/>
          <c:showBubbleSize val="0"/>
        </c:dLbls>
        <c:marker val="1"/>
        <c:smooth val="0"/>
        <c:axId val="493479832"/>
        <c:axId val="493480616"/>
      </c:lineChart>
      <c:dateAx>
        <c:axId val="493479832"/>
        <c:scaling>
          <c:orientation val="minMax"/>
        </c:scaling>
        <c:delete val="1"/>
        <c:axPos val="b"/>
        <c:numFmt formatCode="&quot;H&quot;yy" sourceLinked="1"/>
        <c:majorTickMark val="none"/>
        <c:minorTickMark val="none"/>
        <c:tickLblPos val="none"/>
        <c:crossAx val="493480616"/>
        <c:crosses val="autoZero"/>
        <c:auto val="1"/>
        <c:lblOffset val="100"/>
        <c:baseTimeUnit val="years"/>
      </c:dateAx>
      <c:valAx>
        <c:axId val="493480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3479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F7D-4DA8-9371-EE3B6E86EDDE}"/>
            </c:ext>
          </c:extLst>
        </c:ser>
        <c:dLbls>
          <c:showLegendKey val="0"/>
          <c:showVal val="0"/>
          <c:showCatName val="0"/>
          <c:showSerName val="0"/>
          <c:showPercent val="0"/>
          <c:showBubbleSize val="0"/>
        </c:dLbls>
        <c:gapWidth val="150"/>
        <c:axId val="492876352"/>
        <c:axId val="492876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7F7D-4DA8-9371-EE3B6E86EDDE}"/>
            </c:ext>
          </c:extLst>
        </c:ser>
        <c:dLbls>
          <c:showLegendKey val="0"/>
          <c:showVal val="0"/>
          <c:showCatName val="0"/>
          <c:showSerName val="0"/>
          <c:showPercent val="0"/>
          <c:showBubbleSize val="0"/>
        </c:dLbls>
        <c:marker val="1"/>
        <c:smooth val="0"/>
        <c:axId val="492876352"/>
        <c:axId val="492876744"/>
      </c:lineChart>
      <c:dateAx>
        <c:axId val="492876352"/>
        <c:scaling>
          <c:orientation val="minMax"/>
        </c:scaling>
        <c:delete val="1"/>
        <c:axPos val="b"/>
        <c:numFmt formatCode="&quot;H&quot;yy" sourceLinked="1"/>
        <c:majorTickMark val="none"/>
        <c:minorTickMark val="none"/>
        <c:tickLblPos val="none"/>
        <c:crossAx val="492876744"/>
        <c:crosses val="autoZero"/>
        <c:auto val="1"/>
        <c:lblOffset val="100"/>
        <c:baseTimeUnit val="years"/>
      </c:dateAx>
      <c:valAx>
        <c:axId val="492876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287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177.57</c:v>
                </c:pt>
                <c:pt idx="4">
                  <c:v>323.43</c:v>
                </c:pt>
              </c:numCache>
            </c:numRef>
          </c:val>
          <c:extLst xmlns:c16r2="http://schemas.microsoft.com/office/drawing/2015/06/chart">
            <c:ext xmlns:c16="http://schemas.microsoft.com/office/drawing/2014/chart" uri="{C3380CC4-5D6E-409C-BE32-E72D297353CC}">
              <c16:uniqueId val="{00000000-A0E8-4B25-A406-FFD731061542}"/>
            </c:ext>
          </c:extLst>
        </c:ser>
        <c:dLbls>
          <c:showLegendKey val="0"/>
          <c:showVal val="0"/>
          <c:showCatName val="0"/>
          <c:showSerName val="0"/>
          <c:showPercent val="0"/>
          <c:showBubbleSize val="0"/>
        </c:dLbls>
        <c:gapWidth val="150"/>
        <c:axId val="492877136"/>
        <c:axId val="492874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74.239999999999995</c:v>
                </c:pt>
                <c:pt idx="4">
                  <c:v>83.92</c:v>
                </c:pt>
              </c:numCache>
            </c:numRef>
          </c:val>
          <c:smooth val="0"/>
          <c:extLst xmlns:c16r2="http://schemas.microsoft.com/office/drawing/2015/06/chart">
            <c:ext xmlns:c16="http://schemas.microsoft.com/office/drawing/2014/chart" uri="{C3380CC4-5D6E-409C-BE32-E72D297353CC}">
              <c16:uniqueId val="{00000001-A0E8-4B25-A406-FFD731061542}"/>
            </c:ext>
          </c:extLst>
        </c:ser>
        <c:dLbls>
          <c:showLegendKey val="0"/>
          <c:showVal val="0"/>
          <c:showCatName val="0"/>
          <c:showSerName val="0"/>
          <c:showPercent val="0"/>
          <c:showBubbleSize val="0"/>
        </c:dLbls>
        <c:marker val="1"/>
        <c:smooth val="0"/>
        <c:axId val="492877136"/>
        <c:axId val="492874000"/>
      </c:lineChart>
      <c:dateAx>
        <c:axId val="492877136"/>
        <c:scaling>
          <c:orientation val="minMax"/>
        </c:scaling>
        <c:delete val="1"/>
        <c:axPos val="b"/>
        <c:numFmt formatCode="&quot;H&quot;yy" sourceLinked="1"/>
        <c:majorTickMark val="none"/>
        <c:minorTickMark val="none"/>
        <c:tickLblPos val="none"/>
        <c:crossAx val="492874000"/>
        <c:crosses val="autoZero"/>
        <c:auto val="1"/>
        <c:lblOffset val="100"/>
        <c:baseTimeUnit val="years"/>
      </c:dateAx>
      <c:valAx>
        <c:axId val="492874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2877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16.71</c:v>
                </c:pt>
                <c:pt idx="4">
                  <c:v>9.56</c:v>
                </c:pt>
              </c:numCache>
            </c:numRef>
          </c:val>
          <c:extLst xmlns:c16r2="http://schemas.microsoft.com/office/drawing/2015/06/chart">
            <c:ext xmlns:c16="http://schemas.microsoft.com/office/drawing/2014/chart" uri="{C3380CC4-5D6E-409C-BE32-E72D297353CC}">
              <c16:uniqueId val="{00000000-1015-47B2-8E46-24E5ABB28923}"/>
            </c:ext>
          </c:extLst>
        </c:ser>
        <c:dLbls>
          <c:showLegendKey val="0"/>
          <c:showVal val="0"/>
          <c:showCatName val="0"/>
          <c:showSerName val="0"/>
          <c:showPercent val="0"/>
          <c:showBubbleSize val="0"/>
        </c:dLbls>
        <c:gapWidth val="150"/>
        <c:axId val="495225760"/>
        <c:axId val="495229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100.47</c:v>
                </c:pt>
                <c:pt idx="4">
                  <c:v>122.71</c:v>
                </c:pt>
              </c:numCache>
            </c:numRef>
          </c:val>
          <c:smooth val="0"/>
          <c:extLst xmlns:c16r2="http://schemas.microsoft.com/office/drawing/2015/06/chart">
            <c:ext xmlns:c16="http://schemas.microsoft.com/office/drawing/2014/chart" uri="{C3380CC4-5D6E-409C-BE32-E72D297353CC}">
              <c16:uniqueId val="{00000001-1015-47B2-8E46-24E5ABB28923}"/>
            </c:ext>
          </c:extLst>
        </c:ser>
        <c:dLbls>
          <c:showLegendKey val="0"/>
          <c:showVal val="0"/>
          <c:showCatName val="0"/>
          <c:showSerName val="0"/>
          <c:showPercent val="0"/>
          <c:showBubbleSize val="0"/>
        </c:dLbls>
        <c:marker val="1"/>
        <c:smooth val="0"/>
        <c:axId val="495225760"/>
        <c:axId val="495229680"/>
      </c:lineChart>
      <c:dateAx>
        <c:axId val="495225760"/>
        <c:scaling>
          <c:orientation val="minMax"/>
        </c:scaling>
        <c:delete val="1"/>
        <c:axPos val="b"/>
        <c:numFmt formatCode="&quot;H&quot;yy" sourceLinked="1"/>
        <c:majorTickMark val="none"/>
        <c:minorTickMark val="none"/>
        <c:tickLblPos val="none"/>
        <c:crossAx val="495229680"/>
        <c:crosses val="autoZero"/>
        <c:auto val="1"/>
        <c:lblOffset val="100"/>
        <c:baseTimeUnit val="years"/>
      </c:dateAx>
      <c:valAx>
        <c:axId val="495229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5225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0A7F-4E1B-9BEC-770CF567AF13}"/>
            </c:ext>
          </c:extLst>
        </c:ser>
        <c:dLbls>
          <c:showLegendKey val="0"/>
          <c:showVal val="0"/>
          <c:showCatName val="0"/>
          <c:showSerName val="0"/>
          <c:showPercent val="0"/>
          <c:showBubbleSize val="0"/>
        </c:dLbls>
        <c:gapWidth val="150"/>
        <c:axId val="590049936"/>
        <c:axId val="590048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294.27</c:v>
                </c:pt>
                <c:pt idx="4">
                  <c:v>294.08999999999997</c:v>
                </c:pt>
              </c:numCache>
            </c:numRef>
          </c:val>
          <c:smooth val="0"/>
          <c:extLst xmlns:c16r2="http://schemas.microsoft.com/office/drawing/2015/06/chart">
            <c:ext xmlns:c16="http://schemas.microsoft.com/office/drawing/2014/chart" uri="{C3380CC4-5D6E-409C-BE32-E72D297353CC}">
              <c16:uniqueId val="{00000001-0A7F-4E1B-9BEC-770CF567AF13}"/>
            </c:ext>
          </c:extLst>
        </c:ser>
        <c:dLbls>
          <c:showLegendKey val="0"/>
          <c:showVal val="0"/>
          <c:showCatName val="0"/>
          <c:showSerName val="0"/>
          <c:showPercent val="0"/>
          <c:showBubbleSize val="0"/>
        </c:dLbls>
        <c:marker val="1"/>
        <c:smooth val="0"/>
        <c:axId val="590049936"/>
        <c:axId val="590048368"/>
      </c:lineChart>
      <c:dateAx>
        <c:axId val="590049936"/>
        <c:scaling>
          <c:orientation val="minMax"/>
        </c:scaling>
        <c:delete val="1"/>
        <c:axPos val="b"/>
        <c:numFmt formatCode="&quot;H&quot;yy" sourceLinked="1"/>
        <c:majorTickMark val="none"/>
        <c:minorTickMark val="none"/>
        <c:tickLblPos val="none"/>
        <c:crossAx val="590048368"/>
        <c:crosses val="autoZero"/>
        <c:auto val="1"/>
        <c:lblOffset val="100"/>
        <c:baseTimeUnit val="years"/>
      </c:dateAx>
      <c:valAx>
        <c:axId val="590048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004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37.979999999999997</c:v>
                </c:pt>
                <c:pt idx="4">
                  <c:v>35.869999999999997</c:v>
                </c:pt>
              </c:numCache>
            </c:numRef>
          </c:val>
          <c:extLst xmlns:c16r2="http://schemas.microsoft.com/office/drawing/2015/06/chart">
            <c:ext xmlns:c16="http://schemas.microsoft.com/office/drawing/2014/chart" uri="{C3380CC4-5D6E-409C-BE32-E72D297353CC}">
              <c16:uniqueId val="{00000000-688F-4871-ADD0-58E36A538BF2}"/>
            </c:ext>
          </c:extLst>
        </c:ser>
        <c:dLbls>
          <c:showLegendKey val="0"/>
          <c:showVal val="0"/>
          <c:showCatName val="0"/>
          <c:showSerName val="0"/>
          <c:showPercent val="0"/>
          <c:showBubbleSize val="0"/>
        </c:dLbls>
        <c:gapWidth val="150"/>
        <c:axId val="590051112"/>
        <c:axId val="590052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60.59</c:v>
                </c:pt>
                <c:pt idx="4">
                  <c:v>60</c:v>
                </c:pt>
              </c:numCache>
            </c:numRef>
          </c:val>
          <c:smooth val="0"/>
          <c:extLst xmlns:c16r2="http://schemas.microsoft.com/office/drawing/2015/06/chart">
            <c:ext xmlns:c16="http://schemas.microsoft.com/office/drawing/2014/chart" uri="{C3380CC4-5D6E-409C-BE32-E72D297353CC}">
              <c16:uniqueId val="{00000001-688F-4871-ADD0-58E36A538BF2}"/>
            </c:ext>
          </c:extLst>
        </c:ser>
        <c:dLbls>
          <c:showLegendKey val="0"/>
          <c:showVal val="0"/>
          <c:showCatName val="0"/>
          <c:showSerName val="0"/>
          <c:showPercent val="0"/>
          <c:showBubbleSize val="0"/>
        </c:dLbls>
        <c:marker val="1"/>
        <c:smooth val="0"/>
        <c:axId val="590051112"/>
        <c:axId val="590052680"/>
      </c:lineChart>
      <c:dateAx>
        <c:axId val="590051112"/>
        <c:scaling>
          <c:orientation val="minMax"/>
        </c:scaling>
        <c:delete val="1"/>
        <c:axPos val="b"/>
        <c:numFmt formatCode="&quot;H&quot;yy" sourceLinked="1"/>
        <c:majorTickMark val="none"/>
        <c:minorTickMark val="none"/>
        <c:tickLblPos val="none"/>
        <c:crossAx val="590052680"/>
        <c:crosses val="autoZero"/>
        <c:auto val="1"/>
        <c:lblOffset val="100"/>
        <c:baseTimeUnit val="years"/>
      </c:dateAx>
      <c:valAx>
        <c:axId val="590052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0051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157.41</c:v>
                </c:pt>
                <c:pt idx="4">
                  <c:v>163.76</c:v>
                </c:pt>
              </c:numCache>
            </c:numRef>
          </c:val>
          <c:extLst xmlns:c16r2="http://schemas.microsoft.com/office/drawing/2015/06/chart">
            <c:ext xmlns:c16="http://schemas.microsoft.com/office/drawing/2014/chart" uri="{C3380CC4-5D6E-409C-BE32-E72D297353CC}">
              <c16:uniqueId val="{00000000-AD86-4106-8C2B-A688F7FA241B}"/>
            </c:ext>
          </c:extLst>
        </c:ser>
        <c:dLbls>
          <c:showLegendKey val="0"/>
          <c:showVal val="0"/>
          <c:showCatName val="0"/>
          <c:showSerName val="0"/>
          <c:showPercent val="0"/>
          <c:showBubbleSize val="0"/>
        </c:dLbls>
        <c:gapWidth val="150"/>
        <c:axId val="587598624"/>
        <c:axId val="587594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280.23</c:v>
                </c:pt>
                <c:pt idx="4">
                  <c:v>282.70999999999998</c:v>
                </c:pt>
              </c:numCache>
            </c:numRef>
          </c:val>
          <c:smooth val="0"/>
          <c:extLst xmlns:c16r2="http://schemas.microsoft.com/office/drawing/2015/06/chart">
            <c:ext xmlns:c16="http://schemas.microsoft.com/office/drawing/2014/chart" uri="{C3380CC4-5D6E-409C-BE32-E72D297353CC}">
              <c16:uniqueId val="{00000001-AD86-4106-8C2B-A688F7FA241B}"/>
            </c:ext>
          </c:extLst>
        </c:ser>
        <c:dLbls>
          <c:showLegendKey val="0"/>
          <c:showVal val="0"/>
          <c:showCatName val="0"/>
          <c:showSerName val="0"/>
          <c:showPercent val="0"/>
          <c:showBubbleSize val="0"/>
        </c:dLbls>
        <c:marker val="1"/>
        <c:smooth val="0"/>
        <c:axId val="587598624"/>
        <c:axId val="587594704"/>
      </c:lineChart>
      <c:dateAx>
        <c:axId val="587598624"/>
        <c:scaling>
          <c:orientation val="minMax"/>
        </c:scaling>
        <c:delete val="1"/>
        <c:axPos val="b"/>
        <c:numFmt formatCode="&quot;H&quot;yy" sourceLinked="1"/>
        <c:majorTickMark val="none"/>
        <c:minorTickMark val="none"/>
        <c:tickLblPos val="none"/>
        <c:crossAx val="587594704"/>
        <c:crosses val="autoZero"/>
        <c:auto val="1"/>
        <c:lblOffset val="100"/>
        <c:baseTimeUnit val="years"/>
      </c:dateAx>
      <c:valAx>
        <c:axId val="58759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7598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【19.84】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O44" zoomScaleNormal="100" workbookViewId="0">
      <selection activeCell="BL83" sqref="BL8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2">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2">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8" t="str">
        <f>データ!H6</f>
        <v>広島県　三原市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2">
      <c r="A8" s="2"/>
      <c r="B8" s="65" t="str">
        <f>データ!I6</f>
        <v>法適用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45">
        <f>データ!S6</f>
        <v>90320</v>
      </c>
      <c r="AM8" s="45"/>
      <c r="AN8" s="45"/>
      <c r="AO8" s="45"/>
      <c r="AP8" s="45"/>
      <c r="AQ8" s="45"/>
      <c r="AR8" s="45"/>
      <c r="AS8" s="45"/>
      <c r="AT8" s="46">
        <f>データ!T6</f>
        <v>471.51</v>
      </c>
      <c r="AU8" s="46"/>
      <c r="AV8" s="46"/>
      <c r="AW8" s="46"/>
      <c r="AX8" s="46"/>
      <c r="AY8" s="46"/>
      <c r="AZ8" s="46"/>
      <c r="BA8" s="46"/>
      <c r="BB8" s="46">
        <f>データ!U6</f>
        <v>191.55</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2">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2">
      <c r="A10" s="2"/>
      <c r="B10" s="46" t="str">
        <f>データ!N6</f>
        <v>-</v>
      </c>
      <c r="C10" s="46"/>
      <c r="D10" s="46"/>
      <c r="E10" s="46"/>
      <c r="F10" s="46"/>
      <c r="G10" s="46"/>
      <c r="H10" s="46"/>
      <c r="I10" s="46">
        <f>データ!O6</f>
        <v>43.5</v>
      </c>
      <c r="J10" s="46"/>
      <c r="K10" s="46"/>
      <c r="L10" s="46"/>
      <c r="M10" s="46"/>
      <c r="N10" s="46"/>
      <c r="O10" s="46"/>
      <c r="P10" s="46">
        <f>データ!P6</f>
        <v>2.12</v>
      </c>
      <c r="Q10" s="46"/>
      <c r="R10" s="46"/>
      <c r="S10" s="46"/>
      <c r="T10" s="46"/>
      <c r="U10" s="46"/>
      <c r="V10" s="46"/>
      <c r="W10" s="46">
        <f>データ!Q6</f>
        <v>100</v>
      </c>
      <c r="X10" s="46"/>
      <c r="Y10" s="46"/>
      <c r="Z10" s="46"/>
      <c r="AA10" s="46"/>
      <c r="AB10" s="46"/>
      <c r="AC10" s="46"/>
      <c r="AD10" s="45">
        <f>データ!R6</f>
        <v>4290</v>
      </c>
      <c r="AE10" s="45"/>
      <c r="AF10" s="45"/>
      <c r="AG10" s="45"/>
      <c r="AH10" s="45"/>
      <c r="AI10" s="45"/>
      <c r="AJ10" s="45"/>
      <c r="AK10" s="2"/>
      <c r="AL10" s="45">
        <f>データ!V6</f>
        <v>1895</v>
      </c>
      <c r="AM10" s="45"/>
      <c r="AN10" s="45"/>
      <c r="AO10" s="45"/>
      <c r="AP10" s="45"/>
      <c r="AQ10" s="45"/>
      <c r="AR10" s="45"/>
      <c r="AS10" s="45"/>
      <c r="AT10" s="46">
        <f>データ!W6</f>
        <v>0.96</v>
      </c>
      <c r="AU10" s="46"/>
      <c r="AV10" s="46"/>
      <c r="AW10" s="46"/>
      <c r="AX10" s="46"/>
      <c r="AY10" s="46"/>
      <c r="AZ10" s="46"/>
      <c r="BA10" s="46"/>
      <c r="BB10" s="46">
        <f>データ!X6</f>
        <v>1973.96</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【98.81】</v>
      </c>
      <c r="F85" s="12" t="str">
        <f>データ!AT6</f>
        <v>【102.81】</v>
      </c>
      <c r="G85" s="12" t="str">
        <f>データ!BE6</f>
        <v>【112.20】</v>
      </c>
      <c r="H85" s="12" t="str">
        <f>データ!BP6</f>
        <v>【310.14】</v>
      </c>
      <c r="I85" s="12" t="str">
        <f>データ!CA6</f>
        <v>【57.71】</v>
      </c>
      <c r="J85" s="12" t="str">
        <f>データ!CL6</f>
        <v>【286.17】</v>
      </c>
      <c r="K85" s="12" t="str">
        <f>データ!CW6</f>
        <v>【56.80】</v>
      </c>
      <c r="L85" s="12" t="str">
        <f>データ!DH6</f>
        <v>【83.38】</v>
      </c>
      <c r="M85" s="12" t="str">
        <f>データ!DS6</f>
        <v>【19.84】</v>
      </c>
      <c r="N85" s="12" t="str">
        <f>データ!ED6</f>
        <v>【-】</v>
      </c>
      <c r="O85" s="12" t="str">
        <f>データ!EO6</f>
        <v>【-】</v>
      </c>
    </row>
  </sheetData>
  <sheetProtection algorithmName="SHA-512" hashValue="L9BVXSmoopIevlODaxgnqgJadzbL9K3uBaAAKpukrB9yKSLrArkH0psdMWNI/HOrbtGMloaL7N646con88SMTA==" saltValue="Nlm5FlT15goHRnwU4AW9f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342041</v>
      </c>
      <c r="D6" s="19">
        <f t="shared" si="3"/>
        <v>46</v>
      </c>
      <c r="E6" s="19">
        <f t="shared" si="3"/>
        <v>18</v>
      </c>
      <c r="F6" s="19">
        <f t="shared" si="3"/>
        <v>0</v>
      </c>
      <c r="G6" s="19">
        <f t="shared" si="3"/>
        <v>0</v>
      </c>
      <c r="H6" s="19" t="str">
        <f t="shared" si="3"/>
        <v>広島県　三原市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43.5</v>
      </c>
      <c r="P6" s="20">
        <f t="shared" si="3"/>
        <v>2.12</v>
      </c>
      <c r="Q6" s="20">
        <f t="shared" si="3"/>
        <v>100</v>
      </c>
      <c r="R6" s="20">
        <f t="shared" si="3"/>
        <v>4290</v>
      </c>
      <c r="S6" s="20">
        <f t="shared" si="3"/>
        <v>90320</v>
      </c>
      <c r="T6" s="20">
        <f t="shared" si="3"/>
        <v>471.51</v>
      </c>
      <c r="U6" s="20">
        <f t="shared" si="3"/>
        <v>191.55</v>
      </c>
      <c r="V6" s="20">
        <f t="shared" si="3"/>
        <v>1895</v>
      </c>
      <c r="W6" s="20">
        <f t="shared" si="3"/>
        <v>0.96</v>
      </c>
      <c r="X6" s="20">
        <f t="shared" si="3"/>
        <v>1973.96</v>
      </c>
      <c r="Y6" s="21" t="str">
        <f>IF(Y7="",NA(),Y7)</f>
        <v>-</v>
      </c>
      <c r="Z6" s="21" t="str">
        <f t="shared" ref="Z6:AH6" si="4">IF(Z7="",NA(),Z7)</f>
        <v>-</v>
      </c>
      <c r="AA6" s="21" t="str">
        <f t="shared" si="4"/>
        <v>-</v>
      </c>
      <c r="AB6" s="21">
        <f t="shared" si="4"/>
        <v>59.57</v>
      </c>
      <c r="AC6" s="21">
        <f t="shared" si="4"/>
        <v>59</v>
      </c>
      <c r="AD6" s="21" t="str">
        <f t="shared" si="4"/>
        <v>-</v>
      </c>
      <c r="AE6" s="21" t="str">
        <f t="shared" si="4"/>
        <v>-</v>
      </c>
      <c r="AF6" s="21" t="str">
        <f t="shared" si="4"/>
        <v>-</v>
      </c>
      <c r="AG6" s="21">
        <f t="shared" si="4"/>
        <v>99.03</v>
      </c>
      <c r="AH6" s="21">
        <f t="shared" si="4"/>
        <v>100.41</v>
      </c>
      <c r="AI6" s="20" t="str">
        <f>IF(AI7="","",IF(AI7="-","【-】","【"&amp;SUBSTITUTE(TEXT(AI7,"#,##0.00"),"-","△")&amp;"】"))</f>
        <v>【98.81】</v>
      </c>
      <c r="AJ6" s="21" t="str">
        <f>IF(AJ7="",NA(),AJ7)</f>
        <v>-</v>
      </c>
      <c r="AK6" s="21" t="str">
        <f t="shared" ref="AK6:AS6" si="5">IF(AK7="",NA(),AK7)</f>
        <v>-</v>
      </c>
      <c r="AL6" s="21" t="str">
        <f t="shared" si="5"/>
        <v>-</v>
      </c>
      <c r="AM6" s="21">
        <f t="shared" si="5"/>
        <v>177.57</v>
      </c>
      <c r="AN6" s="21">
        <f t="shared" si="5"/>
        <v>323.43</v>
      </c>
      <c r="AO6" s="21" t="str">
        <f t="shared" si="5"/>
        <v>-</v>
      </c>
      <c r="AP6" s="21" t="str">
        <f t="shared" si="5"/>
        <v>-</v>
      </c>
      <c r="AQ6" s="21" t="str">
        <f t="shared" si="5"/>
        <v>-</v>
      </c>
      <c r="AR6" s="21">
        <f t="shared" si="5"/>
        <v>74.239999999999995</v>
      </c>
      <c r="AS6" s="21">
        <f t="shared" si="5"/>
        <v>83.92</v>
      </c>
      <c r="AT6" s="20" t="str">
        <f>IF(AT7="","",IF(AT7="-","【-】","【"&amp;SUBSTITUTE(TEXT(AT7,"#,##0.00"),"-","△")&amp;"】"))</f>
        <v>【102.81】</v>
      </c>
      <c r="AU6" s="21" t="str">
        <f>IF(AU7="",NA(),AU7)</f>
        <v>-</v>
      </c>
      <c r="AV6" s="21" t="str">
        <f t="shared" ref="AV6:BD6" si="6">IF(AV7="",NA(),AV7)</f>
        <v>-</v>
      </c>
      <c r="AW6" s="21" t="str">
        <f t="shared" si="6"/>
        <v>-</v>
      </c>
      <c r="AX6" s="21">
        <f t="shared" si="6"/>
        <v>16.71</v>
      </c>
      <c r="AY6" s="21">
        <f t="shared" si="6"/>
        <v>9.56</v>
      </c>
      <c r="AZ6" s="21" t="str">
        <f t="shared" si="6"/>
        <v>-</v>
      </c>
      <c r="BA6" s="21" t="str">
        <f t="shared" si="6"/>
        <v>-</v>
      </c>
      <c r="BB6" s="21" t="str">
        <f t="shared" si="6"/>
        <v>-</v>
      </c>
      <c r="BC6" s="21">
        <f t="shared" si="6"/>
        <v>100.47</v>
      </c>
      <c r="BD6" s="21">
        <f t="shared" si="6"/>
        <v>122.71</v>
      </c>
      <c r="BE6" s="20" t="str">
        <f>IF(BE7="","",IF(BE7="-","【-】","【"&amp;SUBSTITUTE(TEXT(BE7,"#,##0.00"),"-","△")&amp;"】"))</f>
        <v>【112.20】</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294.27</v>
      </c>
      <c r="BO6" s="21">
        <f t="shared" si="7"/>
        <v>294.08999999999997</v>
      </c>
      <c r="BP6" s="20" t="str">
        <f>IF(BP7="","",IF(BP7="-","【-】","【"&amp;SUBSTITUTE(TEXT(BP7,"#,##0.00"),"-","△")&amp;"】"))</f>
        <v>【310.14】</v>
      </c>
      <c r="BQ6" s="21" t="str">
        <f>IF(BQ7="",NA(),BQ7)</f>
        <v>-</v>
      </c>
      <c r="BR6" s="21" t="str">
        <f t="shared" ref="BR6:BZ6" si="8">IF(BR7="",NA(),BR7)</f>
        <v>-</v>
      </c>
      <c r="BS6" s="21" t="str">
        <f t="shared" si="8"/>
        <v>-</v>
      </c>
      <c r="BT6" s="21">
        <f t="shared" si="8"/>
        <v>37.979999999999997</v>
      </c>
      <c r="BU6" s="21">
        <f t="shared" si="8"/>
        <v>35.869999999999997</v>
      </c>
      <c r="BV6" s="21" t="str">
        <f t="shared" si="8"/>
        <v>-</v>
      </c>
      <c r="BW6" s="21" t="str">
        <f t="shared" si="8"/>
        <v>-</v>
      </c>
      <c r="BX6" s="21" t="str">
        <f t="shared" si="8"/>
        <v>-</v>
      </c>
      <c r="BY6" s="21">
        <f t="shared" si="8"/>
        <v>60.59</v>
      </c>
      <c r="BZ6" s="21">
        <f t="shared" si="8"/>
        <v>60</v>
      </c>
      <c r="CA6" s="20" t="str">
        <f>IF(CA7="","",IF(CA7="-","【-】","【"&amp;SUBSTITUTE(TEXT(CA7,"#,##0.00"),"-","△")&amp;"】"))</f>
        <v>【57.71】</v>
      </c>
      <c r="CB6" s="21" t="str">
        <f>IF(CB7="",NA(),CB7)</f>
        <v>-</v>
      </c>
      <c r="CC6" s="21" t="str">
        <f t="shared" ref="CC6:CK6" si="9">IF(CC7="",NA(),CC7)</f>
        <v>-</v>
      </c>
      <c r="CD6" s="21" t="str">
        <f t="shared" si="9"/>
        <v>-</v>
      </c>
      <c r="CE6" s="21">
        <f t="shared" si="9"/>
        <v>157.41</v>
      </c>
      <c r="CF6" s="21">
        <f t="shared" si="9"/>
        <v>163.76</v>
      </c>
      <c r="CG6" s="21" t="str">
        <f t="shared" si="9"/>
        <v>-</v>
      </c>
      <c r="CH6" s="21" t="str">
        <f t="shared" si="9"/>
        <v>-</v>
      </c>
      <c r="CI6" s="21" t="str">
        <f t="shared" si="9"/>
        <v>-</v>
      </c>
      <c r="CJ6" s="21">
        <f t="shared" si="9"/>
        <v>280.23</v>
      </c>
      <c r="CK6" s="21">
        <f t="shared" si="9"/>
        <v>282.70999999999998</v>
      </c>
      <c r="CL6" s="20" t="str">
        <f>IF(CL7="","",IF(CL7="-","【-】","【"&amp;SUBSTITUTE(TEXT(CL7,"#,##0.00"),"-","△")&amp;"】"))</f>
        <v>【286.17】</v>
      </c>
      <c r="CM6" s="21" t="str">
        <f>IF(CM7="",NA(),CM7)</f>
        <v>-</v>
      </c>
      <c r="CN6" s="21" t="str">
        <f t="shared" ref="CN6:CV6" si="10">IF(CN7="",NA(),CN7)</f>
        <v>-</v>
      </c>
      <c r="CO6" s="21" t="str">
        <f t="shared" si="10"/>
        <v>-</v>
      </c>
      <c r="CP6" s="21">
        <f t="shared" si="10"/>
        <v>98.71</v>
      </c>
      <c r="CQ6" s="21">
        <f t="shared" si="10"/>
        <v>98.64</v>
      </c>
      <c r="CR6" s="21" t="str">
        <f t="shared" si="10"/>
        <v>-</v>
      </c>
      <c r="CS6" s="21" t="str">
        <f t="shared" si="10"/>
        <v>-</v>
      </c>
      <c r="CT6" s="21" t="str">
        <f t="shared" si="10"/>
        <v>-</v>
      </c>
      <c r="CU6" s="21">
        <f t="shared" si="10"/>
        <v>58.19</v>
      </c>
      <c r="CV6" s="21">
        <f t="shared" si="10"/>
        <v>56.52</v>
      </c>
      <c r="CW6" s="20" t="str">
        <f>IF(CW7="","",IF(CW7="-","【-】","【"&amp;SUBSTITUTE(TEXT(CW7,"#,##0.00"),"-","△")&amp;"】"))</f>
        <v>【56.80】</v>
      </c>
      <c r="CX6" s="21" t="str">
        <f>IF(CX7="",NA(),CX7)</f>
        <v>-</v>
      </c>
      <c r="CY6" s="21" t="str">
        <f t="shared" ref="CY6:DG6" si="11">IF(CY7="",NA(),CY7)</f>
        <v>-</v>
      </c>
      <c r="CZ6" s="21" t="str">
        <f t="shared" si="11"/>
        <v>-</v>
      </c>
      <c r="DA6" s="21">
        <f t="shared" si="11"/>
        <v>100</v>
      </c>
      <c r="DB6" s="21">
        <f t="shared" si="11"/>
        <v>100</v>
      </c>
      <c r="DC6" s="21" t="str">
        <f t="shared" si="11"/>
        <v>-</v>
      </c>
      <c r="DD6" s="21" t="str">
        <f t="shared" si="11"/>
        <v>-</v>
      </c>
      <c r="DE6" s="21" t="str">
        <f t="shared" si="11"/>
        <v>-</v>
      </c>
      <c r="DF6" s="21">
        <f t="shared" si="11"/>
        <v>87.8</v>
      </c>
      <c r="DG6" s="21">
        <f t="shared" si="11"/>
        <v>88.43</v>
      </c>
      <c r="DH6" s="20" t="str">
        <f>IF(DH7="","",IF(DH7="-","【-】","【"&amp;SUBSTITUTE(TEXT(DH7,"#,##0.00"),"-","△")&amp;"】"))</f>
        <v>【83.38】</v>
      </c>
      <c r="DI6" s="21" t="str">
        <f>IF(DI7="",NA(),DI7)</f>
        <v>-</v>
      </c>
      <c r="DJ6" s="21" t="str">
        <f t="shared" ref="DJ6:DR6" si="12">IF(DJ7="",NA(),DJ7)</f>
        <v>-</v>
      </c>
      <c r="DK6" s="21" t="str">
        <f t="shared" si="12"/>
        <v>-</v>
      </c>
      <c r="DL6" s="21">
        <f t="shared" si="12"/>
        <v>47.84</v>
      </c>
      <c r="DM6" s="21">
        <f t="shared" si="12"/>
        <v>50.46</v>
      </c>
      <c r="DN6" s="21" t="str">
        <f t="shared" si="12"/>
        <v>-</v>
      </c>
      <c r="DO6" s="21" t="str">
        <f t="shared" si="12"/>
        <v>-</v>
      </c>
      <c r="DP6" s="21" t="str">
        <f t="shared" si="12"/>
        <v>-</v>
      </c>
      <c r="DQ6" s="21">
        <f t="shared" si="12"/>
        <v>15.74</v>
      </c>
      <c r="DR6" s="21">
        <f t="shared" si="12"/>
        <v>21.02</v>
      </c>
      <c r="DS6" s="20" t="str">
        <f>IF(DS7="","",IF(DS7="-","【-】","【"&amp;SUBSTITUTE(TEXT(DS7,"#,##0.00"),"-","△")&amp;"】"))</f>
        <v>【19.84】</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2">
      <c r="A7" s="14"/>
      <c r="B7" s="23">
        <v>2021</v>
      </c>
      <c r="C7" s="23">
        <v>342041</v>
      </c>
      <c r="D7" s="23">
        <v>46</v>
      </c>
      <c r="E7" s="23">
        <v>18</v>
      </c>
      <c r="F7" s="23">
        <v>0</v>
      </c>
      <c r="G7" s="23">
        <v>0</v>
      </c>
      <c r="H7" s="23" t="s">
        <v>96</v>
      </c>
      <c r="I7" s="23" t="s">
        <v>97</v>
      </c>
      <c r="J7" s="23" t="s">
        <v>98</v>
      </c>
      <c r="K7" s="23" t="s">
        <v>99</v>
      </c>
      <c r="L7" s="23" t="s">
        <v>100</v>
      </c>
      <c r="M7" s="23" t="s">
        <v>101</v>
      </c>
      <c r="N7" s="24" t="s">
        <v>102</v>
      </c>
      <c r="O7" s="24">
        <v>43.5</v>
      </c>
      <c r="P7" s="24">
        <v>2.12</v>
      </c>
      <c r="Q7" s="24">
        <v>100</v>
      </c>
      <c r="R7" s="24">
        <v>4290</v>
      </c>
      <c r="S7" s="24">
        <v>90320</v>
      </c>
      <c r="T7" s="24">
        <v>471.51</v>
      </c>
      <c r="U7" s="24">
        <v>191.55</v>
      </c>
      <c r="V7" s="24">
        <v>1895</v>
      </c>
      <c r="W7" s="24">
        <v>0.96</v>
      </c>
      <c r="X7" s="24">
        <v>1973.96</v>
      </c>
      <c r="Y7" s="24" t="s">
        <v>102</v>
      </c>
      <c r="Z7" s="24" t="s">
        <v>102</v>
      </c>
      <c r="AA7" s="24" t="s">
        <v>102</v>
      </c>
      <c r="AB7" s="24">
        <v>59.57</v>
      </c>
      <c r="AC7" s="24">
        <v>59</v>
      </c>
      <c r="AD7" s="24" t="s">
        <v>102</v>
      </c>
      <c r="AE7" s="24" t="s">
        <v>102</v>
      </c>
      <c r="AF7" s="24" t="s">
        <v>102</v>
      </c>
      <c r="AG7" s="24">
        <v>99.03</v>
      </c>
      <c r="AH7" s="24">
        <v>100.41</v>
      </c>
      <c r="AI7" s="24">
        <v>98.81</v>
      </c>
      <c r="AJ7" s="24" t="s">
        <v>102</v>
      </c>
      <c r="AK7" s="24" t="s">
        <v>102</v>
      </c>
      <c r="AL7" s="24" t="s">
        <v>102</v>
      </c>
      <c r="AM7" s="24">
        <v>177.57</v>
      </c>
      <c r="AN7" s="24">
        <v>323.43</v>
      </c>
      <c r="AO7" s="24" t="s">
        <v>102</v>
      </c>
      <c r="AP7" s="24" t="s">
        <v>102</v>
      </c>
      <c r="AQ7" s="24" t="s">
        <v>102</v>
      </c>
      <c r="AR7" s="24">
        <v>74.239999999999995</v>
      </c>
      <c r="AS7" s="24">
        <v>83.92</v>
      </c>
      <c r="AT7" s="24">
        <v>102.81</v>
      </c>
      <c r="AU7" s="24" t="s">
        <v>102</v>
      </c>
      <c r="AV7" s="24" t="s">
        <v>102</v>
      </c>
      <c r="AW7" s="24" t="s">
        <v>102</v>
      </c>
      <c r="AX7" s="24">
        <v>16.71</v>
      </c>
      <c r="AY7" s="24">
        <v>9.56</v>
      </c>
      <c r="AZ7" s="24" t="s">
        <v>102</v>
      </c>
      <c r="BA7" s="24" t="s">
        <v>102</v>
      </c>
      <c r="BB7" s="24" t="s">
        <v>102</v>
      </c>
      <c r="BC7" s="24">
        <v>100.47</v>
      </c>
      <c r="BD7" s="24">
        <v>122.71</v>
      </c>
      <c r="BE7" s="24">
        <v>112.2</v>
      </c>
      <c r="BF7" s="24" t="s">
        <v>102</v>
      </c>
      <c r="BG7" s="24" t="s">
        <v>102</v>
      </c>
      <c r="BH7" s="24" t="s">
        <v>102</v>
      </c>
      <c r="BI7" s="24">
        <v>0</v>
      </c>
      <c r="BJ7" s="24">
        <v>0</v>
      </c>
      <c r="BK7" s="24" t="s">
        <v>102</v>
      </c>
      <c r="BL7" s="24" t="s">
        <v>102</v>
      </c>
      <c r="BM7" s="24" t="s">
        <v>102</v>
      </c>
      <c r="BN7" s="24">
        <v>294.27</v>
      </c>
      <c r="BO7" s="24">
        <v>294.08999999999997</v>
      </c>
      <c r="BP7" s="24">
        <v>310.14</v>
      </c>
      <c r="BQ7" s="24" t="s">
        <v>102</v>
      </c>
      <c r="BR7" s="24" t="s">
        <v>102</v>
      </c>
      <c r="BS7" s="24" t="s">
        <v>102</v>
      </c>
      <c r="BT7" s="24">
        <v>37.979999999999997</v>
      </c>
      <c r="BU7" s="24">
        <v>35.869999999999997</v>
      </c>
      <c r="BV7" s="24" t="s">
        <v>102</v>
      </c>
      <c r="BW7" s="24" t="s">
        <v>102</v>
      </c>
      <c r="BX7" s="24" t="s">
        <v>102</v>
      </c>
      <c r="BY7" s="24">
        <v>60.59</v>
      </c>
      <c r="BZ7" s="24">
        <v>60</v>
      </c>
      <c r="CA7" s="24">
        <v>57.71</v>
      </c>
      <c r="CB7" s="24" t="s">
        <v>102</v>
      </c>
      <c r="CC7" s="24" t="s">
        <v>102</v>
      </c>
      <c r="CD7" s="24" t="s">
        <v>102</v>
      </c>
      <c r="CE7" s="24">
        <v>157.41</v>
      </c>
      <c r="CF7" s="24">
        <v>163.76</v>
      </c>
      <c r="CG7" s="24" t="s">
        <v>102</v>
      </c>
      <c r="CH7" s="24" t="s">
        <v>102</v>
      </c>
      <c r="CI7" s="24" t="s">
        <v>102</v>
      </c>
      <c r="CJ7" s="24">
        <v>280.23</v>
      </c>
      <c r="CK7" s="24">
        <v>282.70999999999998</v>
      </c>
      <c r="CL7" s="24">
        <v>286.17</v>
      </c>
      <c r="CM7" s="24" t="s">
        <v>102</v>
      </c>
      <c r="CN7" s="24" t="s">
        <v>102</v>
      </c>
      <c r="CO7" s="24" t="s">
        <v>102</v>
      </c>
      <c r="CP7" s="24">
        <v>98.71</v>
      </c>
      <c r="CQ7" s="24">
        <v>98.64</v>
      </c>
      <c r="CR7" s="24" t="s">
        <v>102</v>
      </c>
      <c r="CS7" s="24" t="s">
        <v>102</v>
      </c>
      <c r="CT7" s="24" t="s">
        <v>102</v>
      </c>
      <c r="CU7" s="24">
        <v>58.19</v>
      </c>
      <c r="CV7" s="24">
        <v>56.52</v>
      </c>
      <c r="CW7" s="24">
        <v>56.8</v>
      </c>
      <c r="CX7" s="24" t="s">
        <v>102</v>
      </c>
      <c r="CY7" s="24" t="s">
        <v>102</v>
      </c>
      <c r="CZ7" s="24" t="s">
        <v>102</v>
      </c>
      <c r="DA7" s="24">
        <v>100</v>
      </c>
      <c r="DB7" s="24">
        <v>100</v>
      </c>
      <c r="DC7" s="24" t="s">
        <v>102</v>
      </c>
      <c r="DD7" s="24" t="s">
        <v>102</v>
      </c>
      <c r="DE7" s="24" t="s">
        <v>102</v>
      </c>
      <c r="DF7" s="24">
        <v>87.8</v>
      </c>
      <c r="DG7" s="24">
        <v>88.43</v>
      </c>
      <c r="DH7" s="24">
        <v>83.38</v>
      </c>
      <c r="DI7" s="24" t="s">
        <v>102</v>
      </c>
      <c r="DJ7" s="24" t="s">
        <v>102</v>
      </c>
      <c r="DK7" s="24" t="s">
        <v>102</v>
      </c>
      <c r="DL7" s="24">
        <v>47.84</v>
      </c>
      <c r="DM7" s="24">
        <v>50.46</v>
      </c>
      <c r="DN7" s="24" t="s">
        <v>102</v>
      </c>
      <c r="DO7" s="24" t="s">
        <v>102</v>
      </c>
      <c r="DP7" s="24" t="s">
        <v>102</v>
      </c>
      <c r="DQ7" s="24">
        <v>15.74</v>
      </c>
      <c r="DR7" s="24">
        <v>21.02</v>
      </c>
      <c r="DS7" s="24">
        <v>19.84</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熊野 庸一</cp:lastModifiedBy>
  <cp:lastPrinted>2023-02-03T01:55:13Z</cp:lastPrinted>
  <dcterms:created xsi:type="dcterms:W3CDTF">2022-12-01T01:41:45Z</dcterms:created>
  <dcterms:modified xsi:type="dcterms:W3CDTF">2023-02-03T01:55:15Z</dcterms:modified>
  <cp:category/>
</cp:coreProperties>
</file>