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120040-gesuidoseibika\000000MASTER\旧下水道管理課\000001公開BOX\000000MASTER\01財務\18経営比較分析表\R04(R03分析）\02_回答\"/>
    </mc:Choice>
  </mc:AlternateContent>
  <workbookProtection workbookAlgorithmName="SHA-512" workbookHashValue="cxyfhLBkM9PwoeuBBb61Rq6S/dYEkR4umBuDBeB+JHTGP+bfTpbKeVSTa/Cr8cgmJGA/1t5KR7bNE059KN/HrA==" workbookSaltValue="cVMI+F3G7lmNqHON99UFCw==" workbookSpinCount="100000" lockStructure="1"/>
  <bookViews>
    <workbookView xWindow="0" yWindow="0" windowWidth="28800" windowHeight="12612"/>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<sst xmlns="http://schemas.openxmlformats.org/spreadsheetml/2006/main" count="299" uniqueCount="119">
  <si>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</si>
  <si>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</si>
  <si>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</si>
  <si>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</si>
  <si>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</si>
  <si>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</si>
  <si>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</si>
  <si>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</si>
  <si>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</si>
  <si>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</si>
  <si>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</si>
  <si>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</si>
  <si>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</si>
  <si>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</si>
  <si>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</si>
  <si>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</si>
  <si>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</si>
  <si>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</si>
  <si>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</si>
  <si>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</si>
  <si>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</si>
  <si>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</si>
  <si>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</si>
  <si>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</si>
  <si>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</si>
  <si>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</si>
  <si>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</si>
  <si>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</si>
  <si>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</si>
  <si>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</si>
  <si>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</si>
  <si>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</si>
  <si>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</si>
  <si>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</si>
  <si>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</si>
  <si>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</si>
  <si>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</si>
  <si>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</si>
  <si>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</si>
  <si>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</si>
  <si>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</si>
  <si>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</si>
  <si>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</si>
  <si>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</si>
  <si>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</si>
  <si>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</si>
  <si>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</si>
  <si>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</si>
  <si>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</si>
  <si>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</si>
  <si>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</si>
  <si>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</si>
  <si>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</si>
  <si>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</si>
  <si>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</si>
  <si>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</si>
  <si>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</si>
  <si>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</si>
  <si>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</si>
  <si>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</si>
  <si>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</si>
  <si>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</si>
  <si>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</si>
  <si>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</si>
  <si>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</si>
  <si>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</si>
  <si>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</si>
  <si>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</si>
  <si>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</si>
  <si>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</si>
  <si>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</si>
  <si>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</si>
  <si>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</si>
  <si>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</si>
  <si>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</si>
  <si>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</si>
  <si>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</si>
  <si>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</si>
  <si>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</si>
  <si>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</si>
  <si>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</si>
  <si>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</si>
  <si>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</si>
  <si>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</si>
  <si>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</si>
  <si>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</si>
  <si>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</si>
  <si>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</si>
  <si>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</si>
  <si>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</si>
  <si>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</si>
  <si>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</si>
  <si>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</si>
  <si>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</si>
  <si>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</si>
  <si>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</si>
  <si>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三原市</t>
  </si>
  <si>
    <t>法適用</t>
  </si>
  <si>
    <t>下水道事業</t>
  </si>
  <si>
    <t>公共下水道</t>
  </si>
  <si>
    <t>Bd2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</si>
  <si>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</si>
  <si>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</si>
  <si>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</si>
  <si>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</si>
  <si>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</si>
  <si>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</si>
  <si>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</si>
  <si>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</si>
  <si>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</si>
  <si>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</si>
  <si>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</si>
  <si>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</si>
  <si>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</si>
  <si>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"R"dd</t>
    <phoneticPr fontId="4"/>
  </si>
  <si>
    <t>←書式設定</t>
    <rPh sb="1" eb="3">
      <t>ショシキ</t>
    </rPh>
    <rPh sb="3" eb="5">
      <t>セッテイ</t>
    </rPh>
    <phoneticPr fontId="4"/>
  </si>
  <si>
    <t>①単年度収支の状況を示しており，100％以上が黒字となります。当市は100％以上であり，比較的良好と言えます。
②赤字が発生していないためありません。
③短期的な債務に対する支払い能力を示しています。100％未満であるため短期的な支払能力に脆弱性があると言えます。経営戦略では企業債残高を令和14年度までに減少させていくこととしており，今後，流動比率を高めてまいります。
④類似団体より低い状況にありますが，健全経営に努めてまいります。
⑤汚水処理に係る維持管理費を使用料でどの程度賄えているかを示します。当市は100％以上であり，比較的良好と言えます。
⑥有収水量1㎥あたり，どれだけ費用がかかっているかを示します。類似団体に比べ低い傾向にありますが，今後も経費節減に努めてまいります。
⑦流域関連公共下水道のため施設利用（汚水処理場）はありません。　
⑧下水道を使用できる区域の人口に対して，実際にどれだけの人口が下水道に接続しているかを示します。類似団体より高い状況にありますが，今後も普及促進に努めてまいります。</t>
    <rPh sb="1" eb="4">
      <t>タンネンド</t>
    </rPh>
    <rPh sb="4" eb="6">
      <t>シュウシ</t>
    </rPh>
    <rPh sb="7" eb="9">
      <t>ジョウキョウ</t>
    </rPh>
    <rPh sb="10" eb="11">
      <t>シメ</t>
    </rPh>
    <rPh sb="20" eb="22">
      <t>イジョウ</t>
    </rPh>
    <rPh sb="23" eb="25">
      <t>クロジ</t>
    </rPh>
    <rPh sb="31" eb="33">
      <t>トウシ</t>
    </rPh>
    <rPh sb="38" eb="40">
      <t>イジョウ</t>
    </rPh>
    <rPh sb="44" eb="47">
      <t>ヒカクテキ</t>
    </rPh>
    <rPh sb="47" eb="49">
      <t>リョウコウ</t>
    </rPh>
    <rPh sb="50" eb="51">
      <t>イ</t>
    </rPh>
    <rPh sb="77" eb="80">
      <t>タンキテキ</t>
    </rPh>
    <rPh sb="81" eb="83">
      <t>サイム</t>
    </rPh>
    <rPh sb="84" eb="85">
      <t>タイ</t>
    </rPh>
    <rPh sb="87" eb="89">
      <t>シハラ</t>
    </rPh>
    <rPh sb="90" eb="92">
      <t>ノウリョク</t>
    </rPh>
    <rPh sb="93" eb="94">
      <t>シメ</t>
    </rPh>
    <rPh sb="104" eb="106">
      <t>ミマン</t>
    </rPh>
    <rPh sb="111" eb="114">
      <t>タンキテキ</t>
    </rPh>
    <rPh sb="115" eb="117">
      <t>シハライ</t>
    </rPh>
    <rPh sb="117" eb="119">
      <t>ノウリョク</t>
    </rPh>
    <rPh sb="120" eb="123">
      <t>ゼイジャクセイ</t>
    </rPh>
    <rPh sb="127" eb="128">
      <t>イ</t>
    </rPh>
    <rPh sb="132" eb="134">
      <t>ケイエイ</t>
    </rPh>
    <rPh sb="134" eb="136">
      <t>センリャク</t>
    </rPh>
    <rPh sb="138" eb="140">
      <t>キギョウ</t>
    </rPh>
    <rPh sb="140" eb="141">
      <t>サイ</t>
    </rPh>
    <rPh sb="141" eb="143">
      <t>ザンダカ</t>
    </rPh>
    <rPh sb="144" eb="146">
      <t>レイワ</t>
    </rPh>
    <rPh sb="148" eb="150">
      <t>ネンド</t>
    </rPh>
    <rPh sb="153" eb="155">
      <t>ゲンショウ</t>
    </rPh>
    <rPh sb="168" eb="170">
      <t>コンゴ</t>
    </rPh>
    <rPh sb="171" eb="173">
      <t>リュウドウ</t>
    </rPh>
    <rPh sb="173" eb="175">
      <t>ヒリツ</t>
    </rPh>
    <rPh sb="176" eb="177">
      <t>タカ</t>
    </rPh>
    <rPh sb="187" eb="189">
      <t>ルイジ</t>
    </rPh>
    <rPh sb="189" eb="191">
      <t>ダンタイ</t>
    </rPh>
    <rPh sb="193" eb="194">
      <t>ヒク</t>
    </rPh>
    <rPh sb="195" eb="197">
      <t>ジョウキョウ</t>
    </rPh>
    <rPh sb="204" eb="206">
      <t>ケンゼン</t>
    </rPh>
    <rPh sb="206" eb="208">
      <t>ケイエイ</t>
    </rPh>
    <rPh sb="209" eb="210">
      <t>ツト</t>
    </rPh>
    <rPh sb="220" eb="222">
      <t>オスイ</t>
    </rPh>
    <rPh sb="222" eb="224">
      <t>ショリ</t>
    </rPh>
    <rPh sb="225" eb="226">
      <t>カカワ</t>
    </rPh>
    <rPh sb="227" eb="229">
      <t>イジ</t>
    </rPh>
    <rPh sb="229" eb="232">
      <t>カンリヒ</t>
    </rPh>
    <rPh sb="233" eb="236">
      <t>シヨウリョウ</t>
    </rPh>
    <rPh sb="239" eb="241">
      <t>テイド</t>
    </rPh>
    <rPh sb="241" eb="242">
      <t>マカナ</t>
    </rPh>
    <rPh sb="248" eb="249">
      <t>シメ</t>
    </rPh>
    <rPh sb="253" eb="255">
      <t>トウシ</t>
    </rPh>
    <rPh sb="260" eb="262">
      <t>イジョウ</t>
    </rPh>
    <rPh sb="266" eb="269">
      <t>ヒカクテキ</t>
    </rPh>
    <rPh sb="269" eb="271">
      <t>リョウコウ</t>
    </rPh>
    <rPh sb="272" eb="273">
      <t>イ</t>
    </rPh>
    <rPh sb="279" eb="281">
      <t>ユウシュウ</t>
    </rPh>
    <rPh sb="281" eb="283">
      <t>スイリョウ</t>
    </rPh>
    <rPh sb="293" eb="295">
      <t>ヒヨウ</t>
    </rPh>
    <rPh sb="304" eb="305">
      <t>シメ</t>
    </rPh>
    <rPh sb="309" eb="311">
      <t>ルイジ</t>
    </rPh>
    <rPh sb="311" eb="313">
      <t>ダンタイ</t>
    </rPh>
    <rPh sb="314" eb="315">
      <t>クラ</t>
    </rPh>
    <rPh sb="316" eb="317">
      <t>ヒク</t>
    </rPh>
    <rPh sb="318" eb="320">
      <t>ケイコウ</t>
    </rPh>
    <rPh sb="327" eb="329">
      <t>コンゴ</t>
    </rPh>
    <rPh sb="330" eb="332">
      <t>ケイヒ</t>
    </rPh>
    <rPh sb="332" eb="334">
      <t>セツゲン</t>
    </rPh>
    <rPh sb="335" eb="336">
      <t>ツト</t>
    </rPh>
    <rPh sb="379" eb="382">
      <t>ゲスイドウ</t>
    </rPh>
    <rPh sb="383" eb="385">
      <t>シヨウ</t>
    </rPh>
    <rPh sb="388" eb="390">
      <t>クイキ</t>
    </rPh>
    <rPh sb="391" eb="393">
      <t>ジンコウ</t>
    </rPh>
    <rPh sb="394" eb="395">
      <t>タイ</t>
    </rPh>
    <rPh sb="398" eb="400">
      <t>ジッサイ</t>
    </rPh>
    <rPh sb="406" eb="408">
      <t>ジンコウ</t>
    </rPh>
    <rPh sb="409" eb="412">
      <t>ゲスイドウ</t>
    </rPh>
    <rPh sb="413" eb="415">
      <t>セツゾク</t>
    </rPh>
    <rPh sb="421" eb="422">
      <t>シメ</t>
    </rPh>
    <rPh sb="443" eb="445">
      <t>コンゴ</t>
    </rPh>
    <rPh sb="446" eb="448">
      <t>フキュウ</t>
    </rPh>
    <rPh sb="448" eb="450">
      <t>ソクシン</t>
    </rPh>
    <rPh sb="451" eb="452">
      <t>ツト</t>
    </rPh>
    <phoneticPr fontId="4"/>
  </si>
  <si>
    <t>　有形固定資産減価償却率は高いほど施設が老朽化していることを示しますが，類似団体と比較して高い傾向にあります。当市は汚水事業の事業開始から事業開始後30年を迎えつつあり，類似団体区分30年未満の他団体に比べ，事業開始後年数が経過していること，さらに雨水事業は汚水事業に先行して昭和42年度から整備していることが原因であると考えられます。
　雨水整備については，ストックマネジメント計画に基づいて長寿命化を図っていきます。また，未整備区域については，順次，計画的に整備を行います。
　汚水整備については，概ね今後20年間は管渠の耐用年数である50年の範囲内です。当面は，管渠の状況を点検し，劣化が確認された箇所については，管更生等を随時行っていきます。</t>
    <rPh sb="1" eb="3">
      <t>ユウケイ</t>
    </rPh>
    <rPh sb="3" eb="5">
      <t>コテイ</t>
    </rPh>
    <rPh sb="5" eb="7">
      <t>シサン</t>
    </rPh>
    <rPh sb="7" eb="9">
      <t>ゲンカ</t>
    </rPh>
    <rPh sb="9" eb="11">
      <t>ショウキャク</t>
    </rPh>
    <rPh sb="11" eb="12">
      <t>リツ</t>
    </rPh>
    <rPh sb="13" eb="14">
      <t>タカ</t>
    </rPh>
    <rPh sb="17" eb="19">
      <t>シセツ</t>
    </rPh>
    <rPh sb="20" eb="23">
      <t>ロウキュウカ</t>
    </rPh>
    <rPh sb="30" eb="31">
      <t>シメ</t>
    </rPh>
    <rPh sb="36" eb="38">
      <t>ルイジ</t>
    </rPh>
    <rPh sb="38" eb="40">
      <t>ダンタイ</t>
    </rPh>
    <rPh sb="41" eb="43">
      <t>ヒカク</t>
    </rPh>
    <rPh sb="45" eb="46">
      <t>タカ</t>
    </rPh>
    <rPh sb="47" eb="49">
      <t>ケイコウ</t>
    </rPh>
    <rPh sb="55" eb="57">
      <t>トウシ</t>
    </rPh>
    <rPh sb="58" eb="60">
      <t>オスイ</t>
    </rPh>
    <rPh sb="60" eb="62">
      <t>ジギョウ</t>
    </rPh>
    <rPh sb="63" eb="65">
      <t>ジギョウ</t>
    </rPh>
    <rPh sb="65" eb="67">
      <t>カイシ</t>
    </rPh>
    <rPh sb="69" eb="71">
      <t>ジギョウ</t>
    </rPh>
    <rPh sb="71" eb="73">
      <t>カイシ</t>
    </rPh>
    <rPh sb="73" eb="74">
      <t>ゴ</t>
    </rPh>
    <rPh sb="76" eb="77">
      <t>ネン</t>
    </rPh>
    <rPh sb="78" eb="79">
      <t>ムカ</t>
    </rPh>
    <rPh sb="85" eb="87">
      <t>ルイジ</t>
    </rPh>
    <rPh sb="87" eb="89">
      <t>ダンタイ</t>
    </rPh>
    <rPh sb="89" eb="91">
      <t>クブン</t>
    </rPh>
    <rPh sb="93" eb="94">
      <t>ネン</t>
    </rPh>
    <rPh sb="94" eb="96">
      <t>ミマン</t>
    </rPh>
    <rPh sb="97" eb="98">
      <t>タ</t>
    </rPh>
    <rPh sb="98" eb="100">
      <t>ダンタイ</t>
    </rPh>
    <rPh sb="101" eb="102">
      <t>クラ</t>
    </rPh>
    <rPh sb="104" eb="106">
      <t>ジギョウ</t>
    </rPh>
    <rPh sb="106" eb="108">
      <t>カイシ</t>
    </rPh>
    <rPh sb="108" eb="109">
      <t>ゴ</t>
    </rPh>
    <rPh sb="109" eb="111">
      <t>ネンスウ</t>
    </rPh>
    <rPh sb="112" eb="114">
      <t>ケイカ</t>
    </rPh>
    <rPh sb="124" eb="126">
      <t>ウスイ</t>
    </rPh>
    <rPh sb="126" eb="128">
      <t>ジギョウ</t>
    </rPh>
    <rPh sb="129" eb="131">
      <t>オスイ</t>
    </rPh>
    <rPh sb="131" eb="133">
      <t>ジギョウ</t>
    </rPh>
    <rPh sb="134" eb="136">
      <t>センコウ</t>
    </rPh>
    <rPh sb="138" eb="140">
      <t>ショウワ</t>
    </rPh>
    <rPh sb="142" eb="144">
      <t>ネンド</t>
    </rPh>
    <rPh sb="146" eb="148">
      <t>セイビ</t>
    </rPh>
    <rPh sb="155" eb="157">
      <t>ゲンイン</t>
    </rPh>
    <rPh sb="161" eb="162">
      <t>カンガ</t>
    </rPh>
    <rPh sb="251" eb="252">
      <t>オオム</t>
    </rPh>
    <rPh sb="276" eb="277">
      <t>ナイ</t>
    </rPh>
    <phoneticPr fontId="4"/>
  </si>
  <si>
    <t>　令和3年1月に下水道事業における経営の健全化に資するため，学識有識者を含めた三原市下水道事業経営審議会を設置し，同年12月に答申を受けました。その後，パブリックコメント等を行った結果である「三原市下水道事業経営戦略（令和4年9月改定版）」をホームページで公表しています。
　令和5年度から下水道使用料を現行比20％増とする改定を行いますが，収益的収支比率向上を図るため，水洗化率の向上を最重点として取り組んでまいります。
　また，流域下水道であることから，実施主体である広島県や利用者の東広島市と情報共有を図り連携強化を進めて行きます。</t>
    <rPh sb="152" eb="154">
      <t>ゲンコウ</t>
    </rPh>
    <rPh sb="154" eb="155">
      <t>ヒ</t>
    </rPh>
    <rPh sb="158" eb="159">
      <t>ゾウ</t>
    </rPh>
    <rPh sb="162" eb="164">
      <t>カイテイ</t>
    </rPh>
    <rPh sb="165" eb="166">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</si>
</sst>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9936-41B3-A20A-F7B41FD6833C}"/>
            </c:ext>
          </c:extLst>
        </c:ser>
        <c:dLbls>
          <c:showLegendKey val="0"/>
          <c:showVal val="0"/>
          <c:showCatName val="0"/>
          <c:showSerName val="0"/>
          <c:showPercent val="0"/>
          <c:showBubbleSize val="0"/>
        </c:dLbls>
        <c:gapWidth val="150"/>
        <c:axId val="392653272"/>
        <c:axId val="392654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0.15</c:v>
                </c:pt>
                <c:pt idx="4">
                  <c:v>0.06</c:v>
                </c:pt>
              </c:numCache>
            </c:numRef>
          </c:val>
          <c:smooth val="0"/>
          <c:extLst xmlns:c16r2="http://schemas.microsoft.com/office/drawing/2015/06/chart">
            <c:ext xmlns:c16="http://schemas.microsoft.com/office/drawing/2014/chart" uri="{C3380CC4-5D6E-409C-BE32-E72D297353CC}">
              <c16:uniqueId val="{00000001-9936-41B3-A20A-F7B41FD6833C}"/>
            </c:ext>
          </c:extLst>
        </c:ser>
        <c:dLbls>
          <c:showLegendKey val="0"/>
          <c:showVal val="0"/>
          <c:showCatName val="0"/>
          <c:showSerName val="0"/>
          <c:showPercent val="0"/>
          <c:showBubbleSize val="0"/>
        </c:dLbls>
        <c:marker val="1"/>
        <c:smooth val="0"/>
        <c:axId val="392653272"/>
        <c:axId val="392654448"/>
      </c:lineChart>
      <c:dateAx>
        <c:axId val="392653272"/>
        <c:scaling>
          <c:orientation val="minMax"/>
        </c:scaling>
        <c:delete val="1"/>
        <c:axPos val="b"/>
        <c:numFmt formatCode="&quot;H&quot;yy" sourceLinked="1"/>
        <c:majorTickMark val="none"/>
        <c:minorTickMark val="none"/>
        <c:tickLblPos val="none"/>
        <c:crossAx val="392654448"/>
        <c:crosses val="autoZero"/>
        <c:auto val="1"/>
        <c:lblOffset val="100"/>
        <c:baseTimeUnit val="years"/>
      </c:dateAx>
      <c:valAx>
        <c:axId val="392654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2653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633-47FE-AC3E-41B283FB5F25}"/>
            </c:ext>
          </c:extLst>
        </c:ser>
        <c:dLbls>
          <c:showLegendKey val="0"/>
          <c:showVal val="0"/>
          <c:showCatName val="0"/>
          <c:showSerName val="0"/>
          <c:showPercent val="0"/>
          <c:showBubbleSize val="0"/>
        </c:dLbls>
        <c:gapWidth val="150"/>
        <c:axId val="582542912"/>
        <c:axId val="582802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61.51</c:v>
                </c:pt>
                <c:pt idx="4">
                  <c:v>51.2</c:v>
                </c:pt>
              </c:numCache>
            </c:numRef>
          </c:val>
          <c:smooth val="0"/>
          <c:extLst xmlns:c16r2="http://schemas.microsoft.com/office/drawing/2015/06/chart">
            <c:ext xmlns:c16="http://schemas.microsoft.com/office/drawing/2014/chart" uri="{C3380CC4-5D6E-409C-BE32-E72D297353CC}">
              <c16:uniqueId val="{00000001-D633-47FE-AC3E-41B283FB5F25}"/>
            </c:ext>
          </c:extLst>
        </c:ser>
        <c:dLbls>
          <c:showLegendKey val="0"/>
          <c:showVal val="0"/>
          <c:showCatName val="0"/>
          <c:showSerName val="0"/>
          <c:showPercent val="0"/>
          <c:showBubbleSize val="0"/>
        </c:dLbls>
        <c:marker val="1"/>
        <c:smooth val="0"/>
        <c:axId val="582542912"/>
        <c:axId val="582802112"/>
      </c:lineChart>
      <c:dateAx>
        <c:axId val="582542912"/>
        <c:scaling>
          <c:orientation val="minMax"/>
        </c:scaling>
        <c:delete val="1"/>
        <c:axPos val="b"/>
        <c:numFmt formatCode="&quot;H&quot;yy" sourceLinked="1"/>
        <c:majorTickMark val="none"/>
        <c:minorTickMark val="none"/>
        <c:tickLblPos val="none"/>
        <c:crossAx val="582802112"/>
        <c:crosses val="autoZero"/>
        <c:auto val="1"/>
        <c:lblOffset val="100"/>
        <c:baseTimeUnit val="years"/>
      </c:dateAx>
      <c:valAx>
        <c:axId val="58280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2542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91.33</c:v>
                </c:pt>
                <c:pt idx="4">
                  <c:v>92.33</c:v>
                </c:pt>
              </c:numCache>
            </c:numRef>
          </c:val>
          <c:extLst xmlns:c16r2="http://schemas.microsoft.com/office/drawing/2015/06/chart">
            <c:ext xmlns:c16="http://schemas.microsoft.com/office/drawing/2014/chart" uri="{C3380CC4-5D6E-409C-BE32-E72D297353CC}">
              <c16:uniqueId val="{00000000-C678-44BE-A9F6-1356AA17CF33}"/>
            </c:ext>
          </c:extLst>
        </c:ser>
        <c:dLbls>
          <c:showLegendKey val="0"/>
          <c:showVal val="0"/>
          <c:showCatName val="0"/>
          <c:showSerName val="0"/>
          <c:showPercent val="0"/>
          <c:showBubbleSize val="0"/>
        </c:dLbls>
        <c:gapWidth val="150"/>
        <c:axId val="582799760"/>
        <c:axId val="582804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85.82</c:v>
                </c:pt>
                <c:pt idx="4">
                  <c:v>85.03</c:v>
                </c:pt>
              </c:numCache>
            </c:numRef>
          </c:val>
          <c:smooth val="0"/>
          <c:extLst xmlns:c16r2="http://schemas.microsoft.com/office/drawing/2015/06/chart">
            <c:ext xmlns:c16="http://schemas.microsoft.com/office/drawing/2014/chart" uri="{C3380CC4-5D6E-409C-BE32-E72D297353CC}">
              <c16:uniqueId val="{00000001-C678-44BE-A9F6-1356AA17CF33}"/>
            </c:ext>
          </c:extLst>
        </c:ser>
        <c:dLbls>
          <c:showLegendKey val="0"/>
          <c:showVal val="0"/>
          <c:showCatName val="0"/>
          <c:showSerName val="0"/>
          <c:showPercent val="0"/>
          <c:showBubbleSize val="0"/>
        </c:dLbls>
        <c:marker val="1"/>
        <c:smooth val="0"/>
        <c:axId val="582799760"/>
        <c:axId val="582804856"/>
      </c:lineChart>
      <c:dateAx>
        <c:axId val="582799760"/>
        <c:scaling>
          <c:orientation val="minMax"/>
        </c:scaling>
        <c:delete val="1"/>
        <c:axPos val="b"/>
        <c:numFmt formatCode="&quot;H&quot;yy" sourceLinked="1"/>
        <c:majorTickMark val="none"/>
        <c:minorTickMark val="none"/>
        <c:tickLblPos val="none"/>
        <c:crossAx val="582804856"/>
        <c:crosses val="autoZero"/>
        <c:auto val="1"/>
        <c:lblOffset val="100"/>
        <c:baseTimeUnit val="years"/>
      </c:dateAx>
      <c:valAx>
        <c:axId val="582804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2799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107.6</c:v>
                </c:pt>
                <c:pt idx="4">
                  <c:v>112.23</c:v>
                </c:pt>
              </c:numCache>
            </c:numRef>
          </c:val>
          <c:extLst xmlns:c16r2="http://schemas.microsoft.com/office/drawing/2015/06/chart">
            <c:ext xmlns:c16="http://schemas.microsoft.com/office/drawing/2014/chart" uri="{C3380CC4-5D6E-409C-BE32-E72D297353CC}">
              <c16:uniqueId val="{00000000-712C-4189-A133-F4CC29A5B5A1}"/>
            </c:ext>
          </c:extLst>
        </c:ser>
        <c:dLbls>
          <c:showLegendKey val="0"/>
          <c:showVal val="0"/>
          <c:showCatName val="0"/>
          <c:showSerName val="0"/>
          <c:showPercent val="0"/>
          <c:showBubbleSize val="0"/>
        </c:dLbls>
        <c:gapWidth val="150"/>
        <c:axId val="392654840"/>
        <c:axId val="392655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109.91</c:v>
                </c:pt>
                <c:pt idx="4">
                  <c:v>108.61</c:v>
                </c:pt>
              </c:numCache>
            </c:numRef>
          </c:val>
          <c:smooth val="0"/>
          <c:extLst xmlns:c16r2="http://schemas.microsoft.com/office/drawing/2015/06/chart">
            <c:ext xmlns:c16="http://schemas.microsoft.com/office/drawing/2014/chart" uri="{C3380CC4-5D6E-409C-BE32-E72D297353CC}">
              <c16:uniqueId val="{00000001-712C-4189-A133-F4CC29A5B5A1}"/>
            </c:ext>
          </c:extLst>
        </c:ser>
        <c:dLbls>
          <c:showLegendKey val="0"/>
          <c:showVal val="0"/>
          <c:showCatName val="0"/>
          <c:showSerName val="0"/>
          <c:showPercent val="0"/>
          <c:showBubbleSize val="0"/>
        </c:dLbls>
        <c:marker val="1"/>
        <c:smooth val="0"/>
        <c:axId val="392654840"/>
        <c:axId val="392655624"/>
      </c:lineChart>
      <c:dateAx>
        <c:axId val="392654840"/>
        <c:scaling>
          <c:orientation val="minMax"/>
        </c:scaling>
        <c:delete val="1"/>
        <c:axPos val="b"/>
        <c:numFmt formatCode="&quot;H&quot;yy" sourceLinked="1"/>
        <c:majorTickMark val="none"/>
        <c:minorTickMark val="none"/>
        <c:tickLblPos val="none"/>
        <c:crossAx val="392655624"/>
        <c:crosses val="autoZero"/>
        <c:auto val="1"/>
        <c:lblOffset val="100"/>
        <c:baseTimeUnit val="years"/>
      </c:dateAx>
      <c:valAx>
        <c:axId val="392655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2654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39.96</c:v>
                </c:pt>
                <c:pt idx="4">
                  <c:v>41.65</c:v>
                </c:pt>
              </c:numCache>
            </c:numRef>
          </c:val>
          <c:extLst xmlns:c16r2="http://schemas.microsoft.com/office/drawing/2015/06/chart">
            <c:ext xmlns:c16="http://schemas.microsoft.com/office/drawing/2014/chart" uri="{C3380CC4-5D6E-409C-BE32-E72D297353CC}">
              <c16:uniqueId val="{00000000-0BF7-430C-A950-3333FBE6DE96}"/>
            </c:ext>
          </c:extLst>
        </c:ser>
        <c:dLbls>
          <c:showLegendKey val="0"/>
          <c:showVal val="0"/>
          <c:showCatName val="0"/>
          <c:showSerName val="0"/>
          <c:showPercent val="0"/>
          <c:showBubbleSize val="0"/>
        </c:dLbls>
        <c:gapWidth val="150"/>
        <c:axId val="581992872"/>
        <c:axId val="581992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15.29</c:v>
                </c:pt>
                <c:pt idx="4">
                  <c:v>17.809999999999999</c:v>
                </c:pt>
              </c:numCache>
            </c:numRef>
          </c:val>
          <c:smooth val="0"/>
          <c:extLst xmlns:c16r2="http://schemas.microsoft.com/office/drawing/2015/06/chart">
            <c:ext xmlns:c16="http://schemas.microsoft.com/office/drawing/2014/chart" uri="{C3380CC4-5D6E-409C-BE32-E72D297353CC}">
              <c16:uniqueId val="{00000001-0BF7-430C-A950-3333FBE6DE96}"/>
            </c:ext>
          </c:extLst>
        </c:ser>
        <c:dLbls>
          <c:showLegendKey val="0"/>
          <c:showVal val="0"/>
          <c:showCatName val="0"/>
          <c:showSerName val="0"/>
          <c:showPercent val="0"/>
          <c:showBubbleSize val="0"/>
        </c:dLbls>
        <c:marker val="1"/>
        <c:smooth val="0"/>
        <c:axId val="581992872"/>
        <c:axId val="581992480"/>
      </c:lineChart>
      <c:dateAx>
        <c:axId val="581992872"/>
        <c:scaling>
          <c:orientation val="minMax"/>
        </c:scaling>
        <c:delete val="1"/>
        <c:axPos val="b"/>
        <c:numFmt formatCode="&quot;H&quot;yy" sourceLinked="1"/>
        <c:majorTickMark val="none"/>
        <c:minorTickMark val="none"/>
        <c:tickLblPos val="none"/>
        <c:crossAx val="581992480"/>
        <c:crosses val="autoZero"/>
        <c:auto val="1"/>
        <c:lblOffset val="100"/>
        <c:baseTimeUnit val="years"/>
      </c:dateAx>
      <c:valAx>
        <c:axId val="581992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1992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279D-458C-AEA0-301CD8CB0FA6}"/>
            </c:ext>
          </c:extLst>
        </c:ser>
        <c:dLbls>
          <c:showLegendKey val="0"/>
          <c:showVal val="0"/>
          <c:showCatName val="0"/>
          <c:showSerName val="0"/>
          <c:showPercent val="0"/>
          <c:showBubbleSize val="0"/>
        </c:dLbls>
        <c:gapWidth val="150"/>
        <c:axId val="581993656"/>
        <c:axId val="581992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0.11</c:v>
                </c:pt>
                <c:pt idx="4">
                  <c:v>0.64</c:v>
                </c:pt>
              </c:numCache>
            </c:numRef>
          </c:val>
          <c:smooth val="0"/>
          <c:extLst xmlns:c16r2="http://schemas.microsoft.com/office/drawing/2015/06/chart">
            <c:ext xmlns:c16="http://schemas.microsoft.com/office/drawing/2014/chart" uri="{C3380CC4-5D6E-409C-BE32-E72D297353CC}">
              <c16:uniqueId val="{00000001-279D-458C-AEA0-301CD8CB0FA6}"/>
            </c:ext>
          </c:extLst>
        </c:ser>
        <c:dLbls>
          <c:showLegendKey val="0"/>
          <c:showVal val="0"/>
          <c:showCatName val="0"/>
          <c:showSerName val="0"/>
          <c:showPercent val="0"/>
          <c:showBubbleSize val="0"/>
        </c:dLbls>
        <c:marker val="1"/>
        <c:smooth val="0"/>
        <c:axId val="581993656"/>
        <c:axId val="581992088"/>
      </c:lineChart>
      <c:dateAx>
        <c:axId val="581993656"/>
        <c:scaling>
          <c:orientation val="minMax"/>
        </c:scaling>
        <c:delete val="1"/>
        <c:axPos val="b"/>
        <c:numFmt formatCode="&quot;H&quot;yy" sourceLinked="1"/>
        <c:majorTickMark val="none"/>
        <c:minorTickMark val="none"/>
        <c:tickLblPos val="none"/>
        <c:crossAx val="581992088"/>
        <c:crosses val="autoZero"/>
        <c:auto val="1"/>
        <c:lblOffset val="100"/>
        <c:baseTimeUnit val="years"/>
      </c:dateAx>
      <c:valAx>
        <c:axId val="581992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1993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7706-43FB-96F4-1B0BCB58F2A3}"/>
            </c:ext>
          </c:extLst>
        </c:ser>
        <c:dLbls>
          <c:showLegendKey val="0"/>
          <c:showVal val="0"/>
          <c:showCatName val="0"/>
          <c:showSerName val="0"/>
          <c:showPercent val="0"/>
          <c:showBubbleSize val="0"/>
        </c:dLbls>
        <c:gapWidth val="150"/>
        <c:axId val="581994048"/>
        <c:axId val="582544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9.42</c:v>
                </c:pt>
                <c:pt idx="4">
                  <c:v>11.49</c:v>
                </c:pt>
              </c:numCache>
            </c:numRef>
          </c:val>
          <c:smooth val="0"/>
          <c:extLst xmlns:c16r2="http://schemas.microsoft.com/office/drawing/2015/06/chart">
            <c:ext xmlns:c16="http://schemas.microsoft.com/office/drawing/2014/chart" uri="{C3380CC4-5D6E-409C-BE32-E72D297353CC}">
              <c16:uniqueId val="{00000001-7706-43FB-96F4-1B0BCB58F2A3}"/>
            </c:ext>
          </c:extLst>
        </c:ser>
        <c:dLbls>
          <c:showLegendKey val="0"/>
          <c:showVal val="0"/>
          <c:showCatName val="0"/>
          <c:showSerName val="0"/>
          <c:showPercent val="0"/>
          <c:showBubbleSize val="0"/>
        </c:dLbls>
        <c:marker val="1"/>
        <c:smooth val="0"/>
        <c:axId val="581994048"/>
        <c:axId val="582544872"/>
      </c:lineChart>
      <c:dateAx>
        <c:axId val="581994048"/>
        <c:scaling>
          <c:orientation val="minMax"/>
        </c:scaling>
        <c:delete val="1"/>
        <c:axPos val="b"/>
        <c:numFmt formatCode="&quot;H&quot;yy" sourceLinked="1"/>
        <c:majorTickMark val="none"/>
        <c:minorTickMark val="none"/>
        <c:tickLblPos val="none"/>
        <c:crossAx val="582544872"/>
        <c:crosses val="autoZero"/>
        <c:auto val="1"/>
        <c:lblOffset val="100"/>
        <c:baseTimeUnit val="years"/>
      </c:dateAx>
      <c:valAx>
        <c:axId val="582544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199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35.99</c:v>
                </c:pt>
                <c:pt idx="4">
                  <c:v>65.08</c:v>
                </c:pt>
              </c:numCache>
            </c:numRef>
          </c:val>
          <c:extLst xmlns:c16r2="http://schemas.microsoft.com/office/drawing/2015/06/chart">
            <c:ext xmlns:c16="http://schemas.microsoft.com/office/drawing/2014/chart" uri="{C3380CC4-5D6E-409C-BE32-E72D297353CC}">
              <c16:uniqueId val="{00000000-9215-4CF9-AA02-A78BD54780AB}"/>
            </c:ext>
          </c:extLst>
        </c:ser>
        <c:dLbls>
          <c:showLegendKey val="0"/>
          <c:showVal val="0"/>
          <c:showCatName val="0"/>
          <c:showSerName val="0"/>
          <c:showPercent val="0"/>
          <c:showBubbleSize val="0"/>
        </c:dLbls>
        <c:gapWidth val="150"/>
        <c:axId val="582545656"/>
        <c:axId val="582543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47.61</c:v>
                </c:pt>
                <c:pt idx="4">
                  <c:v>52.69</c:v>
                </c:pt>
              </c:numCache>
            </c:numRef>
          </c:val>
          <c:smooth val="0"/>
          <c:extLst xmlns:c16r2="http://schemas.microsoft.com/office/drawing/2015/06/chart">
            <c:ext xmlns:c16="http://schemas.microsoft.com/office/drawing/2014/chart" uri="{C3380CC4-5D6E-409C-BE32-E72D297353CC}">
              <c16:uniqueId val="{00000001-9215-4CF9-AA02-A78BD54780AB}"/>
            </c:ext>
          </c:extLst>
        </c:ser>
        <c:dLbls>
          <c:showLegendKey val="0"/>
          <c:showVal val="0"/>
          <c:showCatName val="0"/>
          <c:showSerName val="0"/>
          <c:showPercent val="0"/>
          <c:showBubbleSize val="0"/>
        </c:dLbls>
        <c:marker val="1"/>
        <c:smooth val="0"/>
        <c:axId val="582545656"/>
        <c:axId val="582543304"/>
      </c:lineChart>
      <c:dateAx>
        <c:axId val="582545656"/>
        <c:scaling>
          <c:orientation val="minMax"/>
        </c:scaling>
        <c:delete val="1"/>
        <c:axPos val="b"/>
        <c:numFmt formatCode="&quot;H&quot;yy" sourceLinked="1"/>
        <c:majorTickMark val="none"/>
        <c:minorTickMark val="none"/>
        <c:tickLblPos val="none"/>
        <c:crossAx val="582543304"/>
        <c:crosses val="autoZero"/>
        <c:auto val="1"/>
        <c:lblOffset val="100"/>
        <c:baseTimeUnit val="years"/>
      </c:dateAx>
      <c:valAx>
        <c:axId val="582543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2545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c:v>794.91</c:v>
                </c:pt>
              </c:numCache>
            </c:numRef>
          </c:val>
          <c:extLst xmlns:c16r2="http://schemas.microsoft.com/office/drawing/2015/06/chart">
            <c:ext xmlns:c16="http://schemas.microsoft.com/office/drawing/2014/chart" uri="{C3380CC4-5D6E-409C-BE32-E72D297353CC}">
              <c16:uniqueId val="{00000000-235B-4727-B1D7-873B6F4FD88A}"/>
            </c:ext>
          </c:extLst>
        </c:ser>
        <c:dLbls>
          <c:showLegendKey val="0"/>
          <c:showVal val="0"/>
          <c:showCatName val="0"/>
          <c:showSerName val="0"/>
          <c:showPercent val="0"/>
          <c:showBubbleSize val="0"/>
        </c:dLbls>
        <c:gapWidth val="150"/>
        <c:axId val="582544088"/>
        <c:axId val="582541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1092.22</c:v>
                </c:pt>
                <c:pt idx="4">
                  <c:v>998.38</c:v>
                </c:pt>
              </c:numCache>
            </c:numRef>
          </c:val>
          <c:smooth val="0"/>
          <c:extLst xmlns:c16r2="http://schemas.microsoft.com/office/drawing/2015/06/chart">
            <c:ext xmlns:c16="http://schemas.microsoft.com/office/drawing/2014/chart" uri="{C3380CC4-5D6E-409C-BE32-E72D297353CC}">
              <c16:uniqueId val="{00000001-235B-4727-B1D7-873B6F4FD88A}"/>
            </c:ext>
          </c:extLst>
        </c:ser>
        <c:dLbls>
          <c:showLegendKey val="0"/>
          <c:showVal val="0"/>
          <c:showCatName val="0"/>
          <c:showSerName val="0"/>
          <c:showPercent val="0"/>
          <c:showBubbleSize val="0"/>
        </c:dLbls>
        <c:marker val="1"/>
        <c:smooth val="0"/>
        <c:axId val="582544088"/>
        <c:axId val="582541344"/>
      </c:lineChart>
      <c:dateAx>
        <c:axId val="582544088"/>
        <c:scaling>
          <c:orientation val="minMax"/>
        </c:scaling>
        <c:delete val="1"/>
        <c:axPos val="b"/>
        <c:numFmt formatCode="&quot;H&quot;yy" sourceLinked="1"/>
        <c:majorTickMark val="none"/>
        <c:minorTickMark val="none"/>
        <c:tickLblPos val="none"/>
        <c:crossAx val="582541344"/>
        <c:crosses val="autoZero"/>
        <c:auto val="1"/>
        <c:lblOffset val="100"/>
        <c:baseTimeUnit val="years"/>
      </c:dateAx>
      <c:valAx>
        <c:axId val="582541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2544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137.29</c:v>
                </c:pt>
                <c:pt idx="4">
                  <c:v>122.07</c:v>
                </c:pt>
              </c:numCache>
            </c:numRef>
          </c:val>
          <c:extLst xmlns:c16r2="http://schemas.microsoft.com/office/drawing/2015/06/chart">
            <c:ext xmlns:c16="http://schemas.microsoft.com/office/drawing/2014/chart" uri="{C3380CC4-5D6E-409C-BE32-E72D297353CC}">
              <c16:uniqueId val="{00000000-3844-4946-A58B-AA9AF0EEDB54}"/>
            </c:ext>
          </c:extLst>
        </c:ser>
        <c:dLbls>
          <c:showLegendKey val="0"/>
          <c:showVal val="0"/>
          <c:showCatName val="0"/>
          <c:showSerName val="0"/>
          <c:showPercent val="0"/>
          <c:showBubbleSize val="0"/>
        </c:dLbls>
        <c:gapWidth val="150"/>
        <c:axId val="582540168"/>
        <c:axId val="582540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97.53</c:v>
                </c:pt>
                <c:pt idx="4">
                  <c:v>95.92</c:v>
                </c:pt>
              </c:numCache>
            </c:numRef>
          </c:val>
          <c:smooth val="0"/>
          <c:extLst xmlns:c16r2="http://schemas.microsoft.com/office/drawing/2015/06/chart">
            <c:ext xmlns:c16="http://schemas.microsoft.com/office/drawing/2014/chart" uri="{C3380CC4-5D6E-409C-BE32-E72D297353CC}">
              <c16:uniqueId val="{00000001-3844-4946-A58B-AA9AF0EEDB54}"/>
            </c:ext>
          </c:extLst>
        </c:ser>
        <c:dLbls>
          <c:showLegendKey val="0"/>
          <c:showVal val="0"/>
          <c:showCatName val="0"/>
          <c:showSerName val="0"/>
          <c:showPercent val="0"/>
          <c:showBubbleSize val="0"/>
        </c:dLbls>
        <c:marker val="1"/>
        <c:smooth val="0"/>
        <c:axId val="582540168"/>
        <c:axId val="582540560"/>
      </c:lineChart>
      <c:dateAx>
        <c:axId val="582540168"/>
        <c:scaling>
          <c:orientation val="minMax"/>
        </c:scaling>
        <c:delete val="1"/>
        <c:axPos val="b"/>
        <c:numFmt formatCode="&quot;H&quot;yy" sourceLinked="1"/>
        <c:majorTickMark val="none"/>
        <c:minorTickMark val="none"/>
        <c:tickLblPos val="none"/>
        <c:crossAx val="582540560"/>
        <c:crosses val="autoZero"/>
        <c:auto val="1"/>
        <c:lblOffset val="100"/>
        <c:baseTimeUnit val="years"/>
      </c:dateAx>
      <c:valAx>
        <c:axId val="582540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2540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110.54</c:v>
                </c:pt>
                <c:pt idx="4">
                  <c:v>128.6</c:v>
                </c:pt>
              </c:numCache>
            </c:numRef>
          </c:val>
          <c:extLst xmlns:c16r2="http://schemas.microsoft.com/office/drawing/2015/06/chart">
            <c:ext xmlns:c16="http://schemas.microsoft.com/office/drawing/2014/chart" uri="{C3380CC4-5D6E-409C-BE32-E72D297353CC}">
              <c16:uniqueId val="{00000000-FE58-4FA6-8256-C331D5D181AE}"/>
            </c:ext>
          </c:extLst>
        </c:ser>
        <c:dLbls>
          <c:showLegendKey val="0"/>
          <c:showVal val="0"/>
          <c:showCatName val="0"/>
          <c:showSerName val="0"/>
          <c:showPercent val="0"/>
          <c:showBubbleSize val="0"/>
        </c:dLbls>
        <c:gapWidth val="150"/>
        <c:axId val="582541736"/>
        <c:axId val="582542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155.83000000000001</c:v>
                </c:pt>
                <c:pt idx="4">
                  <c:v>156.75</c:v>
                </c:pt>
              </c:numCache>
            </c:numRef>
          </c:val>
          <c:smooth val="0"/>
          <c:extLst xmlns:c16r2="http://schemas.microsoft.com/office/drawing/2015/06/chart">
            <c:ext xmlns:c16="http://schemas.microsoft.com/office/drawing/2014/chart" uri="{C3380CC4-5D6E-409C-BE32-E72D297353CC}">
              <c16:uniqueId val="{00000001-FE58-4FA6-8256-C331D5D181AE}"/>
            </c:ext>
          </c:extLst>
        </c:ser>
        <c:dLbls>
          <c:showLegendKey val="0"/>
          <c:showVal val="0"/>
          <c:showCatName val="0"/>
          <c:showSerName val="0"/>
          <c:showPercent val="0"/>
          <c:showBubbleSize val="0"/>
        </c:dLbls>
        <c:marker val="1"/>
        <c:smooth val="0"/>
        <c:axId val="582541736"/>
        <c:axId val="582542128"/>
      </c:lineChart>
      <c:dateAx>
        <c:axId val="582541736"/>
        <c:scaling>
          <c:orientation val="minMax"/>
        </c:scaling>
        <c:delete val="1"/>
        <c:axPos val="b"/>
        <c:numFmt formatCode="&quot;H&quot;yy" sourceLinked="1"/>
        <c:majorTickMark val="none"/>
        <c:minorTickMark val="none"/>
        <c:tickLblPos val="none"/>
        <c:crossAx val="582542128"/>
        <c:crosses val="autoZero"/>
        <c:auto val="1"/>
        <c:lblOffset val="100"/>
        <c:baseTimeUnit val="years"/>
      </c:dateAx>
      <c:valAx>
        <c:axId val="582542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2541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V1" zoomScaleNormal="100" workbookViewId="0">
      <selection activeCell="BL83" sqref="BL83"/>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2">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2">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30" t="str">
        <f>データ!H6</f>
        <v>広島県　三原市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2">
      <c r="A8" s="2"/>
      <c r="B8" s="40" t="str">
        <f>データ!I6</f>
        <v>法適用</v>
      </c>
      <c r="C8" s="40"/>
      <c r="D8" s="40"/>
      <c r="E8" s="40"/>
      <c r="F8" s="40"/>
      <c r="G8" s="40"/>
      <c r="H8" s="40"/>
      <c r="I8" s="40" t="str">
        <f>データ!J6</f>
        <v>下水道事業</v>
      </c>
      <c r="J8" s="40"/>
      <c r="K8" s="40"/>
      <c r="L8" s="40"/>
      <c r="M8" s="40"/>
      <c r="N8" s="40"/>
      <c r="O8" s="40"/>
      <c r="P8" s="40" t="str">
        <f>データ!K6</f>
        <v>公共下水道</v>
      </c>
      <c r="Q8" s="40"/>
      <c r="R8" s="40"/>
      <c r="S8" s="40"/>
      <c r="T8" s="40"/>
      <c r="U8" s="40"/>
      <c r="V8" s="40"/>
      <c r="W8" s="40" t="str">
        <f>データ!L6</f>
        <v>Bd2</v>
      </c>
      <c r="X8" s="40"/>
      <c r="Y8" s="40"/>
      <c r="Z8" s="40"/>
      <c r="AA8" s="40"/>
      <c r="AB8" s="40"/>
      <c r="AC8" s="40"/>
      <c r="AD8" s="41" t="str">
        <f>データ!$M$6</f>
        <v>非設置</v>
      </c>
      <c r="AE8" s="41"/>
      <c r="AF8" s="41"/>
      <c r="AG8" s="41"/>
      <c r="AH8" s="41"/>
      <c r="AI8" s="41"/>
      <c r="AJ8" s="41"/>
      <c r="AK8" s="3"/>
      <c r="AL8" s="42">
        <f>データ!S6</f>
        <v>90320</v>
      </c>
      <c r="AM8" s="42"/>
      <c r="AN8" s="42"/>
      <c r="AO8" s="42"/>
      <c r="AP8" s="42"/>
      <c r="AQ8" s="42"/>
      <c r="AR8" s="42"/>
      <c r="AS8" s="42"/>
      <c r="AT8" s="35">
        <f>データ!T6</f>
        <v>471.51</v>
      </c>
      <c r="AU8" s="35"/>
      <c r="AV8" s="35"/>
      <c r="AW8" s="35"/>
      <c r="AX8" s="35"/>
      <c r="AY8" s="35"/>
      <c r="AZ8" s="35"/>
      <c r="BA8" s="35"/>
      <c r="BB8" s="35">
        <f>データ!U6</f>
        <v>191.55</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2">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2">
      <c r="A10" s="2"/>
      <c r="B10" s="35" t="str">
        <f>データ!N6</f>
        <v>-</v>
      </c>
      <c r="C10" s="35"/>
      <c r="D10" s="35"/>
      <c r="E10" s="35"/>
      <c r="F10" s="35"/>
      <c r="G10" s="35"/>
      <c r="H10" s="35"/>
      <c r="I10" s="35">
        <f>データ!O6</f>
        <v>61.98</v>
      </c>
      <c r="J10" s="35"/>
      <c r="K10" s="35"/>
      <c r="L10" s="35"/>
      <c r="M10" s="35"/>
      <c r="N10" s="35"/>
      <c r="O10" s="35"/>
      <c r="P10" s="35">
        <f>データ!P6</f>
        <v>46.47</v>
      </c>
      <c r="Q10" s="35"/>
      <c r="R10" s="35"/>
      <c r="S10" s="35"/>
      <c r="T10" s="35"/>
      <c r="U10" s="35"/>
      <c r="V10" s="35"/>
      <c r="W10" s="35">
        <f>データ!Q6</f>
        <v>100</v>
      </c>
      <c r="X10" s="35"/>
      <c r="Y10" s="35"/>
      <c r="Z10" s="35"/>
      <c r="AA10" s="35"/>
      <c r="AB10" s="35"/>
      <c r="AC10" s="35"/>
      <c r="AD10" s="42">
        <f>データ!R6</f>
        <v>2750</v>
      </c>
      <c r="AE10" s="42"/>
      <c r="AF10" s="42"/>
      <c r="AG10" s="42"/>
      <c r="AH10" s="42"/>
      <c r="AI10" s="42"/>
      <c r="AJ10" s="42"/>
      <c r="AK10" s="2"/>
      <c r="AL10" s="42">
        <f>データ!V6</f>
        <v>41606</v>
      </c>
      <c r="AM10" s="42"/>
      <c r="AN10" s="42"/>
      <c r="AO10" s="42"/>
      <c r="AP10" s="42"/>
      <c r="AQ10" s="42"/>
      <c r="AR10" s="42"/>
      <c r="AS10" s="42"/>
      <c r="AT10" s="35">
        <f>データ!W6</f>
        <v>11.84</v>
      </c>
      <c r="AU10" s="35"/>
      <c r="AV10" s="35"/>
      <c r="AW10" s="35"/>
      <c r="AX10" s="35"/>
      <c r="AY10" s="35"/>
      <c r="AZ10" s="35"/>
      <c r="BA10" s="35"/>
      <c r="BB10" s="35">
        <f>データ!X6</f>
        <v>3514.02</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2">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2">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116</v>
      </c>
      <c r="BM16" s="62"/>
      <c r="BN16" s="62"/>
      <c r="BO16" s="62"/>
      <c r="BP16" s="62"/>
      <c r="BQ16" s="62"/>
      <c r="BR16" s="62"/>
      <c r="BS16" s="62"/>
      <c r="BT16" s="62"/>
      <c r="BU16" s="62"/>
      <c r="BV16" s="62"/>
      <c r="BW16" s="62"/>
      <c r="BX16" s="62"/>
      <c r="BY16" s="62"/>
      <c r="BZ16" s="63"/>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117</v>
      </c>
      <c r="BM47" s="62"/>
      <c r="BN47" s="62"/>
      <c r="BO47" s="62"/>
      <c r="BP47" s="62"/>
      <c r="BQ47" s="62"/>
      <c r="BR47" s="62"/>
      <c r="BS47" s="62"/>
      <c r="BT47" s="62"/>
      <c r="BU47" s="62"/>
      <c r="BV47" s="62"/>
      <c r="BW47" s="62"/>
      <c r="BX47" s="62"/>
      <c r="BY47" s="62"/>
      <c r="BZ47" s="63"/>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2">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2">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118</v>
      </c>
      <c r="BM66" s="62"/>
      <c r="BN66" s="62"/>
      <c r="BO66" s="62"/>
      <c r="BP66" s="62"/>
      <c r="BQ66" s="62"/>
      <c r="BR66" s="62"/>
      <c r="BS66" s="62"/>
      <c r="BT66" s="62"/>
      <c r="BU66" s="62"/>
      <c r="BV66" s="62"/>
      <c r="BW66" s="62"/>
      <c r="BX66" s="62"/>
      <c r="BY66" s="62"/>
      <c r="BZ66" s="63"/>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2">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0d+bnyzbtvbOwJAvxA48SPQDHOP0dxSMnIk1KHxlOh2jH4OMRfOrUabJTrHBHCLmkNTyDMJAFtnBcjuag22E7w==" saltValue="JEZk1zH5G1AVYZU2PLlHU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2">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2021</v>
      </c>
      <c r="C6" s="19">
        <f t="shared" ref="C6:X6" si="3">C7</f>
        <v>342041</v>
      </c>
      <c r="D6" s="19">
        <f t="shared" si="3"/>
        <v>46</v>
      </c>
      <c r="E6" s="19">
        <f t="shared" si="3"/>
        <v>17</v>
      </c>
      <c r="F6" s="19">
        <f t="shared" si="3"/>
        <v>1</v>
      </c>
      <c r="G6" s="19">
        <f t="shared" si="3"/>
        <v>0</v>
      </c>
      <c r="H6" s="19" t="str">
        <f t="shared" si="3"/>
        <v>広島県　三原市</v>
      </c>
      <c r="I6" s="19" t="str">
        <f t="shared" si="3"/>
        <v>法適用</v>
      </c>
      <c r="J6" s="19" t="str">
        <f t="shared" si="3"/>
        <v>下水道事業</v>
      </c>
      <c r="K6" s="19" t="str">
        <f t="shared" si="3"/>
        <v>公共下水道</v>
      </c>
      <c r="L6" s="19" t="str">
        <f t="shared" si="3"/>
        <v>Bd2</v>
      </c>
      <c r="M6" s="19" t="str">
        <f t="shared" si="3"/>
        <v>非設置</v>
      </c>
      <c r="N6" s="20" t="str">
        <f t="shared" si="3"/>
        <v>-</v>
      </c>
      <c r="O6" s="20">
        <f t="shared" si="3"/>
        <v>61.98</v>
      </c>
      <c r="P6" s="20">
        <f t="shared" si="3"/>
        <v>46.47</v>
      </c>
      <c r="Q6" s="20">
        <f t="shared" si="3"/>
        <v>100</v>
      </c>
      <c r="R6" s="20">
        <f t="shared" si="3"/>
        <v>2750</v>
      </c>
      <c r="S6" s="20">
        <f t="shared" si="3"/>
        <v>90320</v>
      </c>
      <c r="T6" s="20">
        <f t="shared" si="3"/>
        <v>471.51</v>
      </c>
      <c r="U6" s="20">
        <f t="shared" si="3"/>
        <v>191.55</v>
      </c>
      <c r="V6" s="20">
        <f t="shared" si="3"/>
        <v>41606</v>
      </c>
      <c r="W6" s="20">
        <f t="shared" si="3"/>
        <v>11.84</v>
      </c>
      <c r="X6" s="20">
        <f t="shared" si="3"/>
        <v>3514.02</v>
      </c>
      <c r="Y6" s="21" t="str">
        <f>IF(Y7="",NA(),Y7)</f>
        <v>-</v>
      </c>
      <c r="Z6" s="21" t="str">
        <f t="shared" ref="Z6:AH6" si="4">IF(Z7="",NA(),Z7)</f>
        <v>-</v>
      </c>
      <c r="AA6" s="21" t="str">
        <f t="shared" si="4"/>
        <v>-</v>
      </c>
      <c r="AB6" s="21">
        <f t="shared" si="4"/>
        <v>107.6</v>
      </c>
      <c r="AC6" s="21">
        <f t="shared" si="4"/>
        <v>112.23</v>
      </c>
      <c r="AD6" s="21" t="str">
        <f t="shared" si="4"/>
        <v>-</v>
      </c>
      <c r="AE6" s="21" t="str">
        <f t="shared" si="4"/>
        <v>-</v>
      </c>
      <c r="AF6" s="21" t="str">
        <f t="shared" si="4"/>
        <v>-</v>
      </c>
      <c r="AG6" s="21">
        <f t="shared" si="4"/>
        <v>109.91</v>
      </c>
      <c r="AH6" s="21">
        <f t="shared" si="4"/>
        <v>108.61</v>
      </c>
      <c r="AI6" s="20" t="str">
        <f>IF(AI7="","",IF(AI7="-","【-】","【"&amp;SUBSTITUTE(TEXT(AI7,"#,##0.00"),"-","△")&amp;"】"))</f>
        <v>【107.02】</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9.42</v>
      </c>
      <c r="AS6" s="21">
        <f t="shared" si="5"/>
        <v>11.49</v>
      </c>
      <c r="AT6" s="20" t="str">
        <f>IF(AT7="","",IF(AT7="-","【-】","【"&amp;SUBSTITUTE(TEXT(AT7,"#,##0.00"),"-","△")&amp;"】"))</f>
        <v>【3.09】</v>
      </c>
      <c r="AU6" s="21" t="str">
        <f>IF(AU7="",NA(),AU7)</f>
        <v>-</v>
      </c>
      <c r="AV6" s="21" t="str">
        <f t="shared" ref="AV6:BD6" si="6">IF(AV7="",NA(),AV7)</f>
        <v>-</v>
      </c>
      <c r="AW6" s="21" t="str">
        <f t="shared" si="6"/>
        <v>-</v>
      </c>
      <c r="AX6" s="21">
        <f t="shared" si="6"/>
        <v>35.99</v>
      </c>
      <c r="AY6" s="21">
        <f t="shared" si="6"/>
        <v>65.08</v>
      </c>
      <c r="AZ6" s="21" t="str">
        <f t="shared" si="6"/>
        <v>-</v>
      </c>
      <c r="BA6" s="21" t="str">
        <f t="shared" si="6"/>
        <v>-</v>
      </c>
      <c r="BB6" s="21" t="str">
        <f t="shared" si="6"/>
        <v>-</v>
      </c>
      <c r="BC6" s="21">
        <f t="shared" si="6"/>
        <v>47.61</v>
      </c>
      <c r="BD6" s="21">
        <f t="shared" si="6"/>
        <v>52.69</v>
      </c>
      <c r="BE6" s="20" t="str">
        <f>IF(BE7="","",IF(BE7="-","【-】","【"&amp;SUBSTITUTE(TEXT(BE7,"#,##0.00"),"-","△")&amp;"】"))</f>
        <v>【71.39】</v>
      </c>
      <c r="BF6" s="21" t="str">
        <f>IF(BF7="",NA(),BF7)</f>
        <v>-</v>
      </c>
      <c r="BG6" s="21" t="str">
        <f t="shared" ref="BG6:BO6" si="7">IF(BG7="",NA(),BG7)</f>
        <v>-</v>
      </c>
      <c r="BH6" s="21" t="str">
        <f t="shared" si="7"/>
        <v>-</v>
      </c>
      <c r="BI6" s="20">
        <f t="shared" si="7"/>
        <v>0</v>
      </c>
      <c r="BJ6" s="21">
        <f t="shared" si="7"/>
        <v>794.91</v>
      </c>
      <c r="BK6" s="21" t="str">
        <f t="shared" si="7"/>
        <v>-</v>
      </c>
      <c r="BL6" s="21" t="str">
        <f t="shared" si="7"/>
        <v>-</v>
      </c>
      <c r="BM6" s="21" t="str">
        <f t="shared" si="7"/>
        <v>-</v>
      </c>
      <c r="BN6" s="21">
        <f t="shared" si="7"/>
        <v>1092.22</v>
      </c>
      <c r="BO6" s="21">
        <f t="shared" si="7"/>
        <v>998.38</v>
      </c>
      <c r="BP6" s="20" t="str">
        <f>IF(BP7="","",IF(BP7="-","【-】","【"&amp;SUBSTITUTE(TEXT(BP7,"#,##0.00"),"-","△")&amp;"】"))</f>
        <v>【669.11】</v>
      </c>
      <c r="BQ6" s="21" t="str">
        <f>IF(BQ7="",NA(),BQ7)</f>
        <v>-</v>
      </c>
      <c r="BR6" s="21" t="str">
        <f t="shared" ref="BR6:BZ6" si="8">IF(BR7="",NA(),BR7)</f>
        <v>-</v>
      </c>
      <c r="BS6" s="21" t="str">
        <f t="shared" si="8"/>
        <v>-</v>
      </c>
      <c r="BT6" s="21">
        <f t="shared" si="8"/>
        <v>137.29</v>
      </c>
      <c r="BU6" s="21">
        <f t="shared" si="8"/>
        <v>122.07</v>
      </c>
      <c r="BV6" s="21" t="str">
        <f t="shared" si="8"/>
        <v>-</v>
      </c>
      <c r="BW6" s="21" t="str">
        <f t="shared" si="8"/>
        <v>-</v>
      </c>
      <c r="BX6" s="21" t="str">
        <f t="shared" si="8"/>
        <v>-</v>
      </c>
      <c r="BY6" s="21">
        <f t="shared" si="8"/>
        <v>97.53</v>
      </c>
      <c r="BZ6" s="21">
        <f t="shared" si="8"/>
        <v>95.92</v>
      </c>
      <c r="CA6" s="20" t="str">
        <f>IF(CA7="","",IF(CA7="-","【-】","【"&amp;SUBSTITUTE(TEXT(CA7,"#,##0.00"),"-","△")&amp;"】"))</f>
        <v>【99.73】</v>
      </c>
      <c r="CB6" s="21" t="str">
        <f>IF(CB7="",NA(),CB7)</f>
        <v>-</v>
      </c>
      <c r="CC6" s="21" t="str">
        <f t="shared" ref="CC6:CK6" si="9">IF(CC7="",NA(),CC7)</f>
        <v>-</v>
      </c>
      <c r="CD6" s="21" t="str">
        <f t="shared" si="9"/>
        <v>-</v>
      </c>
      <c r="CE6" s="21">
        <f t="shared" si="9"/>
        <v>110.54</v>
      </c>
      <c r="CF6" s="21">
        <f t="shared" si="9"/>
        <v>128.6</v>
      </c>
      <c r="CG6" s="21" t="str">
        <f t="shared" si="9"/>
        <v>-</v>
      </c>
      <c r="CH6" s="21" t="str">
        <f t="shared" si="9"/>
        <v>-</v>
      </c>
      <c r="CI6" s="21" t="str">
        <f t="shared" si="9"/>
        <v>-</v>
      </c>
      <c r="CJ6" s="21">
        <f t="shared" si="9"/>
        <v>155.83000000000001</v>
      </c>
      <c r="CK6" s="21">
        <f t="shared" si="9"/>
        <v>156.75</v>
      </c>
      <c r="CL6" s="20" t="str">
        <f>IF(CL7="","",IF(CL7="-","【-】","【"&amp;SUBSTITUTE(TEXT(CL7,"#,##0.00"),"-","△")&amp;"】"))</f>
        <v>【134.98】</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t="str">
        <f t="shared" si="10"/>
        <v>-</v>
      </c>
      <c r="CU6" s="21">
        <f t="shared" si="10"/>
        <v>61.51</v>
      </c>
      <c r="CV6" s="21">
        <f t="shared" si="10"/>
        <v>51.2</v>
      </c>
      <c r="CW6" s="20" t="str">
        <f>IF(CW7="","",IF(CW7="-","【-】","【"&amp;SUBSTITUTE(TEXT(CW7,"#,##0.00"),"-","△")&amp;"】"))</f>
        <v>【59.99】</v>
      </c>
      <c r="CX6" s="21" t="str">
        <f>IF(CX7="",NA(),CX7)</f>
        <v>-</v>
      </c>
      <c r="CY6" s="21" t="str">
        <f t="shared" ref="CY6:DG6" si="11">IF(CY7="",NA(),CY7)</f>
        <v>-</v>
      </c>
      <c r="CZ6" s="21" t="str">
        <f t="shared" si="11"/>
        <v>-</v>
      </c>
      <c r="DA6" s="21">
        <f t="shared" si="11"/>
        <v>91.33</v>
      </c>
      <c r="DB6" s="21">
        <f t="shared" si="11"/>
        <v>92.33</v>
      </c>
      <c r="DC6" s="21" t="str">
        <f t="shared" si="11"/>
        <v>-</v>
      </c>
      <c r="DD6" s="21" t="str">
        <f t="shared" si="11"/>
        <v>-</v>
      </c>
      <c r="DE6" s="21" t="str">
        <f t="shared" si="11"/>
        <v>-</v>
      </c>
      <c r="DF6" s="21">
        <f t="shared" si="11"/>
        <v>85.82</v>
      </c>
      <c r="DG6" s="21">
        <f t="shared" si="11"/>
        <v>85.03</v>
      </c>
      <c r="DH6" s="20" t="str">
        <f>IF(DH7="","",IF(DH7="-","【-】","【"&amp;SUBSTITUTE(TEXT(DH7,"#,##0.00"),"-","△")&amp;"】"))</f>
        <v>【95.72】</v>
      </c>
      <c r="DI6" s="21" t="str">
        <f>IF(DI7="",NA(),DI7)</f>
        <v>-</v>
      </c>
      <c r="DJ6" s="21" t="str">
        <f t="shared" ref="DJ6:DR6" si="12">IF(DJ7="",NA(),DJ7)</f>
        <v>-</v>
      </c>
      <c r="DK6" s="21" t="str">
        <f t="shared" si="12"/>
        <v>-</v>
      </c>
      <c r="DL6" s="21">
        <f t="shared" si="12"/>
        <v>39.96</v>
      </c>
      <c r="DM6" s="21">
        <f t="shared" si="12"/>
        <v>41.65</v>
      </c>
      <c r="DN6" s="21" t="str">
        <f t="shared" si="12"/>
        <v>-</v>
      </c>
      <c r="DO6" s="21" t="str">
        <f t="shared" si="12"/>
        <v>-</v>
      </c>
      <c r="DP6" s="21" t="str">
        <f t="shared" si="12"/>
        <v>-</v>
      </c>
      <c r="DQ6" s="21">
        <f t="shared" si="12"/>
        <v>15.29</v>
      </c>
      <c r="DR6" s="21">
        <f t="shared" si="12"/>
        <v>17.809999999999999</v>
      </c>
      <c r="DS6" s="20" t="str">
        <f>IF(DS7="","",IF(DS7="-","【-】","【"&amp;SUBSTITUTE(TEXT(DS7,"#,##0.00"),"-","△")&amp;"】"))</f>
        <v>【38.17】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1">
        <f t="shared" si="13"/>
        <v>0.11</v>
      </c>
      <c r="EC6" s="21">
        <f t="shared" si="13"/>
        <v>0.64</v>
      </c>
      <c r="ED6" s="20" t="str">
        <f>IF(ED7="","",IF(ED7="-","【-】","【"&amp;SUBSTITUTE(TEXT(ED7,"#,##0.00"),"-","△")&amp;"】"))</f>
        <v>【6.54】</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0.15</v>
      </c>
      <c r="EN6" s="21">
        <f t="shared" si="14"/>
        <v>0.06</v>
      </c>
      <c r="EO6" s="20" t="str">
        <f>IF(EO7="","",IF(EO7="-","【-】","【"&amp;SUBSTITUTE(TEXT(EO7,"#,##0.00"),"-","△")&amp;"】"))</f>
        <v>【0.24】</v>
      </c>
    </row>
    <row r="7" spans="1:148" s="22" customFormat="1" x14ac:dyDescent="0.2">
      <c r="A7" s="14"/>
      <c r="B7" s="23">
        <v>2021</v>
      </c>
      <c r="C7" s="23">
        <v>342041</v>
      </c>
      <c r="D7" s="23">
        <v>46</v>
      </c>
      <c r="E7" s="23">
        <v>17</v>
      </c>
      <c r="F7" s="23">
        <v>1</v>
      </c>
      <c r="G7" s="23">
        <v>0</v>
      </c>
      <c r="H7" s="23" t="s">
        <v>96</v>
      </c>
      <c r="I7" s="23" t="s">
        <v>97</v>
      </c>
      <c r="J7" s="23" t="s">
        <v>98</v>
      </c>
      <c r="K7" s="23" t="s">
        <v>99</v>
      </c>
      <c r="L7" s="23" t="s">
        <v>100</v>
      </c>
      <c r="M7" s="23" t="s">
        <v>101</v>
      </c>
      <c r="N7" s="24" t="s">
        <v>102</v>
      </c>
      <c r="O7" s="24">
        <v>61.98</v>
      </c>
      <c r="P7" s="24">
        <v>46.47</v>
      </c>
      <c r="Q7" s="24">
        <v>100</v>
      </c>
      <c r="R7" s="24">
        <v>2750</v>
      </c>
      <c r="S7" s="24">
        <v>90320</v>
      </c>
      <c r="T7" s="24">
        <v>471.51</v>
      </c>
      <c r="U7" s="24">
        <v>191.55</v>
      </c>
      <c r="V7" s="24">
        <v>41606</v>
      </c>
      <c r="W7" s="24">
        <v>11.84</v>
      </c>
      <c r="X7" s="24">
        <v>3514.02</v>
      </c>
      <c r="Y7" s="24" t="s">
        <v>102</v>
      </c>
      <c r="Z7" s="24" t="s">
        <v>102</v>
      </c>
      <c r="AA7" s="24" t="s">
        <v>102</v>
      </c>
      <c r="AB7" s="24">
        <v>107.6</v>
      </c>
      <c r="AC7" s="24">
        <v>112.23</v>
      </c>
      <c r="AD7" s="24" t="s">
        <v>102</v>
      </c>
      <c r="AE7" s="24" t="s">
        <v>102</v>
      </c>
      <c r="AF7" s="24" t="s">
        <v>102</v>
      </c>
      <c r="AG7" s="24">
        <v>109.91</v>
      </c>
      <c r="AH7" s="24">
        <v>108.61</v>
      </c>
      <c r="AI7" s="24">
        <v>107.02</v>
      </c>
      <c r="AJ7" s="24" t="s">
        <v>102</v>
      </c>
      <c r="AK7" s="24" t="s">
        <v>102</v>
      </c>
      <c r="AL7" s="24" t="s">
        <v>102</v>
      </c>
      <c r="AM7" s="24">
        <v>0</v>
      </c>
      <c r="AN7" s="24">
        <v>0</v>
      </c>
      <c r="AO7" s="24" t="s">
        <v>102</v>
      </c>
      <c r="AP7" s="24" t="s">
        <v>102</v>
      </c>
      <c r="AQ7" s="24" t="s">
        <v>102</v>
      </c>
      <c r="AR7" s="24">
        <v>9.42</v>
      </c>
      <c r="AS7" s="24">
        <v>11.49</v>
      </c>
      <c r="AT7" s="24">
        <v>3.09</v>
      </c>
      <c r="AU7" s="24" t="s">
        <v>102</v>
      </c>
      <c r="AV7" s="24" t="s">
        <v>102</v>
      </c>
      <c r="AW7" s="24" t="s">
        <v>102</v>
      </c>
      <c r="AX7" s="24">
        <v>35.99</v>
      </c>
      <c r="AY7" s="24">
        <v>65.08</v>
      </c>
      <c r="AZ7" s="24" t="s">
        <v>102</v>
      </c>
      <c r="BA7" s="24" t="s">
        <v>102</v>
      </c>
      <c r="BB7" s="24" t="s">
        <v>102</v>
      </c>
      <c r="BC7" s="24">
        <v>47.61</v>
      </c>
      <c r="BD7" s="24">
        <v>52.69</v>
      </c>
      <c r="BE7" s="24">
        <v>71.39</v>
      </c>
      <c r="BF7" s="24" t="s">
        <v>102</v>
      </c>
      <c r="BG7" s="24" t="s">
        <v>102</v>
      </c>
      <c r="BH7" s="24" t="s">
        <v>102</v>
      </c>
      <c r="BI7" s="24">
        <v>0</v>
      </c>
      <c r="BJ7" s="24">
        <v>794.91</v>
      </c>
      <c r="BK7" s="24" t="s">
        <v>102</v>
      </c>
      <c r="BL7" s="24" t="s">
        <v>102</v>
      </c>
      <c r="BM7" s="24" t="s">
        <v>102</v>
      </c>
      <c r="BN7" s="24">
        <v>1092.22</v>
      </c>
      <c r="BO7" s="24">
        <v>998.38</v>
      </c>
      <c r="BP7" s="24">
        <v>669.11</v>
      </c>
      <c r="BQ7" s="24" t="s">
        <v>102</v>
      </c>
      <c r="BR7" s="24" t="s">
        <v>102</v>
      </c>
      <c r="BS7" s="24" t="s">
        <v>102</v>
      </c>
      <c r="BT7" s="24">
        <v>137.29</v>
      </c>
      <c r="BU7" s="24">
        <v>122.07</v>
      </c>
      <c r="BV7" s="24" t="s">
        <v>102</v>
      </c>
      <c r="BW7" s="24" t="s">
        <v>102</v>
      </c>
      <c r="BX7" s="24" t="s">
        <v>102</v>
      </c>
      <c r="BY7" s="24">
        <v>97.53</v>
      </c>
      <c r="BZ7" s="24">
        <v>95.92</v>
      </c>
      <c r="CA7" s="24">
        <v>99.73</v>
      </c>
      <c r="CB7" s="24" t="s">
        <v>102</v>
      </c>
      <c r="CC7" s="24" t="s">
        <v>102</v>
      </c>
      <c r="CD7" s="24" t="s">
        <v>102</v>
      </c>
      <c r="CE7" s="24">
        <v>110.54</v>
      </c>
      <c r="CF7" s="24">
        <v>128.6</v>
      </c>
      <c r="CG7" s="24" t="s">
        <v>102</v>
      </c>
      <c r="CH7" s="24" t="s">
        <v>102</v>
      </c>
      <c r="CI7" s="24" t="s">
        <v>102</v>
      </c>
      <c r="CJ7" s="24">
        <v>155.83000000000001</v>
      </c>
      <c r="CK7" s="24">
        <v>156.75</v>
      </c>
      <c r="CL7" s="24">
        <v>134.97999999999999</v>
      </c>
      <c r="CM7" s="24" t="s">
        <v>102</v>
      </c>
      <c r="CN7" s="24" t="s">
        <v>102</v>
      </c>
      <c r="CO7" s="24" t="s">
        <v>102</v>
      </c>
      <c r="CP7" s="24" t="s">
        <v>102</v>
      </c>
      <c r="CQ7" s="24" t="s">
        <v>102</v>
      </c>
      <c r="CR7" s="24" t="s">
        <v>102</v>
      </c>
      <c r="CS7" s="24" t="s">
        <v>102</v>
      </c>
      <c r="CT7" s="24" t="s">
        <v>102</v>
      </c>
      <c r="CU7" s="24">
        <v>61.51</v>
      </c>
      <c r="CV7" s="24">
        <v>51.2</v>
      </c>
      <c r="CW7" s="24">
        <v>59.99</v>
      </c>
      <c r="CX7" s="24" t="s">
        <v>102</v>
      </c>
      <c r="CY7" s="24" t="s">
        <v>102</v>
      </c>
      <c r="CZ7" s="24" t="s">
        <v>102</v>
      </c>
      <c r="DA7" s="24">
        <v>91.33</v>
      </c>
      <c r="DB7" s="24">
        <v>92.33</v>
      </c>
      <c r="DC7" s="24" t="s">
        <v>102</v>
      </c>
      <c r="DD7" s="24" t="s">
        <v>102</v>
      </c>
      <c r="DE7" s="24" t="s">
        <v>102</v>
      </c>
      <c r="DF7" s="24">
        <v>85.82</v>
      </c>
      <c r="DG7" s="24">
        <v>85.03</v>
      </c>
      <c r="DH7" s="24">
        <v>95.72</v>
      </c>
      <c r="DI7" s="24" t="s">
        <v>102</v>
      </c>
      <c r="DJ7" s="24" t="s">
        <v>102</v>
      </c>
      <c r="DK7" s="24" t="s">
        <v>102</v>
      </c>
      <c r="DL7" s="24">
        <v>39.96</v>
      </c>
      <c r="DM7" s="24">
        <v>41.65</v>
      </c>
      <c r="DN7" s="24" t="s">
        <v>102</v>
      </c>
      <c r="DO7" s="24" t="s">
        <v>102</v>
      </c>
      <c r="DP7" s="24" t="s">
        <v>102</v>
      </c>
      <c r="DQ7" s="24">
        <v>15.29</v>
      </c>
      <c r="DR7" s="24">
        <v>17.809999999999999</v>
      </c>
      <c r="DS7" s="24">
        <v>38.17</v>
      </c>
      <c r="DT7" s="24" t="s">
        <v>102</v>
      </c>
      <c r="DU7" s="24" t="s">
        <v>102</v>
      </c>
      <c r="DV7" s="24" t="s">
        <v>102</v>
      </c>
      <c r="DW7" s="24">
        <v>0</v>
      </c>
      <c r="DX7" s="24">
        <v>0</v>
      </c>
      <c r="DY7" s="24" t="s">
        <v>102</v>
      </c>
      <c r="DZ7" s="24" t="s">
        <v>102</v>
      </c>
      <c r="EA7" s="24" t="s">
        <v>102</v>
      </c>
      <c r="EB7" s="24">
        <v>0.11</v>
      </c>
      <c r="EC7" s="24">
        <v>0.64</v>
      </c>
      <c r="ED7" s="24">
        <v>6.54</v>
      </c>
      <c r="EE7" s="24" t="s">
        <v>102</v>
      </c>
      <c r="EF7" s="24" t="s">
        <v>102</v>
      </c>
      <c r="EG7" s="24" t="s">
        <v>102</v>
      </c>
      <c r="EH7" s="24">
        <v>0</v>
      </c>
      <c r="EI7" s="24">
        <v>0</v>
      </c>
      <c r="EJ7" s="24" t="s">
        <v>102</v>
      </c>
      <c r="EK7" s="24" t="s">
        <v>102</v>
      </c>
      <c r="EL7" s="24" t="s">
        <v>102</v>
      </c>
      <c r="EM7" s="24">
        <v>0.15</v>
      </c>
      <c r="EN7" s="24">
        <v>0.06</v>
      </c>
      <c r="EO7" s="24">
        <v>0.24</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2">
      <c r="B11">
        <v>4</v>
      </c>
      <c r="C11">
        <v>3</v>
      </c>
      <c r="D11">
        <v>2</v>
      </c>
      <c r="E11">
        <v>1</v>
      </c>
      <c r="F11">
        <v>0</v>
      </c>
      <c r="G11" t="s">
        <v>108</v>
      </c>
    </row>
    <row r="12" spans="1:148" x14ac:dyDescent="0.2">
      <c r="B12">
        <v>1</v>
      </c>
      <c r="C12">
        <v>1</v>
      </c>
      <c r="D12">
        <v>1</v>
      </c>
      <c r="E12">
        <v>2</v>
      </c>
      <c r="F12">
        <v>3</v>
      </c>
      <c r="G12" t="s">
        <v>109</v>
      </c>
    </row>
    <row r="13" spans="1:148" x14ac:dyDescent="0.2">
      <c r="B13" t="s">
        <v>110</v>
      </c>
      <c r="C13" t="s">
        <v>111</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熊野 庸一</cp:lastModifiedBy>
  <cp:lastPrinted>2023-02-03T01:51:10Z</cp:lastPrinted>
  <dcterms:created xsi:type="dcterms:W3CDTF">2023-01-12T23:34:00Z</dcterms:created>
  <dcterms:modified xsi:type="dcterms:W3CDTF">2023-02-03T01:51:12Z</dcterms:modified>
  <cp:category/>
</cp:coreProperties>
</file>