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mc:AlternateContent xmlns:mc="http://schemas.openxmlformats.org/markup-compatibility/2006">
    <mc:Choice Requires="x15">
      <x15ac:absPath xmlns:x15ac="http://schemas.microsoft.com/office/spreadsheetml/2010/11/ac" url="\\172.19.0.15\02経営企画課\01企画広報G\03_経営分析\◆04 経営分析\01 経営比較分析表（水道・公共下水・特環）\R03_経営比較分析表\02　回答\"/>
    </mc:Choice>
  </mc:AlternateContent>
  <xr:revisionPtr revIDLastSave="0" documentId="13_ncr:1_{CF485945-BB24-47A7-B297-36290F238240}" xr6:coauthVersionLast="36" xr6:coauthVersionMax="36" xr10:uidLastSave="{00000000-0000-0000-0000-000000000000}"/>
  <workbookProtection workbookAlgorithmName="SHA-512" workbookHashValue="RwnVWsHNp2dtF0n8Sel1johViW6kwBxmy+N3bODZKE4p1aSpVEW7Ya7VPT/nciB0NyNnXaD6+kbjGI4CpGY65Q==" workbookSaltValue="pBwRC6cqk/gowSYXVdA6ug==" workbookSpinCount="100000" lockStructure="1"/>
  <bookViews>
    <workbookView xWindow="0" yWindow="0" windowWidth="20490" windowHeight="745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R6" i="5"/>
  <c r="AD10" i="4" s="1"/>
  <c r="Q6" i="5"/>
  <c r="P6" i="5"/>
  <c r="P10" i="4" s="1"/>
  <c r="O6" i="5"/>
  <c r="I10" i="4" s="1"/>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I86" i="4"/>
  <c r="E86" i="4"/>
  <c r="AL10" i="4"/>
  <c r="W10" i="4"/>
  <c r="AL8" i="4"/>
  <c r="P8" i="4"/>
  <c r="I8" i="4"/>
</calcChain>
</file>

<file path=xl/sharedStrings.xml><?xml version="1.0" encoding="utf-8"?>
<sst xmlns="http://schemas.openxmlformats.org/spreadsheetml/2006/main" count="236" uniqueCount="119">
  <si>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</si>
  <si>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</si>
  <si>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</si>
  <si>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</si>
  <si>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</si>
  <si>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</si>
  <si>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</si>
  <si>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</si>
  <si>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</si>
  <si>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</si>
  <si>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</si>
  <si>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</si>
  <si>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</si>
  <si>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</si>
  <si>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</si>
  <si>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</si>
  <si>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</si>
  <si>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</si>
  <si>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</si>
  <si>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</si>
  <si>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</si>
  <si>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</si>
  <si>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</si>
  <si>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</si>
  <si>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</si>
  <si>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</si>
  <si>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</si>
  <si>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</si>
  <si>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</si>
  <si>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</si>
  <si>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</si>
  <si>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</si>
  <si>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</si>
  <si>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</si>
  <si>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</si>
  <si>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</si>
  <si>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</si>
  <si>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</si>
  <si>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</si>
  <si>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</si>
  <si>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</si>
  <si>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</si>
  <si>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</si>
  <si>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</si>
  <si>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</si>
  <si>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</si>
  <si>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</si>
  <si>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</si>
  <si>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</si>
  <si>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</si>
  <si>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</si>
  <si>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</si>
  <si>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</si>
  <si>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</si>
  <si>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</si>
  <si>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</si>
  <si>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</si>
  <si>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</si>
  <si>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</si>
  <si>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</si>
  <si>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</si>
  <si>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</si>
  <si>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</si>
  <si>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</si>
  <si>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</si>
  <si>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</si>
  <si>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</si>
  <si>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</si>
  <si>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</si>
  <si>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</si>
  <si>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</si>
  <si>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</si>
  <si>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</si>
  <si>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</si>
  <si>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</si>
  <si>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</si>
  <si>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</si>
  <si>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</si>
  <si>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</si>
  <si>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</si>
  <si>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</si>
  <si>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</si>
  <si>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</si>
  <si>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</si>
  <si>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</si>
  <si>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</si>
  <si>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</si>
  <si>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</si>
  <si>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</si>
  <si>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</si>
  <si>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</si>
  <si>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</si>
  <si>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</si>
  <si>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</si>
  <si>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</si>
  <si>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</si>
  <si>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</si>
  <si>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</si>
  <si>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呉市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</si>
  <si>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</si>
  <si>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</si>
  <si>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</si>
  <si>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</si>
  <si>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</si>
  <si>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</si>
  <si>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</si>
  <si>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</si>
  <si>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</si>
  <si>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</si>
  <si>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</si>
  <si>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</si>
  <si>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</si>
  <si>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</si>
  <si>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</si>
  <si>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</si>
  <si>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</si>
  <si>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平成８年度の供用開始から26年が経過していますが，法定耐用年数を経過した管渠はありません。</t>
    <rPh sb="1" eb="3">
      <t>ヘイセイ</t>
    </rPh>
    <rPh sb="4" eb="5">
      <t>ネン</t>
    </rPh>
    <rPh sb="5" eb="6">
      <t>ド</t>
    </rPh>
    <rPh sb="7" eb="9">
      <t>キョウヨウ</t>
    </rPh>
    <rPh sb="9" eb="11">
      <t>カイシ</t>
    </rPh>
    <rPh sb="15" eb="16">
      <t>ネン</t>
    </rPh>
    <rPh sb="17" eb="19">
      <t>ケイカ</t>
    </rPh>
    <rPh sb="26" eb="28">
      <t>ホウテイ</t>
    </rPh>
    <rPh sb="28" eb="30">
      <t>タイヨウ</t>
    </rPh>
    <rPh sb="30" eb="32">
      <t>ネンスウ</t>
    </rPh>
    <rPh sb="33" eb="35">
      <t>ケイカ</t>
    </rPh>
    <rPh sb="37" eb="39">
      <t>カンキョ</t>
    </rPh>
    <phoneticPr fontId="4"/>
  </si>
  <si>
    <r>
      <rPr>
        <sz val="11"/>
        <rFont val="ＭＳ ゴシック"/>
        <family val="3"/>
        <charset val="128"/>
      </rPr>
      <t>「①収益的収支比率」
　100％未満の赤字で推移しています。</t>
    </r>
    <r>
      <rPr>
        <sz val="11"/>
        <color rgb="FFFF0000"/>
        <rFont val="ＭＳ ゴシック"/>
        <family val="3"/>
        <charset val="128"/>
      </rPr>
      <t xml:space="preserve">
</t>
    </r>
    <r>
      <rPr>
        <sz val="11"/>
        <rFont val="ＭＳ ゴシック"/>
        <family val="3"/>
        <charset val="128"/>
      </rPr>
      <t xml:space="preserve">「⑤経費回収率，⑥汚水処理原価
　⑦施設利用率，⑧水洗化率」
　本市の水洗化率は，近年は上昇傾向にあるものの，全国平均・類似団体に比べ低くなっています。これは，使用料収入の基となる有収水量が少ないことを示しており，施設利用率の低さに繋がっています。
　また，有収水量が少ないことから，使用料収入も少なくなり，全国平均・類似団体に比べ，経費回収率は低く，汚水処理原価は高くなっています。
</t>
    </r>
    <r>
      <rPr>
        <sz val="11"/>
        <color rgb="FFFF0000"/>
        <rFont val="ＭＳ ゴシック"/>
        <family val="3"/>
        <charset val="128"/>
      </rPr>
      <t xml:space="preserve">
</t>
    </r>
    <r>
      <rPr>
        <sz val="11"/>
        <rFont val="ＭＳ ゴシック"/>
        <family val="3"/>
        <charset val="128"/>
      </rPr>
      <t xml:space="preserve">【要因と現状】
　当該事業は，市内８地区の農業集落における，し尿や生活雑排水等の汚水の処理，公共用水域の水質保全，当該区域の生活環境の改善を目的とした，区域内人口2,309人（令和３年度末）の小規模事業です。
</t>
    </r>
    <r>
      <rPr>
        <sz val="11"/>
        <color rgb="FFFF0000"/>
        <rFont val="ＭＳ ゴシック"/>
        <family val="3"/>
        <charset val="128"/>
      </rPr>
      <t>　</t>
    </r>
    <r>
      <rPr>
        <sz val="11"/>
        <rFont val="ＭＳ ゴシック"/>
        <family val="3"/>
        <charset val="128"/>
      </rPr>
      <t>その経営は，対象区域の人口密度が低く，人口が少ないことから，経常的な経費を使用料収入だけでは賄えないため，不足分は公費（税金）で補てん（負担割合は約７割）している状況です。</t>
    </r>
    <rPh sb="2" eb="5">
      <t>シュウエキテキ</t>
    </rPh>
    <rPh sb="5" eb="7">
      <t>シュウシ</t>
    </rPh>
    <rPh sb="7" eb="9">
      <t>ヒリツ</t>
    </rPh>
    <rPh sb="16" eb="18">
      <t>ミマン</t>
    </rPh>
    <rPh sb="19" eb="21">
      <t>アカジ</t>
    </rPh>
    <rPh sb="22" eb="24">
      <t>スイイ</t>
    </rPh>
    <rPh sb="33" eb="35">
      <t>ケイヒ</t>
    </rPh>
    <rPh sb="35" eb="37">
      <t>カイシュウ</t>
    </rPh>
    <rPh sb="37" eb="38">
      <t>リツ</t>
    </rPh>
    <rPh sb="40" eb="42">
      <t>オスイ</t>
    </rPh>
    <rPh sb="42" eb="44">
      <t>ショリ</t>
    </rPh>
    <rPh sb="44" eb="46">
      <t>ゲンカ</t>
    </rPh>
    <rPh sb="49" eb="51">
      <t>シセツ</t>
    </rPh>
    <rPh sb="51" eb="53">
      <t>リヨウ</t>
    </rPh>
    <rPh sb="53" eb="54">
      <t>リツ</t>
    </rPh>
    <rPh sb="56" eb="59">
      <t>スイセンカ</t>
    </rPh>
    <rPh sb="59" eb="60">
      <t>リツ</t>
    </rPh>
    <rPh sb="63" eb="65">
      <t>ホンシ</t>
    </rPh>
    <rPh sb="66" eb="69">
      <t>スイセンカ</t>
    </rPh>
    <rPh sb="69" eb="70">
      <t>リツ</t>
    </rPh>
    <rPh sb="72" eb="74">
      <t>キンネン</t>
    </rPh>
    <rPh sb="75" eb="77">
      <t>ジョウショウ</t>
    </rPh>
    <rPh sb="77" eb="79">
      <t>ケイコウ</t>
    </rPh>
    <rPh sb="86" eb="88">
      <t>ゼンコク</t>
    </rPh>
    <rPh sb="88" eb="90">
      <t>ヘイキン</t>
    </rPh>
    <rPh sb="91" eb="93">
      <t>ルイジ</t>
    </rPh>
    <rPh sb="93" eb="95">
      <t>ダンタイ</t>
    </rPh>
    <rPh sb="96" eb="97">
      <t>クラ</t>
    </rPh>
    <rPh sb="98" eb="99">
      <t>ヒク</t>
    </rPh>
    <rPh sb="111" eb="114">
      <t>シヨウリョウ</t>
    </rPh>
    <rPh sb="114" eb="116">
      <t>シュウニュウ</t>
    </rPh>
    <rPh sb="117" eb="118">
      <t>モト</t>
    </rPh>
    <rPh sb="121" eb="123">
      <t>ユウシュウ</t>
    </rPh>
    <rPh sb="123" eb="125">
      <t>スイリョウ</t>
    </rPh>
    <rPh sb="126" eb="127">
      <t>スク</t>
    </rPh>
    <rPh sb="132" eb="133">
      <t>シメ</t>
    </rPh>
    <rPh sb="138" eb="140">
      <t>シセツ</t>
    </rPh>
    <rPh sb="140" eb="142">
      <t>リヨウ</t>
    </rPh>
    <rPh sb="142" eb="143">
      <t>リツ</t>
    </rPh>
    <rPh sb="144" eb="145">
      <t>ヒク</t>
    </rPh>
    <rPh sb="147" eb="148">
      <t>ツナ</t>
    </rPh>
    <rPh sb="160" eb="162">
      <t>ユウシュウ</t>
    </rPh>
    <rPh sb="162" eb="164">
      <t>スイリョウ</t>
    </rPh>
    <rPh sb="165" eb="166">
      <t>スク</t>
    </rPh>
    <rPh sb="173" eb="176">
      <t>シヨウリョウ</t>
    </rPh>
    <rPh sb="176" eb="178">
      <t>シュウニュウ</t>
    </rPh>
    <rPh sb="179" eb="180">
      <t>スク</t>
    </rPh>
    <rPh sb="185" eb="187">
      <t>ゼンコク</t>
    </rPh>
    <rPh sb="187" eb="189">
      <t>ヘイキン</t>
    </rPh>
    <rPh sb="190" eb="192">
      <t>ルイジ</t>
    </rPh>
    <rPh sb="192" eb="194">
      <t>ダンタイ</t>
    </rPh>
    <rPh sb="195" eb="196">
      <t>クラ</t>
    </rPh>
    <rPh sb="198" eb="200">
      <t>ケイヒ</t>
    </rPh>
    <rPh sb="200" eb="202">
      <t>カイシュウ</t>
    </rPh>
    <rPh sb="202" eb="203">
      <t>リツ</t>
    </rPh>
    <rPh sb="204" eb="205">
      <t>ヒク</t>
    </rPh>
    <rPh sb="207" eb="209">
      <t>オスイ</t>
    </rPh>
    <rPh sb="209" eb="211">
      <t>ショリ</t>
    </rPh>
    <rPh sb="211" eb="213">
      <t>ゲンカ</t>
    </rPh>
    <rPh sb="214" eb="215">
      <t>タカ</t>
    </rPh>
    <rPh sb="226" eb="228">
      <t>ヨウイン</t>
    </rPh>
    <rPh sb="229" eb="231">
      <t>ゲンジョウ</t>
    </rPh>
    <rPh sb="234" eb="236">
      <t>トウガイ</t>
    </rPh>
    <rPh sb="236" eb="238">
      <t>ジギョウ</t>
    </rPh>
    <rPh sb="240" eb="242">
      <t>シナイ</t>
    </rPh>
    <rPh sb="243" eb="245">
      <t>チク</t>
    </rPh>
    <rPh sb="246" eb="248">
      <t>ノウギョウ</t>
    </rPh>
    <rPh sb="248" eb="250">
      <t>シュウラク</t>
    </rPh>
    <rPh sb="256" eb="257">
      <t>ニョウ</t>
    </rPh>
    <rPh sb="258" eb="260">
      <t>セイカツ</t>
    </rPh>
    <rPh sb="260" eb="261">
      <t>ザツ</t>
    </rPh>
    <rPh sb="261" eb="263">
      <t>ハイスイ</t>
    </rPh>
    <rPh sb="263" eb="264">
      <t>トウ</t>
    </rPh>
    <rPh sb="265" eb="267">
      <t>オスイ</t>
    </rPh>
    <rPh sb="268" eb="270">
      <t>ショリ</t>
    </rPh>
    <rPh sb="271" eb="273">
      <t>コウキョウ</t>
    </rPh>
    <rPh sb="273" eb="275">
      <t>ヨウスイ</t>
    </rPh>
    <rPh sb="275" eb="276">
      <t>イキ</t>
    </rPh>
    <rPh sb="277" eb="279">
      <t>スイシツ</t>
    </rPh>
    <rPh sb="279" eb="281">
      <t>ホゼン</t>
    </rPh>
    <rPh sb="282" eb="284">
      <t>トウガイ</t>
    </rPh>
    <rPh sb="284" eb="286">
      <t>クイキ</t>
    </rPh>
    <rPh sb="287" eb="291">
      <t>セイカツカンキョウ</t>
    </rPh>
    <rPh sb="292" eb="294">
      <t>カイゼン</t>
    </rPh>
    <rPh sb="295" eb="297">
      <t>モクテキ</t>
    </rPh>
    <rPh sb="301" eb="304">
      <t>クイキナイ</t>
    </rPh>
    <rPh sb="304" eb="306">
      <t>ジンコウ</t>
    </rPh>
    <rPh sb="311" eb="312">
      <t>ニン</t>
    </rPh>
    <rPh sb="316" eb="317">
      <t>ネン</t>
    </rPh>
    <rPh sb="317" eb="318">
      <t>ド</t>
    </rPh>
    <rPh sb="318" eb="319">
      <t>マツ</t>
    </rPh>
    <rPh sb="321" eb="324">
      <t>ショウキボ</t>
    </rPh>
    <rPh sb="324" eb="326">
      <t>ジギョウ</t>
    </rPh>
    <rPh sb="333" eb="335">
      <t>ケイエイ</t>
    </rPh>
    <rPh sb="337" eb="339">
      <t>タイショウ</t>
    </rPh>
    <rPh sb="339" eb="341">
      <t>クイキ</t>
    </rPh>
    <rPh sb="342" eb="344">
      <t>ジンコウ</t>
    </rPh>
    <rPh sb="344" eb="346">
      <t>ミツド</t>
    </rPh>
    <rPh sb="347" eb="348">
      <t>ヒク</t>
    </rPh>
    <rPh sb="350" eb="352">
      <t>ジンコウ</t>
    </rPh>
    <rPh sb="353" eb="354">
      <t>スク</t>
    </rPh>
    <rPh sb="361" eb="364">
      <t>ケイジョウテキ</t>
    </rPh>
    <rPh sb="365" eb="367">
      <t>ケイヒ</t>
    </rPh>
    <rPh sb="368" eb="371">
      <t>シヨウリョウ</t>
    </rPh>
    <rPh sb="371" eb="373">
      <t>シュウニュウ</t>
    </rPh>
    <rPh sb="377" eb="378">
      <t>マカナ</t>
    </rPh>
    <rPh sb="384" eb="387">
      <t>フソクブン</t>
    </rPh>
    <rPh sb="388" eb="390">
      <t>コウヒ</t>
    </rPh>
    <rPh sb="391" eb="393">
      <t>ゼイキン</t>
    </rPh>
    <rPh sb="395" eb="396">
      <t>ホ</t>
    </rPh>
    <rPh sb="399" eb="401">
      <t>フタン</t>
    </rPh>
    <rPh sb="401" eb="403">
      <t>ワリアイ</t>
    </rPh>
    <rPh sb="404" eb="405">
      <t>ヤク</t>
    </rPh>
    <rPh sb="406" eb="407">
      <t>ワリ</t>
    </rPh>
    <rPh sb="412" eb="414">
      <t>ジョウキョウ</t>
    </rPh>
    <phoneticPr fontId="4"/>
  </si>
  <si>
    <r>
      <t>　</t>
    </r>
    <r>
      <rPr>
        <sz val="11"/>
        <rFont val="ＭＳ ゴシック"/>
        <family val="3"/>
        <charset val="128"/>
      </rPr>
      <t>下水道は，市民生活等に欠くことのできない極めて公共性が高いインフラであることから，今後も持続可能な事業運営が求められます。
　本市の農業集落排水事業は，中長期的な視点に立った事業経営の指針である「呉市集落排水事業経営計画」に基づき事業を運営しており，当該計画に基づき使用料水準を見直し，令和２年４月に公共下水道事業に合わせて，使用料改定を行いました。
　令和６年４月１日には当該事業と漁業集落排水事業は地方公営企業法を全部適用し,公共下水道事業,特定環境保全公共下水道事業と併せて４事業を会計統合する予定としています。</t>
    </r>
    <r>
      <rPr>
        <sz val="11"/>
        <color rgb="FFFF0000"/>
        <rFont val="ＭＳ ゴシック"/>
        <family val="3"/>
        <charset val="128"/>
      </rPr>
      <t xml:space="preserve">
　</t>
    </r>
    <r>
      <rPr>
        <sz val="11"/>
        <rFont val="ＭＳ ゴシック"/>
        <family val="3"/>
        <charset val="128"/>
      </rPr>
      <t>複式簿記化による経営の見える化や,会計統合による事務の効率化が期待されますので,法適用業務を着実に進めてまいります。</t>
    </r>
    <rPh sb="1" eb="4">
      <t>ゲスイドウ</t>
    </rPh>
    <rPh sb="6" eb="8">
      <t>シミン</t>
    </rPh>
    <rPh sb="8" eb="10">
      <t>セイカツ</t>
    </rPh>
    <rPh sb="10" eb="11">
      <t>トウ</t>
    </rPh>
    <rPh sb="12" eb="13">
      <t>カ</t>
    </rPh>
    <rPh sb="21" eb="22">
      <t>キワ</t>
    </rPh>
    <rPh sb="24" eb="27">
      <t>コウキョウセイ</t>
    </rPh>
    <rPh sb="28" eb="29">
      <t>タカ</t>
    </rPh>
    <rPh sb="42" eb="44">
      <t>コンゴ</t>
    </rPh>
    <rPh sb="45" eb="47">
      <t>ジゾク</t>
    </rPh>
    <rPh sb="47" eb="49">
      <t>カノウ</t>
    </rPh>
    <rPh sb="50" eb="52">
      <t>ジギョウ</t>
    </rPh>
    <rPh sb="52" eb="54">
      <t>ウンエイ</t>
    </rPh>
    <rPh sb="55" eb="56">
      <t>モト</t>
    </rPh>
    <rPh sb="64" eb="66">
      <t>ホンシ</t>
    </rPh>
    <rPh sb="67" eb="71">
      <t>ノウギョウシュウラク</t>
    </rPh>
    <rPh sb="71" eb="73">
      <t>ハイスイ</t>
    </rPh>
    <rPh sb="73" eb="75">
      <t>ジギョウ</t>
    </rPh>
    <rPh sb="77" eb="81">
      <t>チュウチョウキテキ</t>
    </rPh>
    <rPh sb="82" eb="84">
      <t>シテン</t>
    </rPh>
    <rPh sb="85" eb="86">
      <t>タ</t>
    </rPh>
    <rPh sb="88" eb="90">
      <t>ジギョウ</t>
    </rPh>
    <rPh sb="90" eb="92">
      <t>ケイエイ</t>
    </rPh>
    <rPh sb="93" eb="95">
      <t>シシン</t>
    </rPh>
    <rPh sb="99" eb="101">
      <t>クレシ</t>
    </rPh>
    <rPh sb="101" eb="103">
      <t>シュウラク</t>
    </rPh>
    <rPh sb="103" eb="105">
      <t>ハイスイ</t>
    </rPh>
    <rPh sb="105" eb="107">
      <t>ジギョウ</t>
    </rPh>
    <rPh sb="107" eb="109">
      <t>ケイエイ</t>
    </rPh>
    <rPh sb="109" eb="111">
      <t>ケイカク</t>
    </rPh>
    <rPh sb="113" eb="114">
      <t>モト</t>
    </rPh>
    <rPh sb="116" eb="118">
      <t>ジギョウ</t>
    </rPh>
    <rPh sb="119" eb="121">
      <t>ウンエイ</t>
    </rPh>
    <rPh sb="126" eb="128">
      <t>トウガイ</t>
    </rPh>
    <rPh sb="128" eb="130">
      <t>ケイカク</t>
    </rPh>
    <rPh sb="131" eb="132">
      <t>モト</t>
    </rPh>
    <rPh sb="134" eb="137">
      <t>シヨウリョウ</t>
    </rPh>
    <rPh sb="137" eb="139">
      <t>スイジュン</t>
    </rPh>
    <rPh sb="140" eb="142">
      <t>ミナオ</t>
    </rPh>
    <rPh sb="144" eb="146">
      <t>レイワ</t>
    </rPh>
    <rPh sb="147" eb="148">
      <t>ネン</t>
    </rPh>
    <rPh sb="149" eb="150">
      <t>ガツ</t>
    </rPh>
    <rPh sb="151" eb="153">
      <t>コウキョウ</t>
    </rPh>
    <rPh sb="153" eb="156">
      <t>ゲスイドウ</t>
    </rPh>
    <rPh sb="156" eb="158">
      <t>ジギョウ</t>
    </rPh>
    <rPh sb="159" eb="160">
      <t>ア</t>
    </rPh>
    <rPh sb="164" eb="167">
      <t>シヨウリョウ</t>
    </rPh>
    <rPh sb="167" eb="169">
      <t>カイテイ</t>
    </rPh>
    <rPh sb="170" eb="171">
      <t>オコナ</t>
    </rPh>
    <rPh sb="178" eb="180">
      <t>レイワ</t>
    </rPh>
    <rPh sb="181" eb="182">
      <t>ネン</t>
    </rPh>
    <rPh sb="183" eb="184">
      <t>ガツ</t>
    </rPh>
    <rPh sb="185" eb="186">
      <t>ニチ</t>
    </rPh>
    <rPh sb="188" eb="190">
      <t>トウガイ</t>
    </rPh>
    <rPh sb="190" eb="192">
      <t>ジギョウ</t>
    </rPh>
    <rPh sb="193" eb="195">
      <t>ギョギョウ</t>
    </rPh>
    <rPh sb="195" eb="197">
      <t>シュウラク</t>
    </rPh>
    <rPh sb="197" eb="199">
      <t>ハイスイ</t>
    </rPh>
    <rPh sb="199" eb="201">
      <t>ジギョウ</t>
    </rPh>
    <rPh sb="202" eb="204">
      <t>チホウ</t>
    </rPh>
    <rPh sb="204" eb="206">
      <t>コウエイ</t>
    </rPh>
    <rPh sb="206" eb="208">
      <t>キギョウ</t>
    </rPh>
    <rPh sb="208" eb="209">
      <t>ホウ</t>
    </rPh>
    <rPh sb="210" eb="212">
      <t>ゼンブ</t>
    </rPh>
    <rPh sb="212" eb="214">
      <t>テキヨウ</t>
    </rPh>
    <rPh sb="216" eb="218">
      <t>コウキョウ</t>
    </rPh>
    <rPh sb="218" eb="221">
      <t>ゲスイドウ</t>
    </rPh>
    <rPh sb="221" eb="223">
      <t>ジギョウ</t>
    </rPh>
    <rPh sb="224" eb="226">
      <t>トクテイ</t>
    </rPh>
    <rPh sb="226" eb="228">
      <t>カンキョウ</t>
    </rPh>
    <rPh sb="228" eb="230">
      <t>ホゼン</t>
    </rPh>
    <rPh sb="230" eb="232">
      <t>コウキョウ</t>
    </rPh>
    <rPh sb="232" eb="235">
      <t>ゲスイドウ</t>
    </rPh>
    <rPh sb="235" eb="237">
      <t>ジギョウ</t>
    </rPh>
    <rPh sb="238" eb="239">
      <t>アワ</t>
    </rPh>
    <rPh sb="242" eb="244">
      <t>ジギョウ</t>
    </rPh>
    <rPh sb="245" eb="247">
      <t>カイケイ</t>
    </rPh>
    <rPh sb="247" eb="249">
      <t>トウゴウ</t>
    </rPh>
    <rPh sb="251" eb="253">
      <t>ヨテイ</t>
    </rPh>
    <rPh sb="262" eb="264">
      <t>フクシキ</t>
    </rPh>
    <rPh sb="264" eb="266">
      <t>ボキ</t>
    </rPh>
    <rPh sb="266" eb="267">
      <t>カ</t>
    </rPh>
    <rPh sb="270" eb="272">
      <t>ケイエイ</t>
    </rPh>
    <rPh sb="273" eb="274">
      <t>ミ</t>
    </rPh>
    <rPh sb="276" eb="277">
      <t>カ</t>
    </rPh>
    <rPh sb="279" eb="281">
      <t>カイケイ</t>
    </rPh>
    <rPh sb="281" eb="283">
      <t>トウゴウ</t>
    </rPh>
    <rPh sb="286" eb="288">
      <t>ジム</t>
    </rPh>
    <rPh sb="289" eb="291">
      <t>コウリツ</t>
    </rPh>
    <rPh sb="291" eb="292">
      <t>カ</t>
    </rPh>
    <rPh sb="293" eb="295">
      <t>キタイ</t>
    </rPh>
    <rPh sb="302" eb="305">
      <t>ホウテキヨウ</t>
    </rPh>
    <rPh sb="305" eb="307">
      <t>ギョウム</t>
    </rPh>
    <rPh sb="308" eb="310">
      <t>チャクジツ</t>
    </rPh>
    <rPh sb="311" eb="312">
      <t>スス</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</si>
</sst>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6" fillId="0" borderId="6"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2BE-4371-BC59-AE0221ED2E88}"/>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0.01</c:v>
                </c:pt>
                <c:pt idx="2">
                  <c:v>0.02</c:v>
                </c:pt>
                <c:pt idx="3">
                  <c:v>0.25</c:v>
                </c:pt>
                <c:pt idx="4">
                  <c:v>0.05</c:v>
                </c:pt>
              </c:numCache>
            </c:numRef>
          </c:val>
          <c:smooth val="0"/>
          <c:extLst>
            <c:ext xmlns:c16="http://schemas.microsoft.com/office/drawing/2014/chart" uri="{C3380CC4-5D6E-409C-BE32-E72D297353CC}">
              <c16:uniqueId val="{00000001-A2BE-4371-BC59-AE0221ED2E88}"/>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26.86</c:v>
                </c:pt>
                <c:pt idx="1">
                  <c:v>26.86</c:v>
                </c:pt>
                <c:pt idx="2">
                  <c:v>26.86</c:v>
                </c:pt>
                <c:pt idx="3">
                  <c:v>26.86</c:v>
                </c:pt>
                <c:pt idx="4">
                  <c:v>26.86</c:v>
                </c:pt>
              </c:numCache>
            </c:numRef>
          </c:val>
          <c:extLst>
            <c:ext xmlns:c16="http://schemas.microsoft.com/office/drawing/2014/chart" uri="{C3380CC4-5D6E-409C-BE32-E72D297353CC}">
              <c16:uniqueId val="{00000000-AC85-493F-A617-40F356F41FE7}"/>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51.75</c:v>
                </c:pt>
                <c:pt idx="1">
                  <c:v>50.68</c:v>
                </c:pt>
                <c:pt idx="2">
                  <c:v>50.14</c:v>
                </c:pt>
                <c:pt idx="3">
                  <c:v>54.83</c:v>
                </c:pt>
                <c:pt idx="4">
                  <c:v>66.53</c:v>
                </c:pt>
              </c:numCache>
            </c:numRef>
          </c:val>
          <c:smooth val="0"/>
          <c:extLst>
            <c:ext xmlns:c16="http://schemas.microsoft.com/office/drawing/2014/chart" uri="{C3380CC4-5D6E-409C-BE32-E72D297353CC}">
              <c16:uniqueId val="{00000001-AC85-493F-A617-40F356F41FE7}"/>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76.8</c:v>
                </c:pt>
                <c:pt idx="1">
                  <c:v>78.010000000000005</c:v>
                </c:pt>
                <c:pt idx="2">
                  <c:v>80.44</c:v>
                </c:pt>
                <c:pt idx="3">
                  <c:v>81.459999999999994</c:v>
                </c:pt>
                <c:pt idx="4">
                  <c:v>82.89</c:v>
                </c:pt>
              </c:numCache>
            </c:numRef>
          </c:val>
          <c:extLst>
            <c:ext xmlns:c16="http://schemas.microsoft.com/office/drawing/2014/chart" uri="{C3380CC4-5D6E-409C-BE32-E72D297353CC}">
              <c16:uniqueId val="{00000000-6DB6-45BA-A9BF-2B15381D766D}"/>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84.84</c:v>
                </c:pt>
                <c:pt idx="1">
                  <c:v>84.86</c:v>
                </c:pt>
                <c:pt idx="2">
                  <c:v>84.98</c:v>
                </c:pt>
                <c:pt idx="3">
                  <c:v>84.7</c:v>
                </c:pt>
                <c:pt idx="4">
                  <c:v>84.67</c:v>
                </c:pt>
              </c:numCache>
            </c:numRef>
          </c:val>
          <c:smooth val="0"/>
          <c:extLst>
            <c:ext xmlns:c16="http://schemas.microsoft.com/office/drawing/2014/chart" uri="{C3380CC4-5D6E-409C-BE32-E72D297353CC}">
              <c16:uniqueId val="{00000001-6DB6-45BA-A9BF-2B15381D766D}"/>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88.46</c:v>
                </c:pt>
                <c:pt idx="1">
                  <c:v>82.22</c:v>
                </c:pt>
                <c:pt idx="2">
                  <c:v>87.19</c:v>
                </c:pt>
                <c:pt idx="3">
                  <c:v>86.24</c:v>
                </c:pt>
                <c:pt idx="4">
                  <c:v>86.04</c:v>
                </c:pt>
              </c:numCache>
            </c:numRef>
          </c:val>
          <c:extLst>
            <c:ext xmlns:c16="http://schemas.microsoft.com/office/drawing/2014/chart" uri="{C3380CC4-5D6E-409C-BE32-E72D297353CC}">
              <c16:uniqueId val="{00000000-0881-4BF1-9CEB-5CBD773C5E49}"/>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881-4BF1-9CEB-5CBD773C5E49}"/>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742-4032-A1EF-AE70B6ED672D}"/>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742-4032-A1EF-AE70B6ED672D}"/>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884-467C-A858-B9889A5CBA75}"/>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884-467C-A858-B9889A5CBA75}"/>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D66-498D-86C1-0BE99B7273A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D66-498D-86C1-0BE99B7273A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BD0-4FEB-8EEC-533C4F86758D}"/>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BD0-4FEB-8EEC-533C4F86758D}"/>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3.58</c:v>
                </c:pt>
                <c:pt idx="1">
                  <c:v>2.86</c:v>
                </c:pt>
                <c:pt idx="2">
                  <c:v>1.9</c:v>
                </c:pt>
                <c:pt idx="3">
                  <c:v>1.2</c:v>
                </c:pt>
                <c:pt idx="4">
                  <c:v>0.61</c:v>
                </c:pt>
              </c:numCache>
            </c:numRef>
          </c:val>
          <c:extLst>
            <c:ext xmlns:c16="http://schemas.microsoft.com/office/drawing/2014/chart" uri="{C3380CC4-5D6E-409C-BE32-E72D297353CC}">
              <c16:uniqueId val="{00000000-28C3-415B-B8D2-4F3669473CC0}"/>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855.8</c:v>
                </c:pt>
                <c:pt idx="1">
                  <c:v>789.46</c:v>
                </c:pt>
                <c:pt idx="2">
                  <c:v>826.83</c:v>
                </c:pt>
                <c:pt idx="3">
                  <c:v>867.83</c:v>
                </c:pt>
                <c:pt idx="4">
                  <c:v>791.76</c:v>
                </c:pt>
              </c:numCache>
            </c:numRef>
          </c:val>
          <c:smooth val="0"/>
          <c:extLst>
            <c:ext xmlns:c16="http://schemas.microsoft.com/office/drawing/2014/chart" uri="{C3380CC4-5D6E-409C-BE32-E72D297353CC}">
              <c16:uniqueId val="{00000001-28C3-415B-B8D2-4F3669473CC0}"/>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34.67</c:v>
                </c:pt>
                <c:pt idx="1">
                  <c:v>23.37</c:v>
                </c:pt>
                <c:pt idx="2">
                  <c:v>27.49</c:v>
                </c:pt>
                <c:pt idx="3">
                  <c:v>31.38</c:v>
                </c:pt>
                <c:pt idx="4">
                  <c:v>28.56</c:v>
                </c:pt>
              </c:numCache>
            </c:numRef>
          </c:val>
          <c:extLst>
            <c:ext xmlns:c16="http://schemas.microsoft.com/office/drawing/2014/chart" uri="{C3380CC4-5D6E-409C-BE32-E72D297353CC}">
              <c16:uniqueId val="{00000000-2CEA-4318-8C17-4A8A15B15594}"/>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59.8</c:v>
                </c:pt>
                <c:pt idx="1">
                  <c:v>57.77</c:v>
                </c:pt>
                <c:pt idx="2">
                  <c:v>57.31</c:v>
                </c:pt>
                <c:pt idx="3">
                  <c:v>57.08</c:v>
                </c:pt>
                <c:pt idx="4">
                  <c:v>56.26</c:v>
                </c:pt>
              </c:numCache>
            </c:numRef>
          </c:val>
          <c:smooth val="0"/>
          <c:extLst>
            <c:ext xmlns:c16="http://schemas.microsoft.com/office/drawing/2014/chart" uri="{C3380CC4-5D6E-409C-BE32-E72D297353CC}">
              <c16:uniqueId val="{00000001-2CEA-4318-8C17-4A8A15B15594}"/>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613.86</c:v>
                </c:pt>
                <c:pt idx="1">
                  <c:v>864.49</c:v>
                </c:pt>
                <c:pt idx="2">
                  <c:v>770.37</c:v>
                </c:pt>
                <c:pt idx="3">
                  <c:v>735.85</c:v>
                </c:pt>
                <c:pt idx="4">
                  <c:v>831.99</c:v>
                </c:pt>
              </c:numCache>
            </c:numRef>
          </c:val>
          <c:extLst>
            <c:ext xmlns:c16="http://schemas.microsoft.com/office/drawing/2014/chart" uri="{C3380CC4-5D6E-409C-BE32-E72D297353CC}">
              <c16:uniqueId val="{00000000-00A9-4727-8A32-46E066D67446}"/>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263.76</c:v>
                </c:pt>
                <c:pt idx="1">
                  <c:v>274.35000000000002</c:v>
                </c:pt>
                <c:pt idx="2">
                  <c:v>273.52</c:v>
                </c:pt>
                <c:pt idx="3">
                  <c:v>274.99</c:v>
                </c:pt>
                <c:pt idx="4">
                  <c:v>282.08999999999997</c:v>
                </c:pt>
              </c:numCache>
            </c:numRef>
          </c:val>
          <c:smooth val="0"/>
          <c:extLst>
            <c:ext xmlns:c16="http://schemas.microsoft.com/office/drawing/2014/chart" uri="{C3380CC4-5D6E-409C-BE32-E72D297353CC}">
              <c16:uniqueId val="{00000001-00A9-4727-8A32-46E066D67446}"/>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G61"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広島県　呉市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法非適用</v>
      </c>
      <c r="C8" s="40"/>
      <c r="D8" s="40"/>
      <c r="E8" s="40"/>
      <c r="F8" s="40"/>
      <c r="G8" s="40"/>
      <c r="H8" s="40"/>
      <c r="I8" s="40" t="str">
        <f>データ!J6</f>
        <v>下水道事業</v>
      </c>
      <c r="J8" s="40"/>
      <c r="K8" s="40"/>
      <c r="L8" s="40"/>
      <c r="M8" s="40"/>
      <c r="N8" s="40"/>
      <c r="O8" s="40"/>
      <c r="P8" s="40" t="str">
        <f>データ!K6</f>
        <v>農業集落排水</v>
      </c>
      <c r="Q8" s="40"/>
      <c r="R8" s="40"/>
      <c r="S8" s="40"/>
      <c r="T8" s="40"/>
      <c r="U8" s="40"/>
      <c r="V8" s="40"/>
      <c r="W8" s="40" t="str">
        <f>データ!L6</f>
        <v>F2</v>
      </c>
      <c r="X8" s="40"/>
      <c r="Y8" s="40"/>
      <c r="Z8" s="40"/>
      <c r="AA8" s="40"/>
      <c r="AB8" s="40"/>
      <c r="AC8" s="40"/>
      <c r="AD8" s="41" t="str">
        <f>データ!$M$6</f>
        <v>非設置</v>
      </c>
      <c r="AE8" s="41"/>
      <c r="AF8" s="41"/>
      <c r="AG8" s="41"/>
      <c r="AH8" s="41"/>
      <c r="AI8" s="41"/>
      <c r="AJ8" s="41"/>
      <c r="AK8" s="3"/>
      <c r="AL8" s="42">
        <f>データ!S6</f>
        <v>213008</v>
      </c>
      <c r="AM8" s="42"/>
      <c r="AN8" s="42"/>
      <c r="AO8" s="42"/>
      <c r="AP8" s="42"/>
      <c r="AQ8" s="42"/>
      <c r="AR8" s="42"/>
      <c r="AS8" s="42"/>
      <c r="AT8" s="35">
        <f>データ!T6</f>
        <v>352.83</v>
      </c>
      <c r="AU8" s="35"/>
      <c r="AV8" s="35"/>
      <c r="AW8" s="35"/>
      <c r="AX8" s="35"/>
      <c r="AY8" s="35"/>
      <c r="AZ8" s="35"/>
      <c r="BA8" s="35"/>
      <c r="BB8" s="35">
        <f>データ!U6</f>
        <v>603.71</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t="str">
        <f>データ!O6</f>
        <v>該当数値なし</v>
      </c>
      <c r="J10" s="35"/>
      <c r="K10" s="35"/>
      <c r="L10" s="35"/>
      <c r="M10" s="35"/>
      <c r="N10" s="35"/>
      <c r="O10" s="35"/>
      <c r="P10" s="35">
        <f>データ!P6</f>
        <v>1.0900000000000001</v>
      </c>
      <c r="Q10" s="35"/>
      <c r="R10" s="35"/>
      <c r="S10" s="35"/>
      <c r="T10" s="35"/>
      <c r="U10" s="35"/>
      <c r="V10" s="35"/>
      <c r="W10" s="35">
        <f>データ!Q6</f>
        <v>95.2</v>
      </c>
      <c r="X10" s="35"/>
      <c r="Y10" s="35"/>
      <c r="Z10" s="35"/>
      <c r="AA10" s="35"/>
      <c r="AB10" s="35"/>
      <c r="AC10" s="35"/>
      <c r="AD10" s="42">
        <f>データ!R6</f>
        <v>3894</v>
      </c>
      <c r="AE10" s="42"/>
      <c r="AF10" s="42"/>
      <c r="AG10" s="42"/>
      <c r="AH10" s="42"/>
      <c r="AI10" s="42"/>
      <c r="AJ10" s="42"/>
      <c r="AK10" s="2"/>
      <c r="AL10" s="42">
        <f>データ!V6</f>
        <v>2309</v>
      </c>
      <c r="AM10" s="42"/>
      <c r="AN10" s="42"/>
      <c r="AO10" s="42"/>
      <c r="AP10" s="42"/>
      <c r="AQ10" s="42"/>
      <c r="AR10" s="42"/>
      <c r="AS10" s="42"/>
      <c r="AT10" s="35">
        <f>データ!W6</f>
        <v>0.7</v>
      </c>
      <c r="AU10" s="35"/>
      <c r="AV10" s="35"/>
      <c r="AW10" s="35"/>
      <c r="AX10" s="35"/>
      <c r="AY10" s="35"/>
      <c r="AZ10" s="35"/>
      <c r="BA10" s="35"/>
      <c r="BB10" s="35">
        <f>データ!X6</f>
        <v>3298.57</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117</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1" t="s">
        <v>116</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118</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2" t="s">
        <v>30</v>
      </c>
      <c r="D83" s="72"/>
      <c r="E83" s="72"/>
      <c r="F83" s="72"/>
      <c r="G83" s="72"/>
      <c r="H83" s="72"/>
      <c r="I83" s="72"/>
      <c r="J83" s="72"/>
      <c r="K83" s="72"/>
      <c r="L83" s="72"/>
      <c r="M83" s="72"/>
      <c r="N83" s="72"/>
      <c r="O83" s="72"/>
      <c r="P83" s="72"/>
      <c r="Q83" s="72"/>
      <c r="R83" s="72"/>
      <c r="S83" s="72"/>
      <c r="T83" s="72"/>
      <c r="U83" s="72"/>
      <c r="V83" s="72"/>
      <c r="W83" s="72"/>
      <c r="X83" s="72"/>
      <c r="Y83" s="72"/>
      <c r="Z83" s="72"/>
      <c r="AA83" s="72"/>
      <c r="AB83" s="72"/>
      <c r="AC83" s="72"/>
      <c r="AD83" s="72"/>
      <c r="AE83" s="72"/>
      <c r="AF83" s="72"/>
      <c r="AG83" s="72"/>
      <c r="AH83" s="72"/>
      <c r="AI83" s="72"/>
      <c r="AJ83" s="72"/>
      <c r="AK83" s="72"/>
      <c r="AL83" s="72"/>
      <c r="AM83" s="72"/>
      <c r="AN83" s="72"/>
      <c r="AO83" s="72"/>
      <c r="AP83" s="72"/>
      <c r="AQ83" s="72"/>
      <c r="AR83" s="72"/>
      <c r="AS83" s="72"/>
      <c r="AT83" s="72"/>
      <c r="AU83" s="72"/>
      <c r="AV83" s="72"/>
      <c r="AW83" s="72"/>
      <c r="AX83" s="72"/>
      <c r="AY83" s="72"/>
      <c r="AZ83" s="72"/>
      <c r="BA83" s="72"/>
      <c r="BB83" s="72"/>
      <c r="BC83" s="72"/>
      <c r="BD83" s="72"/>
      <c r="BE83" s="72"/>
      <c r="BF83" s="72"/>
      <c r="BG83" s="72"/>
      <c r="BH83" s="72"/>
      <c r="BI83" s="72"/>
      <c r="BJ83" s="72"/>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【786.37】</v>
      </c>
      <c r="I86" s="12" t="str">
        <f>データ!CA6</f>
        <v>【60.65】</v>
      </c>
      <c r="J86" s="12" t="str">
        <f>データ!CL6</f>
        <v>【256.97】</v>
      </c>
      <c r="K86" s="12" t="str">
        <f>データ!CW6</f>
        <v>【61.14】</v>
      </c>
      <c r="L86" s="12" t="str">
        <f>データ!DH6</f>
        <v>【86.91】</v>
      </c>
      <c r="M86" s="12" t="s">
        <v>44</v>
      </c>
      <c r="N86" s="12" t="s">
        <v>44</v>
      </c>
      <c r="O86" s="12" t="str">
        <f>データ!EO6</f>
        <v>【0.03】</v>
      </c>
    </row>
  </sheetData>
  <sheetProtection algorithmName="SHA-512" hashValue="zY3xGFyhkr6FUMlx9cuF0ZMkTLNmNQGWVVOwRQHsPehEb9v6WEo70zUE5vEeEwr43WUhri9HD6h4xRm51Z9OQw==" saltValue="Z1GrtBOQtclsNcEbyjv+uw=="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4" t="s">
        <v>54</v>
      </c>
      <c r="I3" s="75"/>
      <c r="J3" s="75"/>
      <c r="K3" s="75"/>
      <c r="L3" s="75"/>
      <c r="M3" s="75"/>
      <c r="N3" s="75"/>
      <c r="O3" s="75"/>
      <c r="P3" s="75"/>
      <c r="Q3" s="75"/>
      <c r="R3" s="75"/>
      <c r="S3" s="75"/>
      <c r="T3" s="75"/>
      <c r="U3" s="75"/>
      <c r="V3" s="75"/>
      <c r="W3" s="75"/>
      <c r="X3" s="76"/>
      <c r="Y3" s="80" t="s">
        <v>55</v>
      </c>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c r="DI3" s="73" t="s">
        <v>56</v>
      </c>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c r="EO3" s="73"/>
    </row>
    <row r="4" spans="1:145" x14ac:dyDescent="0.15">
      <c r="A4" s="14" t="s">
        <v>57</v>
      </c>
      <c r="B4" s="16"/>
      <c r="C4" s="16"/>
      <c r="D4" s="16"/>
      <c r="E4" s="16"/>
      <c r="F4" s="16"/>
      <c r="G4" s="16"/>
      <c r="H4" s="77"/>
      <c r="I4" s="78"/>
      <c r="J4" s="78"/>
      <c r="K4" s="78"/>
      <c r="L4" s="78"/>
      <c r="M4" s="78"/>
      <c r="N4" s="78"/>
      <c r="O4" s="78"/>
      <c r="P4" s="78"/>
      <c r="Q4" s="78"/>
      <c r="R4" s="78"/>
      <c r="S4" s="78"/>
      <c r="T4" s="78"/>
      <c r="U4" s="78"/>
      <c r="V4" s="78"/>
      <c r="W4" s="78"/>
      <c r="X4" s="79"/>
      <c r="Y4" s="73" t="s">
        <v>58</v>
      </c>
      <c r="Z4" s="73"/>
      <c r="AA4" s="73"/>
      <c r="AB4" s="73"/>
      <c r="AC4" s="73"/>
      <c r="AD4" s="73"/>
      <c r="AE4" s="73"/>
      <c r="AF4" s="73"/>
      <c r="AG4" s="73"/>
      <c r="AH4" s="73"/>
      <c r="AI4" s="73"/>
      <c r="AJ4" s="73" t="s">
        <v>59</v>
      </c>
      <c r="AK4" s="73"/>
      <c r="AL4" s="73"/>
      <c r="AM4" s="73"/>
      <c r="AN4" s="73"/>
      <c r="AO4" s="73"/>
      <c r="AP4" s="73"/>
      <c r="AQ4" s="73"/>
      <c r="AR4" s="73"/>
      <c r="AS4" s="73"/>
      <c r="AT4" s="73"/>
      <c r="AU4" s="73" t="s">
        <v>60</v>
      </c>
      <c r="AV4" s="73"/>
      <c r="AW4" s="73"/>
      <c r="AX4" s="73"/>
      <c r="AY4" s="73"/>
      <c r="AZ4" s="73"/>
      <c r="BA4" s="73"/>
      <c r="BB4" s="73"/>
      <c r="BC4" s="73"/>
      <c r="BD4" s="73"/>
      <c r="BE4" s="73"/>
      <c r="BF4" s="73" t="s">
        <v>61</v>
      </c>
      <c r="BG4" s="73"/>
      <c r="BH4" s="73"/>
      <c r="BI4" s="73"/>
      <c r="BJ4" s="73"/>
      <c r="BK4" s="73"/>
      <c r="BL4" s="73"/>
      <c r="BM4" s="73"/>
      <c r="BN4" s="73"/>
      <c r="BO4" s="73"/>
      <c r="BP4" s="73"/>
      <c r="BQ4" s="73" t="s">
        <v>62</v>
      </c>
      <c r="BR4" s="73"/>
      <c r="BS4" s="73"/>
      <c r="BT4" s="73"/>
      <c r="BU4" s="73"/>
      <c r="BV4" s="73"/>
      <c r="BW4" s="73"/>
      <c r="BX4" s="73"/>
      <c r="BY4" s="73"/>
      <c r="BZ4" s="73"/>
      <c r="CA4" s="73"/>
      <c r="CB4" s="73" t="s">
        <v>63</v>
      </c>
      <c r="CC4" s="73"/>
      <c r="CD4" s="73"/>
      <c r="CE4" s="73"/>
      <c r="CF4" s="73"/>
      <c r="CG4" s="73"/>
      <c r="CH4" s="73"/>
      <c r="CI4" s="73"/>
      <c r="CJ4" s="73"/>
      <c r="CK4" s="73"/>
      <c r="CL4" s="73"/>
      <c r="CM4" s="73" t="s">
        <v>64</v>
      </c>
      <c r="CN4" s="73"/>
      <c r="CO4" s="73"/>
      <c r="CP4" s="73"/>
      <c r="CQ4" s="73"/>
      <c r="CR4" s="73"/>
      <c r="CS4" s="73"/>
      <c r="CT4" s="73"/>
      <c r="CU4" s="73"/>
      <c r="CV4" s="73"/>
      <c r="CW4" s="73"/>
      <c r="CX4" s="73" t="s">
        <v>65</v>
      </c>
      <c r="CY4" s="73"/>
      <c r="CZ4" s="73"/>
      <c r="DA4" s="73"/>
      <c r="DB4" s="73"/>
      <c r="DC4" s="73"/>
      <c r="DD4" s="73"/>
      <c r="DE4" s="73"/>
      <c r="DF4" s="73"/>
      <c r="DG4" s="73"/>
      <c r="DH4" s="73"/>
      <c r="DI4" s="73" t="s">
        <v>66</v>
      </c>
      <c r="DJ4" s="73"/>
      <c r="DK4" s="73"/>
      <c r="DL4" s="73"/>
      <c r="DM4" s="73"/>
      <c r="DN4" s="73"/>
      <c r="DO4" s="73"/>
      <c r="DP4" s="73"/>
      <c r="DQ4" s="73"/>
      <c r="DR4" s="73"/>
      <c r="DS4" s="73"/>
      <c r="DT4" s="73" t="s">
        <v>67</v>
      </c>
      <c r="DU4" s="73"/>
      <c r="DV4" s="73"/>
      <c r="DW4" s="73"/>
      <c r="DX4" s="73"/>
      <c r="DY4" s="73"/>
      <c r="DZ4" s="73"/>
      <c r="EA4" s="73"/>
      <c r="EB4" s="73"/>
      <c r="EC4" s="73"/>
      <c r="ED4" s="73"/>
      <c r="EE4" s="73" t="s">
        <v>68</v>
      </c>
      <c r="EF4" s="73"/>
      <c r="EG4" s="73"/>
      <c r="EH4" s="73"/>
      <c r="EI4" s="73"/>
      <c r="EJ4" s="73"/>
      <c r="EK4" s="73"/>
      <c r="EL4" s="73"/>
      <c r="EM4" s="73"/>
      <c r="EN4" s="73"/>
      <c r="EO4" s="73"/>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2021</v>
      </c>
      <c r="C6" s="19">
        <f t="shared" ref="C6:X6" si="3">C7</f>
        <v>342025</v>
      </c>
      <c r="D6" s="19">
        <f t="shared" si="3"/>
        <v>47</v>
      </c>
      <c r="E6" s="19">
        <f t="shared" si="3"/>
        <v>17</v>
      </c>
      <c r="F6" s="19">
        <f t="shared" si="3"/>
        <v>5</v>
      </c>
      <c r="G6" s="19">
        <f t="shared" si="3"/>
        <v>0</v>
      </c>
      <c r="H6" s="19" t="str">
        <f t="shared" si="3"/>
        <v>広島県　呉市</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1.0900000000000001</v>
      </c>
      <c r="Q6" s="20">
        <f t="shared" si="3"/>
        <v>95.2</v>
      </c>
      <c r="R6" s="20">
        <f t="shared" si="3"/>
        <v>3894</v>
      </c>
      <c r="S6" s="20">
        <f t="shared" si="3"/>
        <v>213008</v>
      </c>
      <c r="T6" s="20">
        <f t="shared" si="3"/>
        <v>352.83</v>
      </c>
      <c r="U6" s="20">
        <f t="shared" si="3"/>
        <v>603.71</v>
      </c>
      <c r="V6" s="20">
        <f t="shared" si="3"/>
        <v>2309</v>
      </c>
      <c r="W6" s="20">
        <f t="shared" si="3"/>
        <v>0.7</v>
      </c>
      <c r="X6" s="20">
        <f t="shared" si="3"/>
        <v>3298.57</v>
      </c>
      <c r="Y6" s="21">
        <f>IF(Y7="",NA(),Y7)</f>
        <v>88.46</v>
      </c>
      <c r="Z6" s="21">
        <f t="shared" ref="Z6:AH6" si="4">IF(Z7="",NA(),Z7)</f>
        <v>82.22</v>
      </c>
      <c r="AA6" s="21">
        <f t="shared" si="4"/>
        <v>87.19</v>
      </c>
      <c r="AB6" s="21">
        <f t="shared" si="4"/>
        <v>86.24</v>
      </c>
      <c r="AC6" s="21">
        <f t="shared" si="4"/>
        <v>86.04</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3.58</v>
      </c>
      <c r="BG6" s="21">
        <f t="shared" ref="BG6:BO6" si="7">IF(BG7="",NA(),BG7)</f>
        <v>2.86</v>
      </c>
      <c r="BH6" s="21">
        <f t="shared" si="7"/>
        <v>1.9</v>
      </c>
      <c r="BI6" s="21">
        <f t="shared" si="7"/>
        <v>1.2</v>
      </c>
      <c r="BJ6" s="21">
        <f t="shared" si="7"/>
        <v>0.61</v>
      </c>
      <c r="BK6" s="21">
        <f t="shared" si="7"/>
        <v>855.8</v>
      </c>
      <c r="BL6" s="21">
        <f t="shared" si="7"/>
        <v>789.46</v>
      </c>
      <c r="BM6" s="21">
        <f t="shared" si="7"/>
        <v>826.83</v>
      </c>
      <c r="BN6" s="21">
        <f t="shared" si="7"/>
        <v>867.83</v>
      </c>
      <c r="BO6" s="21">
        <f t="shared" si="7"/>
        <v>791.76</v>
      </c>
      <c r="BP6" s="20" t="str">
        <f>IF(BP7="","",IF(BP7="-","【-】","【"&amp;SUBSTITUTE(TEXT(BP7,"#,##0.00"),"-","△")&amp;"】"))</f>
        <v>【786.37】</v>
      </c>
      <c r="BQ6" s="21">
        <f>IF(BQ7="",NA(),BQ7)</f>
        <v>34.67</v>
      </c>
      <c r="BR6" s="21">
        <f t="shared" ref="BR6:BZ6" si="8">IF(BR7="",NA(),BR7)</f>
        <v>23.37</v>
      </c>
      <c r="BS6" s="21">
        <f t="shared" si="8"/>
        <v>27.49</v>
      </c>
      <c r="BT6" s="21">
        <f t="shared" si="8"/>
        <v>31.38</v>
      </c>
      <c r="BU6" s="21">
        <f t="shared" si="8"/>
        <v>28.56</v>
      </c>
      <c r="BV6" s="21">
        <f t="shared" si="8"/>
        <v>59.8</v>
      </c>
      <c r="BW6" s="21">
        <f t="shared" si="8"/>
        <v>57.77</v>
      </c>
      <c r="BX6" s="21">
        <f t="shared" si="8"/>
        <v>57.31</v>
      </c>
      <c r="BY6" s="21">
        <f t="shared" si="8"/>
        <v>57.08</v>
      </c>
      <c r="BZ6" s="21">
        <f t="shared" si="8"/>
        <v>56.26</v>
      </c>
      <c r="CA6" s="20" t="str">
        <f>IF(CA7="","",IF(CA7="-","【-】","【"&amp;SUBSTITUTE(TEXT(CA7,"#,##0.00"),"-","△")&amp;"】"))</f>
        <v>【60.65】</v>
      </c>
      <c r="CB6" s="21">
        <f>IF(CB7="",NA(),CB7)</f>
        <v>613.86</v>
      </c>
      <c r="CC6" s="21">
        <f t="shared" ref="CC6:CK6" si="9">IF(CC7="",NA(),CC7)</f>
        <v>864.49</v>
      </c>
      <c r="CD6" s="21">
        <f t="shared" si="9"/>
        <v>770.37</v>
      </c>
      <c r="CE6" s="21">
        <f t="shared" si="9"/>
        <v>735.85</v>
      </c>
      <c r="CF6" s="21">
        <f t="shared" si="9"/>
        <v>831.99</v>
      </c>
      <c r="CG6" s="21">
        <f t="shared" si="9"/>
        <v>263.76</v>
      </c>
      <c r="CH6" s="21">
        <f t="shared" si="9"/>
        <v>274.35000000000002</v>
      </c>
      <c r="CI6" s="21">
        <f t="shared" si="9"/>
        <v>273.52</v>
      </c>
      <c r="CJ6" s="21">
        <f t="shared" si="9"/>
        <v>274.99</v>
      </c>
      <c r="CK6" s="21">
        <f t="shared" si="9"/>
        <v>282.08999999999997</v>
      </c>
      <c r="CL6" s="20" t="str">
        <f>IF(CL7="","",IF(CL7="-","【-】","【"&amp;SUBSTITUTE(TEXT(CL7,"#,##0.00"),"-","△")&amp;"】"))</f>
        <v>【256.97】</v>
      </c>
      <c r="CM6" s="21">
        <f>IF(CM7="",NA(),CM7)</f>
        <v>26.86</v>
      </c>
      <c r="CN6" s="21">
        <f t="shared" ref="CN6:CV6" si="10">IF(CN7="",NA(),CN7)</f>
        <v>26.86</v>
      </c>
      <c r="CO6" s="21">
        <f t="shared" si="10"/>
        <v>26.86</v>
      </c>
      <c r="CP6" s="21">
        <f t="shared" si="10"/>
        <v>26.86</v>
      </c>
      <c r="CQ6" s="21">
        <f t="shared" si="10"/>
        <v>26.86</v>
      </c>
      <c r="CR6" s="21">
        <f t="shared" si="10"/>
        <v>51.75</v>
      </c>
      <c r="CS6" s="21">
        <f t="shared" si="10"/>
        <v>50.68</v>
      </c>
      <c r="CT6" s="21">
        <f t="shared" si="10"/>
        <v>50.14</v>
      </c>
      <c r="CU6" s="21">
        <f t="shared" si="10"/>
        <v>54.83</v>
      </c>
      <c r="CV6" s="21">
        <f t="shared" si="10"/>
        <v>66.53</v>
      </c>
      <c r="CW6" s="20" t="str">
        <f>IF(CW7="","",IF(CW7="-","【-】","【"&amp;SUBSTITUTE(TEXT(CW7,"#,##0.00"),"-","△")&amp;"】"))</f>
        <v>【61.14】</v>
      </c>
      <c r="CX6" s="21">
        <f>IF(CX7="",NA(),CX7)</f>
        <v>76.8</v>
      </c>
      <c r="CY6" s="21">
        <f t="shared" ref="CY6:DG6" si="11">IF(CY7="",NA(),CY7)</f>
        <v>78.010000000000005</v>
      </c>
      <c r="CZ6" s="21">
        <f t="shared" si="11"/>
        <v>80.44</v>
      </c>
      <c r="DA6" s="21">
        <f t="shared" si="11"/>
        <v>81.459999999999994</v>
      </c>
      <c r="DB6" s="21">
        <f t="shared" si="11"/>
        <v>82.89</v>
      </c>
      <c r="DC6" s="21">
        <f t="shared" si="11"/>
        <v>84.84</v>
      </c>
      <c r="DD6" s="21">
        <f t="shared" si="11"/>
        <v>84.86</v>
      </c>
      <c r="DE6" s="21">
        <f t="shared" si="11"/>
        <v>84.98</v>
      </c>
      <c r="DF6" s="21">
        <f t="shared" si="11"/>
        <v>84.7</v>
      </c>
      <c r="DG6" s="21">
        <f t="shared" si="11"/>
        <v>84.67</v>
      </c>
      <c r="DH6" s="20" t="str">
        <f>IF(DH7="","",IF(DH7="-","【-】","【"&amp;SUBSTITUTE(TEXT(DH7,"#,##0.00"),"-","△")&amp;"】"))</f>
        <v>【86.91】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0.01</v>
      </c>
      <c r="EL6" s="21">
        <f t="shared" si="14"/>
        <v>0.02</v>
      </c>
      <c r="EM6" s="21">
        <f t="shared" si="14"/>
        <v>0.25</v>
      </c>
      <c r="EN6" s="21">
        <f t="shared" si="14"/>
        <v>0.05</v>
      </c>
      <c r="EO6" s="20" t="str">
        <f>IF(EO7="","",IF(EO7="-","【-】","【"&amp;SUBSTITUTE(TEXT(EO7,"#,##0.00"),"-","△")&amp;"】"))</f>
        <v>【0.03】</v>
      </c>
    </row>
    <row r="7" spans="1:145" s="22" customFormat="1" x14ac:dyDescent="0.15">
      <c r="A7" s="14"/>
      <c r="B7" s="23">
        <v>2021</v>
      </c>
      <c r="C7" s="23">
        <v>342025</v>
      </c>
      <c r="D7" s="23">
        <v>47</v>
      </c>
      <c r="E7" s="23">
        <v>17</v>
      </c>
      <c r="F7" s="23">
        <v>5</v>
      </c>
      <c r="G7" s="23">
        <v>0</v>
      </c>
      <c r="H7" s="23" t="s">
        <v>98</v>
      </c>
      <c r="I7" s="23" t="s">
        <v>99</v>
      </c>
      <c r="J7" s="23" t="s">
        <v>100</v>
      </c>
      <c r="K7" s="23" t="s">
        <v>101</v>
      </c>
      <c r="L7" s="23" t="s">
        <v>102</v>
      </c>
      <c r="M7" s="23" t="s">
        <v>103</v>
      </c>
      <c r="N7" s="24" t="s">
        <v>104</v>
      </c>
      <c r="O7" s="24" t="s">
        <v>105</v>
      </c>
      <c r="P7" s="24">
        <v>1.0900000000000001</v>
      </c>
      <c r="Q7" s="24">
        <v>95.2</v>
      </c>
      <c r="R7" s="24">
        <v>3894</v>
      </c>
      <c r="S7" s="24">
        <v>213008</v>
      </c>
      <c r="T7" s="24">
        <v>352.83</v>
      </c>
      <c r="U7" s="24">
        <v>603.71</v>
      </c>
      <c r="V7" s="24">
        <v>2309</v>
      </c>
      <c r="W7" s="24">
        <v>0.7</v>
      </c>
      <c r="X7" s="24">
        <v>3298.57</v>
      </c>
      <c r="Y7" s="24">
        <v>88.46</v>
      </c>
      <c r="Z7" s="24">
        <v>82.22</v>
      </c>
      <c r="AA7" s="24">
        <v>87.19</v>
      </c>
      <c r="AB7" s="24">
        <v>86.24</v>
      </c>
      <c r="AC7" s="24">
        <v>86.04</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3.58</v>
      </c>
      <c r="BG7" s="24">
        <v>2.86</v>
      </c>
      <c r="BH7" s="24">
        <v>1.9</v>
      </c>
      <c r="BI7" s="24">
        <v>1.2</v>
      </c>
      <c r="BJ7" s="24">
        <v>0.61</v>
      </c>
      <c r="BK7" s="24">
        <v>855.8</v>
      </c>
      <c r="BL7" s="24">
        <v>789.46</v>
      </c>
      <c r="BM7" s="24">
        <v>826.83</v>
      </c>
      <c r="BN7" s="24">
        <v>867.83</v>
      </c>
      <c r="BO7" s="24">
        <v>791.76</v>
      </c>
      <c r="BP7" s="24">
        <v>786.37</v>
      </c>
      <c r="BQ7" s="24">
        <v>34.67</v>
      </c>
      <c r="BR7" s="24">
        <v>23.37</v>
      </c>
      <c r="BS7" s="24">
        <v>27.49</v>
      </c>
      <c r="BT7" s="24">
        <v>31.38</v>
      </c>
      <c r="BU7" s="24">
        <v>28.56</v>
      </c>
      <c r="BV7" s="24">
        <v>59.8</v>
      </c>
      <c r="BW7" s="24">
        <v>57.77</v>
      </c>
      <c r="BX7" s="24">
        <v>57.31</v>
      </c>
      <c r="BY7" s="24">
        <v>57.08</v>
      </c>
      <c r="BZ7" s="24">
        <v>56.26</v>
      </c>
      <c r="CA7" s="24">
        <v>60.65</v>
      </c>
      <c r="CB7" s="24">
        <v>613.86</v>
      </c>
      <c r="CC7" s="24">
        <v>864.49</v>
      </c>
      <c r="CD7" s="24">
        <v>770.37</v>
      </c>
      <c r="CE7" s="24">
        <v>735.85</v>
      </c>
      <c r="CF7" s="24">
        <v>831.99</v>
      </c>
      <c r="CG7" s="24">
        <v>263.76</v>
      </c>
      <c r="CH7" s="24">
        <v>274.35000000000002</v>
      </c>
      <c r="CI7" s="24">
        <v>273.52</v>
      </c>
      <c r="CJ7" s="24">
        <v>274.99</v>
      </c>
      <c r="CK7" s="24">
        <v>282.08999999999997</v>
      </c>
      <c r="CL7" s="24">
        <v>256.97000000000003</v>
      </c>
      <c r="CM7" s="24">
        <v>26.86</v>
      </c>
      <c r="CN7" s="24">
        <v>26.86</v>
      </c>
      <c r="CO7" s="24">
        <v>26.86</v>
      </c>
      <c r="CP7" s="24">
        <v>26.86</v>
      </c>
      <c r="CQ7" s="24">
        <v>26.86</v>
      </c>
      <c r="CR7" s="24">
        <v>51.75</v>
      </c>
      <c r="CS7" s="24">
        <v>50.68</v>
      </c>
      <c r="CT7" s="24">
        <v>50.14</v>
      </c>
      <c r="CU7" s="24">
        <v>54.83</v>
      </c>
      <c r="CV7" s="24">
        <v>66.53</v>
      </c>
      <c r="CW7" s="24">
        <v>61.14</v>
      </c>
      <c r="CX7" s="24">
        <v>76.8</v>
      </c>
      <c r="CY7" s="24">
        <v>78.010000000000005</v>
      </c>
      <c r="CZ7" s="24">
        <v>80.44</v>
      </c>
      <c r="DA7" s="24">
        <v>81.459999999999994</v>
      </c>
      <c r="DB7" s="24">
        <v>82.89</v>
      </c>
      <c r="DC7" s="24">
        <v>84.84</v>
      </c>
      <c r="DD7" s="24">
        <v>84.86</v>
      </c>
      <c r="DE7" s="24">
        <v>84.98</v>
      </c>
      <c r="DF7" s="24">
        <v>84.7</v>
      </c>
      <c r="DG7" s="24">
        <v>84.67</v>
      </c>
      <c r="DH7" s="24">
        <v>86.91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0.01</v>
      </c>
      <c r="EL7" s="24">
        <v>0.02</v>
      </c>
      <c r="EM7" s="24">
        <v>0.25</v>
      </c>
      <c r="EN7" s="24">
        <v>0.05</v>
      </c>
      <c r="EO7" s="24">
        <v>0.03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111</v>
      </c>
    </row>
    <row r="12" spans="1:145" x14ac:dyDescent="0.15">
      <c r="B12">
        <v>1</v>
      </c>
      <c r="C12">
        <v>1</v>
      </c>
      <c r="D12">
        <v>1</v>
      </c>
      <c r="E12">
        <v>2</v>
      </c>
      <c r="F12">
        <v>3</v>
      </c>
      <c r="G12" t="s">
        <v>112</v>
      </c>
    </row>
    <row r="13" spans="1:145" x14ac:dyDescent="0.15">
      <c r="B13" t="s">
        <v>113</v>
      </c>
      <c r="C13" t="s">
        <v>113</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ｸﾗﾓﾄ ﾀｶﾋﾄ</cp:lastModifiedBy>
  <dcterms:created xsi:type="dcterms:W3CDTF">2022-12-01T01:59:39Z</dcterms:created>
  <dcterms:modified xsi:type="dcterms:W3CDTF">2023-01-21T01:27:34Z</dcterms:modified>
  <cp:category/>
</cp:coreProperties>
</file>