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3 ものづくり・新産業支援担当\030 ものづくり・新産業支援G\100 自動車関係\R4年度\○ものづくり価値創出支援補助金\99_補正準備(R5もの価値）\★最終版\"/>
    </mc:Choice>
  </mc:AlternateContent>
  <bookViews>
    <workbookView xWindow="0" yWindow="0" windowWidth="23040" windowHeight="9372" tabRatio="950"/>
  </bookViews>
  <sheets>
    <sheet name="記載例" sheetId="13" r:id="rId1"/>
    <sheet name="４月" sheetId="38" r:id="rId2"/>
    <sheet name="５月" sheetId="37" r:id="rId3"/>
    <sheet name="6月" sheetId="30" r:id="rId4"/>
    <sheet name="7月" sheetId="27" r:id="rId5"/>
    <sheet name="8月" sheetId="29" r:id="rId6"/>
    <sheet name="9月" sheetId="31" r:id="rId7"/>
    <sheet name="10月" sheetId="32" r:id="rId8"/>
    <sheet name="11月" sheetId="33" r:id="rId9"/>
    <sheet name="12月" sheetId="34" r:id="rId10"/>
    <sheet name="R6年1月" sheetId="35" r:id="rId11"/>
    <sheet name="2月" sheetId="36" r:id="rId12"/>
    <sheet name="祝日" sheetId="28" state="hidden" r:id="rId13"/>
  </sheets>
  <definedNames>
    <definedName name="_xlnm.Print_Area" localSheetId="7">'10月'!$A$1:$K$45</definedName>
    <definedName name="_xlnm.Print_Area" localSheetId="8">'11月'!$A$1:$K$45</definedName>
    <definedName name="_xlnm.Print_Area" localSheetId="9">'12月'!$A$1:$K$45</definedName>
    <definedName name="_xlnm.Print_Area" localSheetId="11">'2月'!$A$1:$K$45</definedName>
    <definedName name="_xlnm.Print_Area" localSheetId="1">'４月'!$A$1:$K$45</definedName>
    <definedName name="_xlnm.Print_Area" localSheetId="2">'５月'!$A$1:$K$45</definedName>
    <definedName name="_xlnm.Print_Area" localSheetId="3">'6月'!$A$1:$K$45</definedName>
    <definedName name="_xlnm.Print_Area" localSheetId="4">'7月'!$A$1:$K$45</definedName>
    <definedName name="_xlnm.Print_Area" localSheetId="5">'8月'!$A$1:$K$45</definedName>
    <definedName name="_xlnm.Print_Area" localSheetId="6">'9月'!$A$1:$K$45</definedName>
    <definedName name="_xlnm.Print_Area" localSheetId="10">'R6年1月'!$A$1:$K$45</definedName>
    <definedName name="_xlnm.Print_Area" localSheetId="0">記載例!$A$1:$K$45</definedName>
    <definedName name="月" localSheetId="1">テーブル1[]</definedName>
    <definedName name="月">テーブル1[]</definedName>
    <definedName name="祝日" localSheetId="7">テーブル1[]</definedName>
    <definedName name="祝日" localSheetId="8">テーブル1[]</definedName>
    <definedName name="祝日" localSheetId="9">テーブル1[]</definedName>
    <definedName name="祝日" localSheetId="11">テーブル1[]</definedName>
    <definedName name="祝日" localSheetId="1">テーブル1[]</definedName>
    <definedName name="祝日" localSheetId="2">テーブル1[]</definedName>
    <definedName name="祝日" localSheetId="3">テーブル1[]</definedName>
    <definedName name="祝日" localSheetId="5">テーブル1[]</definedName>
    <definedName name="祝日" localSheetId="6">テーブル1[]</definedName>
    <definedName name="祝日" localSheetId="10">テーブル1[]</definedName>
    <definedName name="祝日">テーブル1[]</definedName>
  </definedNames>
  <calcPr calcId="152511"/>
</workbook>
</file>

<file path=xl/calcChain.xml><?xml version="1.0" encoding="utf-8"?>
<calcChain xmlns="http://schemas.openxmlformats.org/spreadsheetml/2006/main">
  <c r="H45" i="36" l="1"/>
  <c r="H14" i="34"/>
  <c r="A15" i="37"/>
  <c r="L21" i="32"/>
  <c r="L22" i="32"/>
  <c r="L23" i="32"/>
  <c r="L24" i="32"/>
  <c r="L25" i="32"/>
  <c r="L15" i="35"/>
  <c r="L16" i="35"/>
  <c r="L17" i="35"/>
  <c r="L18" i="35"/>
  <c r="L19" i="35"/>
  <c r="L20" i="35"/>
  <c r="L21" i="35"/>
  <c r="L22" i="35"/>
  <c r="L23" i="35"/>
  <c r="L24" i="35"/>
  <c r="L25" i="35"/>
  <c r="L26" i="35"/>
  <c r="L27" i="35"/>
  <c r="L28" i="35"/>
  <c r="L29" i="35"/>
  <c r="L30" i="35"/>
  <c r="L31" i="35"/>
  <c r="L32" i="35"/>
  <c r="L33" i="35"/>
  <c r="L34" i="35"/>
  <c r="L35" i="35"/>
  <c r="L36" i="35"/>
  <c r="L37" i="35"/>
  <c r="L38" i="35"/>
  <c r="L39" i="35"/>
  <c r="L40" i="35"/>
  <c r="L41" i="35"/>
  <c r="L42" i="35"/>
  <c r="L43" i="35"/>
  <c r="L44" i="35"/>
  <c r="L44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A15" i="38"/>
  <c r="A16" i="38" s="1"/>
  <c r="L14" i="38"/>
  <c r="H14" i="38"/>
  <c r="B14" i="38"/>
  <c r="L44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B15" i="37"/>
  <c r="L14" i="37"/>
  <c r="H14" i="37"/>
  <c r="B14" i="37"/>
  <c r="H45" i="37" l="1"/>
  <c r="K45" i="37" s="1"/>
  <c r="H45" i="38"/>
  <c r="K45" i="38" s="1"/>
  <c r="L15" i="37"/>
  <c r="A16" i="37"/>
  <c r="B16" i="37" s="1"/>
  <c r="L15" i="38"/>
  <c r="L16" i="38"/>
  <c r="B16" i="38"/>
  <c r="A17" i="38"/>
  <c r="B15" i="38"/>
  <c r="A17" i="37"/>
  <c r="L16" i="37"/>
  <c r="L17" i="38" l="1"/>
  <c r="A18" i="38"/>
  <c r="B17" i="38"/>
  <c r="L17" i="37"/>
  <c r="B17" i="37"/>
  <c r="A18" i="37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K45" i="36" s="1"/>
  <c r="H22" i="36"/>
  <c r="H21" i="36"/>
  <c r="H20" i="36"/>
  <c r="H19" i="36"/>
  <c r="H18" i="36"/>
  <c r="H17" i="36"/>
  <c r="H16" i="36"/>
  <c r="H15" i="36"/>
  <c r="A15" i="36"/>
  <c r="A16" i="36" s="1"/>
  <c r="L14" i="36"/>
  <c r="H14" i="36"/>
  <c r="B14" i="36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A15" i="35"/>
  <c r="A16" i="35" s="1"/>
  <c r="L14" i="35"/>
  <c r="H14" i="35"/>
  <c r="H45" i="35" s="1"/>
  <c r="K45" i="35" s="1"/>
  <c r="B14" i="35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A15" i="34"/>
  <c r="L15" i="34" s="1"/>
  <c r="L14" i="34"/>
  <c r="H45" i="34"/>
  <c r="K45" i="34" s="1"/>
  <c r="B14" i="34"/>
  <c r="K45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A15" i="33"/>
  <c r="B15" i="33" s="1"/>
  <c r="L14" i="33"/>
  <c r="H14" i="33"/>
  <c r="B14" i="33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A15" i="32"/>
  <c r="A16" i="32" s="1"/>
  <c r="L14" i="32"/>
  <c r="H14" i="32"/>
  <c r="H45" i="32" s="1"/>
  <c r="K45" i="32" s="1"/>
  <c r="B14" i="32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A15" i="31"/>
  <c r="L15" i="31" s="1"/>
  <c r="L14" i="31"/>
  <c r="H14" i="31"/>
  <c r="B14" i="31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A15" i="30"/>
  <c r="A16" i="30" s="1"/>
  <c r="L14" i="30"/>
  <c r="H14" i="30"/>
  <c r="B14" i="30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A16" i="29"/>
  <c r="L16" i="29" s="1"/>
  <c r="H15" i="29"/>
  <c r="A15" i="29"/>
  <c r="L15" i="29" s="1"/>
  <c r="L14" i="29"/>
  <c r="H14" i="29"/>
  <c r="B14" i="29"/>
  <c r="L25" i="27"/>
  <c r="L30" i="27"/>
  <c r="L39" i="27"/>
  <c r="L14" i="27"/>
  <c r="B17" i="27"/>
  <c r="B25" i="27"/>
  <c r="B34" i="27"/>
  <c r="B14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A15" i="27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B44" i="27" s="1"/>
  <c r="H14" i="27"/>
  <c r="H45" i="31" l="1"/>
  <c r="K45" i="31" s="1"/>
  <c r="H45" i="29"/>
  <c r="K45" i="29" s="1"/>
  <c r="L15" i="33"/>
  <c r="A16" i="33"/>
  <c r="L16" i="33" s="1"/>
  <c r="B16" i="27"/>
  <c r="L17" i="27"/>
  <c r="L22" i="27"/>
  <c r="L35" i="27"/>
  <c r="L42" i="27"/>
  <c r="B40" i="27"/>
  <c r="L33" i="27"/>
  <c r="L18" i="38"/>
  <c r="B18" i="38"/>
  <c r="A19" i="38"/>
  <c r="L18" i="37"/>
  <c r="B18" i="37"/>
  <c r="A19" i="37"/>
  <c r="A17" i="35"/>
  <c r="A18" i="35" s="1"/>
  <c r="B16" i="35"/>
  <c r="B15" i="35"/>
  <c r="A16" i="34"/>
  <c r="A17" i="34" s="1"/>
  <c r="L38" i="27"/>
  <c r="L29" i="27"/>
  <c r="L21" i="27"/>
  <c r="B33" i="27"/>
  <c r="L37" i="27"/>
  <c r="L28" i="27"/>
  <c r="B32" i="27"/>
  <c r="L44" i="27"/>
  <c r="L36" i="27"/>
  <c r="L27" i="27"/>
  <c r="L19" i="27"/>
  <c r="L20" i="27"/>
  <c r="B26" i="27"/>
  <c r="L43" i="27"/>
  <c r="L34" i="27"/>
  <c r="L26" i="27"/>
  <c r="L18" i="27"/>
  <c r="L24" i="27"/>
  <c r="B42" i="27"/>
  <c r="B24" i="27"/>
  <c r="L41" i="27"/>
  <c r="L32" i="27"/>
  <c r="L16" i="27"/>
  <c r="B41" i="27"/>
  <c r="B18" i="27"/>
  <c r="L40" i="27"/>
  <c r="L31" i="27"/>
  <c r="L23" i="27"/>
  <c r="L15" i="27"/>
  <c r="H45" i="30"/>
  <c r="K45" i="30" s="1"/>
  <c r="B15" i="36"/>
  <c r="L15" i="36"/>
  <c r="A17" i="36"/>
  <c r="L16" i="36"/>
  <c r="B16" i="36"/>
  <c r="B17" i="35"/>
  <c r="B15" i="34"/>
  <c r="A17" i="33"/>
  <c r="A18" i="33" s="1"/>
  <c r="L18" i="33" s="1"/>
  <c r="B16" i="33"/>
  <c r="B16" i="32"/>
  <c r="L16" i="32"/>
  <c r="A17" i="32"/>
  <c r="B15" i="32"/>
  <c r="L15" i="32"/>
  <c r="B15" i="31"/>
  <c r="A16" i="31"/>
  <c r="B15" i="30"/>
  <c r="L15" i="30"/>
  <c r="A17" i="30"/>
  <c r="L16" i="30"/>
  <c r="B16" i="30"/>
  <c r="A17" i="29"/>
  <c r="B15" i="29"/>
  <c r="B16" i="29"/>
  <c r="B36" i="27"/>
  <c r="B28" i="27"/>
  <c r="B20" i="27"/>
  <c r="H45" i="27"/>
  <c r="K45" i="27" s="1"/>
  <c r="B43" i="27"/>
  <c r="B35" i="27"/>
  <c r="B27" i="27"/>
  <c r="B19" i="27"/>
  <c r="B39" i="27"/>
  <c r="B31" i="27"/>
  <c r="B23" i="27"/>
  <c r="B15" i="27"/>
  <c r="B38" i="27"/>
  <c r="B30" i="27"/>
  <c r="B22" i="27"/>
  <c r="B37" i="27"/>
  <c r="B29" i="27"/>
  <c r="B21" i="27"/>
  <c r="L19" i="38" l="1"/>
  <c r="A20" i="38"/>
  <c r="B19" i="38"/>
  <c r="B19" i="37"/>
  <c r="A20" i="37"/>
  <c r="L19" i="37"/>
  <c r="B16" i="34"/>
  <c r="L16" i="34"/>
  <c r="A18" i="36"/>
  <c r="B17" i="36"/>
  <c r="L17" i="36"/>
  <c r="A19" i="35"/>
  <c r="B18" i="35"/>
  <c r="A18" i="34"/>
  <c r="L17" i="34"/>
  <c r="B17" i="34"/>
  <c r="L17" i="33"/>
  <c r="B17" i="33"/>
  <c r="A19" i="33"/>
  <c r="B18" i="33"/>
  <c r="B19" i="33"/>
  <c r="A20" i="33"/>
  <c r="L19" i="33"/>
  <c r="A18" i="32"/>
  <c r="L17" i="32"/>
  <c r="B17" i="32"/>
  <c r="L16" i="31"/>
  <c r="B16" i="31"/>
  <c r="A17" i="31"/>
  <c r="B17" i="30"/>
  <c r="A18" i="30"/>
  <c r="L17" i="30"/>
  <c r="A18" i="29"/>
  <c r="L17" i="29"/>
  <c r="B17" i="29"/>
  <c r="H14" i="13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19" i="13"/>
  <c r="H18" i="13"/>
  <c r="H15" i="13"/>
  <c r="H45" i="13" s="1"/>
  <c r="K45" i="13" s="1"/>
  <c r="L20" i="38" l="1"/>
  <c r="B20" i="38"/>
  <c r="A21" i="38"/>
  <c r="B20" i="37"/>
  <c r="A21" i="37"/>
  <c r="L20" i="37"/>
  <c r="A19" i="36"/>
  <c r="L18" i="36"/>
  <c r="B18" i="36"/>
  <c r="A20" i="35"/>
  <c r="B19" i="35"/>
  <c r="B18" i="34"/>
  <c r="A19" i="34"/>
  <c r="L18" i="34"/>
  <c r="L20" i="33"/>
  <c r="B20" i="33"/>
  <c r="A21" i="33"/>
  <c r="B18" i="32"/>
  <c r="L18" i="32"/>
  <c r="A19" i="32"/>
  <c r="L17" i="31"/>
  <c r="A18" i="31"/>
  <c r="B17" i="31"/>
  <c r="A19" i="30"/>
  <c r="L18" i="30"/>
  <c r="B18" i="30"/>
  <c r="A19" i="29"/>
  <c r="L18" i="29"/>
  <c r="B18" i="29"/>
  <c r="A22" i="38" l="1"/>
  <c r="L21" i="38"/>
  <c r="B21" i="38"/>
  <c r="L21" i="37"/>
  <c r="B21" i="37"/>
  <c r="A22" i="37"/>
  <c r="A20" i="36"/>
  <c r="L19" i="36"/>
  <c r="B19" i="36"/>
  <c r="A21" i="35"/>
  <c r="B20" i="35"/>
  <c r="A20" i="34"/>
  <c r="L19" i="34"/>
  <c r="B19" i="34"/>
  <c r="A22" i="33"/>
  <c r="B21" i="33"/>
  <c r="L21" i="33"/>
  <c r="A20" i="32"/>
  <c r="L19" i="32"/>
  <c r="B19" i="32"/>
  <c r="L18" i="31"/>
  <c r="A19" i="31"/>
  <c r="B18" i="31"/>
  <c r="B19" i="30"/>
  <c r="A20" i="30"/>
  <c r="L19" i="30"/>
  <c r="A20" i="29"/>
  <c r="L19" i="29"/>
  <c r="B19" i="29"/>
  <c r="L22" i="38" l="1"/>
  <c r="B22" i="38"/>
  <c r="A23" i="38"/>
  <c r="L22" i="37"/>
  <c r="B22" i="37"/>
  <c r="A23" i="37"/>
  <c r="A21" i="36"/>
  <c r="L20" i="36"/>
  <c r="B20" i="36"/>
  <c r="A22" i="35"/>
  <c r="B21" i="35"/>
  <c r="B20" i="34"/>
  <c r="A21" i="34"/>
  <c r="L20" i="34"/>
  <c r="A23" i="33"/>
  <c r="B22" i="33"/>
  <c r="B20" i="32"/>
  <c r="L20" i="32"/>
  <c r="A21" i="32"/>
  <c r="A20" i="31"/>
  <c r="L19" i="31"/>
  <c r="B19" i="31"/>
  <c r="A21" i="30"/>
  <c r="L20" i="30"/>
  <c r="B20" i="30"/>
  <c r="L20" i="29"/>
  <c r="B20" i="29"/>
  <c r="A21" i="29"/>
  <c r="L23" i="38" l="1"/>
  <c r="A24" i="38"/>
  <c r="B23" i="38"/>
  <c r="B23" i="37"/>
  <c r="A24" i="37"/>
  <c r="L23" i="37"/>
  <c r="A22" i="36"/>
  <c r="L21" i="36"/>
  <c r="B21" i="36"/>
  <c r="A23" i="35"/>
  <c r="B22" i="35"/>
  <c r="A22" i="34"/>
  <c r="L21" i="34"/>
  <c r="B21" i="34"/>
  <c r="L23" i="33"/>
  <c r="B23" i="33"/>
  <c r="A24" i="33"/>
  <c r="A22" i="32"/>
  <c r="B21" i="32"/>
  <c r="L20" i="31"/>
  <c r="B20" i="31"/>
  <c r="A21" i="31"/>
  <c r="B21" i="30"/>
  <c r="A22" i="30"/>
  <c r="L21" i="30"/>
  <c r="A22" i="29"/>
  <c r="L22" i="29" s="1"/>
  <c r="L21" i="29"/>
  <c r="B21" i="29"/>
  <c r="L24" i="38" l="1"/>
  <c r="B24" i="38"/>
  <c r="A25" i="38"/>
  <c r="B24" i="37"/>
  <c r="A25" i="37"/>
  <c r="L24" i="37"/>
  <c r="A23" i="36"/>
  <c r="B22" i="36"/>
  <c r="B23" i="35"/>
  <c r="A24" i="35"/>
  <c r="B22" i="34"/>
  <c r="A23" i="34"/>
  <c r="A25" i="33"/>
  <c r="B24" i="33"/>
  <c r="L24" i="33"/>
  <c r="B22" i="32"/>
  <c r="A23" i="32"/>
  <c r="L21" i="31"/>
  <c r="A22" i="31"/>
  <c r="B21" i="31"/>
  <c r="A23" i="30"/>
  <c r="L22" i="30"/>
  <c r="B22" i="30"/>
  <c r="A23" i="29"/>
  <c r="B22" i="29"/>
  <c r="L25" i="38" l="1"/>
  <c r="A26" i="38"/>
  <c r="B25" i="38"/>
  <c r="L25" i="37"/>
  <c r="B25" i="37"/>
  <c r="A26" i="37"/>
  <c r="B23" i="36"/>
  <c r="A24" i="36"/>
  <c r="L23" i="36"/>
  <c r="A25" i="35"/>
  <c r="B24" i="35"/>
  <c r="A24" i="34"/>
  <c r="L23" i="34"/>
  <c r="B23" i="34"/>
  <c r="B25" i="33"/>
  <c r="L25" i="33"/>
  <c r="A26" i="33"/>
  <c r="B23" i="32"/>
  <c r="A24" i="32"/>
  <c r="A23" i="31"/>
  <c r="B22" i="31"/>
  <c r="B23" i="30"/>
  <c r="A24" i="30"/>
  <c r="L23" i="30"/>
  <c r="A24" i="29"/>
  <c r="L23" i="29"/>
  <c r="B23" i="29"/>
  <c r="L26" i="38" l="1"/>
  <c r="B26" i="38"/>
  <c r="A27" i="38"/>
  <c r="L26" i="37"/>
  <c r="B26" i="37"/>
  <c r="A27" i="37"/>
  <c r="A25" i="36"/>
  <c r="L24" i="36"/>
  <c r="B24" i="36"/>
  <c r="B25" i="35"/>
  <c r="A26" i="35"/>
  <c r="L24" i="34"/>
  <c r="B24" i="34"/>
  <c r="A25" i="34"/>
  <c r="A27" i="33"/>
  <c r="L26" i="33"/>
  <c r="B26" i="33"/>
  <c r="B24" i="32"/>
  <c r="A25" i="32"/>
  <c r="B23" i="31"/>
  <c r="A24" i="31"/>
  <c r="L23" i="31"/>
  <c r="A25" i="30"/>
  <c r="L24" i="30"/>
  <c r="B24" i="30"/>
  <c r="A25" i="29"/>
  <c r="L24" i="29"/>
  <c r="B24" i="29"/>
  <c r="A28" i="38" l="1"/>
  <c r="L27" i="38"/>
  <c r="B27" i="38"/>
  <c r="L27" i="37"/>
  <c r="B27" i="37"/>
  <c r="A28" i="37"/>
  <c r="B25" i="36"/>
  <c r="A26" i="36"/>
  <c r="L25" i="36"/>
  <c r="A27" i="35"/>
  <c r="B26" i="35"/>
  <c r="A26" i="34"/>
  <c r="L25" i="34"/>
  <c r="B25" i="34"/>
  <c r="B27" i="33"/>
  <c r="L27" i="33"/>
  <c r="A28" i="33"/>
  <c r="A26" i="32"/>
  <c r="B25" i="32"/>
  <c r="A25" i="31"/>
  <c r="L24" i="31"/>
  <c r="B24" i="31"/>
  <c r="B25" i="30"/>
  <c r="A26" i="30"/>
  <c r="L25" i="30"/>
  <c r="A26" i="29"/>
  <c r="L25" i="29"/>
  <c r="B25" i="29"/>
  <c r="L28" i="38" l="1"/>
  <c r="B28" i="38"/>
  <c r="A29" i="38"/>
  <c r="B28" i="37"/>
  <c r="A29" i="37"/>
  <c r="L28" i="37"/>
  <c r="A27" i="36"/>
  <c r="L26" i="36"/>
  <c r="B26" i="36"/>
  <c r="B27" i="35"/>
  <c r="A28" i="35"/>
  <c r="L26" i="34"/>
  <c r="B26" i="34"/>
  <c r="A27" i="34"/>
  <c r="A29" i="33"/>
  <c r="B28" i="33"/>
  <c r="L28" i="33"/>
  <c r="L26" i="32"/>
  <c r="B26" i="32"/>
  <c r="A27" i="32"/>
  <c r="A26" i="31"/>
  <c r="L25" i="31"/>
  <c r="B25" i="31"/>
  <c r="A27" i="30"/>
  <c r="L26" i="30"/>
  <c r="B26" i="30"/>
  <c r="L26" i="29"/>
  <c r="B26" i="29"/>
  <c r="A27" i="29"/>
  <c r="L29" i="38" l="1"/>
  <c r="A30" i="38"/>
  <c r="B29" i="38"/>
  <c r="B29" i="37"/>
  <c r="A30" i="37"/>
  <c r="L29" i="37"/>
  <c r="B27" i="36"/>
  <c r="A28" i="36"/>
  <c r="L27" i="36"/>
  <c r="A29" i="35"/>
  <c r="B28" i="35"/>
  <c r="A28" i="34"/>
  <c r="L27" i="34"/>
  <c r="B27" i="34"/>
  <c r="L29" i="33"/>
  <c r="B29" i="33"/>
  <c r="A30" i="33"/>
  <c r="A28" i="32"/>
  <c r="L27" i="32"/>
  <c r="B27" i="32"/>
  <c r="A27" i="31"/>
  <c r="L26" i="31"/>
  <c r="B26" i="31"/>
  <c r="B27" i="30"/>
  <c r="A28" i="30"/>
  <c r="L27" i="30"/>
  <c r="A28" i="29"/>
  <c r="L27" i="29"/>
  <c r="B27" i="29"/>
  <c r="L30" i="38" l="1"/>
  <c r="B30" i="38"/>
  <c r="A31" i="38"/>
  <c r="L30" i="37"/>
  <c r="B30" i="37"/>
  <c r="A31" i="37"/>
  <c r="A29" i="36"/>
  <c r="L28" i="36"/>
  <c r="B28" i="36"/>
  <c r="B29" i="35"/>
  <c r="A30" i="35"/>
  <c r="L28" i="34"/>
  <c r="B28" i="34"/>
  <c r="A29" i="34"/>
  <c r="A31" i="33"/>
  <c r="L30" i="33"/>
  <c r="B30" i="33"/>
  <c r="L28" i="32"/>
  <c r="B28" i="32"/>
  <c r="A29" i="32"/>
  <c r="B27" i="31"/>
  <c r="A28" i="31"/>
  <c r="L27" i="31"/>
  <c r="A29" i="30"/>
  <c r="L28" i="30"/>
  <c r="B28" i="30"/>
  <c r="A29" i="29"/>
  <c r="L28" i="29"/>
  <c r="B28" i="29"/>
  <c r="A32" i="38" l="1"/>
  <c r="L31" i="38"/>
  <c r="B31" i="38"/>
  <c r="L31" i="37"/>
  <c r="B31" i="37"/>
  <c r="A32" i="37"/>
  <c r="B29" i="36"/>
  <c r="A30" i="36"/>
  <c r="L29" i="36"/>
  <c r="A31" i="35"/>
  <c r="B30" i="35"/>
  <c r="A30" i="34"/>
  <c r="L29" i="34"/>
  <c r="B29" i="34"/>
  <c r="B31" i="33"/>
  <c r="A32" i="33"/>
  <c r="L31" i="33"/>
  <c r="A30" i="32"/>
  <c r="L29" i="32"/>
  <c r="B29" i="32"/>
  <c r="A29" i="31"/>
  <c r="L28" i="31"/>
  <c r="B28" i="31"/>
  <c r="B29" i="30"/>
  <c r="A30" i="30"/>
  <c r="L29" i="30"/>
  <c r="A30" i="29"/>
  <c r="L29" i="29"/>
  <c r="B29" i="29"/>
  <c r="L32" i="38" l="1"/>
  <c r="B32" i="38"/>
  <c r="A33" i="38"/>
  <c r="B32" i="37"/>
  <c r="A33" i="37"/>
  <c r="L32" i="37"/>
  <c r="A31" i="36"/>
  <c r="L30" i="36"/>
  <c r="B30" i="36"/>
  <c r="B31" i="35"/>
  <c r="A32" i="35"/>
  <c r="L30" i="34"/>
  <c r="B30" i="34"/>
  <c r="A31" i="34"/>
  <c r="A33" i="33"/>
  <c r="B32" i="33"/>
  <c r="L32" i="33"/>
  <c r="L30" i="32"/>
  <c r="B30" i="32"/>
  <c r="A31" i="32"/>
  <c r="B29" i="31"/>
  <c r="A30" i="31"/>
  <c r="L29" i="31"/>
  <c r="A31" i="30"/>
  <c r="L30" i="30"/>
  <c r="B30" i="30"/>
  <c r="A31" i="29"/>
  <c r="L30" i="29"/>
  <c r="B30" i="29"/>
  <c r="L33" i="38" l="1"/>
  <c r="A34" i="38"/>
  <c r="B33" i="38"/>
  <c r="B33" i="37"/>
  <c r="A34" i="37"/>
  <c r="L33" i="37"/>
  <c r="B31" i="36"/>
  <c r="A32" i="36"/>
  <c r="L31" i="36"/>
  <c r="A33" i="35"/>
  <c r="B32" i="35"/>
  <c r="A32" i="34"/>
  <c r="L31" i="34"/>
  <c r="B31" i="34"/>
  <c r="L33" i="33"/>
  <c r="B33" i="33"/>
  <c r="A34" i="33"/>
  <c r="A32" i="32"/>
  <c r="L31" i="32"/>
  <c r="B31" i="32"/>
  <c r="A31" i="31"/>
  <c r="L30" i="31"/>
  <c r="B30" i="31"/>
  <c r="B31" i="30"/>
  <c r="A32" i="30"/>
  <c r="L31" i="30"/>
  <c r="A32" i="29"/>
  <c r="L31" i="29"/>
  <c r="B31" i="29"/>
  <c r="L34" i="38" l="1"/>
  <c r="B34" i="38"/>
  <c r="A35" i="38"/>
  <c r="L34" i="37"/>
  <c r="B34" i="37"/>
  <c r="A35" i="37"/>
  <c r="A33" i="36"/>
  <c r="L32" i="36"/>
  <c r="B32" i="36"/>
  <c r="B33" i="35"/>
  <c r="A34" i="35"/>
  <c r="L32" i="34"/>
  <c r="B32" i="34"/>
  <c r="A33" i="34"/>
  <c r="A35" i="33"/>
  <c r="L34" i="33"/>
  <c r="B34" i="33"/>
  <c r="L32" i="32"/>
  <c r="B32" i="32"/>
  <c r="A33" i="32"/>
  <c r="B31" i="31"/>
  <c r="A32" i="31"/>
  <c r="L31" i="31"/>
  <c r="A33" i="30"/>
  <c r="L32" i="30"/>
  <c r="B32" i="30"/>
  <c r="A33" i="29"/>
  <c r="L32" i="29"/>
  <c r="B32" i="29"/>
  <c r="L35" i="38" l="1"/>
  <c r="A36" i="38"/>
  <c r="B35" i="38"/>
  <c r="B35" i="37"/>
  <c r="A36" i="37"/>
  <c r="L35" i="37"/>
  <c r="B33" i="36"/>
  <c r="A34" i="36"/>
  <c r="L33" i="36"/>
  <c r="A35" i="35"/>
  <c r="B34" i="35"/>
  <c r="A34" i="34"/>
  <c r="L33" i="34"/>
  <c r="B33" i="34"/>
  <c r="L35" i="33"/>
  <c r="B35" i="33"/>
  <c r="A36" i="33"/>
  <c r="A34" i="32"/>
  <c r="L33" i="32"/>
  <c r="B33" i="32"/>
  <c r="A33" i="31"/>
  <c r="L32" i="31"/>
  <c r="B32" i="31"/>
  <c r="B33" i="30"/>
  <c r="A34" i="30"/>
  <c r="L33" i="30"/>
  <c r="A34" i="29"/>
  <c r="L33" i="29"/>
  <c r="B33" i="29"/>
  <c r="L36" i="38" l="1"/>
  <c r="B36" i="38"/>
  <c r="A37" i="38"/>
  <c r="B36" i="37"/>
  <c r="L36" i="37"/>
  <c r="A37" i="37"/>
  <c r="A35" i="36"/>
  <c r="L34" i="36"/>
  <c r="B34" i="36"/>
  <c r="B35" i="35"/>
  <c r="A36" i="35"/>
  <c r="L34" i="34"/>
  <c r="B34" i="34"/>
  <c r="A35" i="34"/>
  <c r="A37" i="33"/>
  <c r="B36" i="33"/>
  <c r="L36" i="33"/>
  <c r="L34" i="32"/>
  <c r="B34" i="32"/>
  <c r="A35" i="32"/>
  <c r="A34" i="31"/>
  <c r="L33" i="31"/>
  <c r="B33" i="31"/>
  <c r="A35" i="30"/>
  <c r="L34" i="30"/>
  <c r="B34" i="30"/>
  <c r="A35" i="29"/>
  <c r="L34" i="29"/>
  <c r="B34" i="29"/>
  <c r="L37" i="38" l="1"/>
  <c r="A38" i="38"/>
  <c r="B37" i="38"/>
  <c r="B37" i="37"/>
  <c r="A38" i="37"/>
  <c r="L37" i="37"/>
  <c r="B35" i="36"/>
  <c r="A36" i="36"/>
  <c r="L36" i="36" s="1"/>
  <c r="L35" i="36"/>
  <c r="A37" i="35"/>
  <c r="B36" i="35"/>
  <c r="A36" i="34"/>
  <c r="L35" i="34"/>
  <c r="B35" i="34"/>
  <c r="B37" i="33"/>
  <c r="L37" i="33"/>
  <c r="A38" i="33"/>
  <c r="A36" i="32"/>
  <c r="L35" i="32"/>
  <c r="B35" i="32"/>
  <c r="A35" i="31"/>
  <c r="L34" i="31"/>
  <c r="B34" i="31"/>
  <c r="B35" i="30"/>
  <c r="A36" i="30"/>
  <c r="L35" i="30"/>
  <c r="A36" i="29"/>
  <c r="L35" i="29"/>
  <c r="B35" i="29"/>
  <c r="L38" i="38" l="1"/>
  <c r="B38" i="38"/>
  <c r="A39" i="38"/>
  <c r="B38" i="37"/>
  <c r="A39" i="37"/>
  <c r="L38" i="37"/>
  <c r="A37" i="36"/>
  <c r="B36" i="36"/>
  <c r="B37" i="35"/>
  <c r="A38" i="35"/>
  <c r="L36" i="34"/>
  <c r="B36" i="34"/>
  <c r="A37" i="34"/>
  <c r="A39" i="33"/>
  <c r="L38" i="33"/>
  <c r="B38" i="33"/>
  <c r="L36" i="32"/>
  <c r="B36" i="32"/>
  <c r="A37" i="32"/>
  <c r="A36" i="31"/>
  <c r="B35" i="31"/>
  <c r="L35" i="31"/>
  <c r="A37" i="30"/>
  <c r="L36" i="30"/>
  <c r="B36" i="30"/>
  <c r="A37" i="29"/>
  <c r="L36" i="29"/>
  <c r="B36" i="29"/>
  <c r="L39" i="38" l="1"/>
  <c r="A40" i="38"/>
  <c r="B39" i="38"/>
  <c r="B39" i="37"/>
  <c r="A40" i="37"/>
  <c r="L39" i="37"/>
  <c r="B37" i="36"/>
  <c r="A38" i="36"/>
  <c r="L37" i="36"/>
  <c r="A39" i="35"/>
  <c r="B38" i="35"/>
  <c r="A38" i="34"/>
  <c r="L37" i="34"/>
  <c r="B37" i="34"/>
  <c r="L39" i="33"/>
  <c r="B39" i="33"/>
  <c r="A40" i="33"/>
  <c r="A38" i="32"/>
  <c r="L37" i="32"/>
  <c r="B37" i="32"/>
  <c r="A37" i="31"/>
  <c r="L36" i="31"/>
  <c r="B36" i="31"/>
  <c r="B37" i="30"/>
  <c r="A38" i="30"/>
  <c r="L37" i="30"/>
  <c r="A38" i="29"/>
  <c r="L37" i="29"/>
  <c r="B37" i="29"/>
  <c r="L40" i="38" l="1"/>
  <c r="B40" i="38"/>
  <c r="A41" i="38"/>
  <c r="B40" i="37"/>
  <c r="L40" i="37"/>
  <c r="A41" i="37"/>
  <c r="A39" i="36"/>
  <c r="L38" i="36"/>
  <c r="B38" i="36"/>
  <c r="B39" i="35"/>
  <c r="A40" i="35"/>
  <c r="L38" i="34"/>
  <c r="B38" i="34"/>
  <c r="A39" i="34"/>
  <c r="A41" i="33"/>
  <c r="B40" i="33"/>
  <c r="L40" i="33"/>
  <c r="L38" i="32"/>
  <c r="B38" i="32"/>
  <c r="A39" i="32"/>
  <c r="A38" i="31"/>
  <c r="L37" i="31"/>
  <c r="B37" i="31"/>
  <c r="A39" i="30"/>
  <c r="L38" i="30"/>
  <c r="B38" i="30"/>
  <c r="A39" i="29"/>
  <c r="L38" i="29"/>
  <c r="B38" i="29"/>
  <c r="A42" i="38" l="1"/>
  <c r="L41" i="38"/>
  <c r="B41" i="38"/>
  <c r="B41" i="37"/>
  <c r="A42" i="37"/>
  <c r="L41" i="37"/>
  <c r="B39" i="36"/>
  <c r="A40" i="36"/>
  <c r="L39" i="36"/>
  <c r="A41" i="35"/>
  <c r="B40" i="35"/>
  <c r="A40" i="34"/>
  <c r="L39" i="34"/>
  <c r="B39" i="34"/>
  <c r="B41" i="33"/>
  <c r="L41" i="33"/>
  <c r="A42" i="33"/>
  <c r="A40" i="32"/>
  <c r="B39" i="32"/>
  <c r="L39" i="32"/>
  <c r="A39" i="31"/>
  <c r="L38" i="31"/>
  <c r="B38" i="31"/>
  <c r="B39" i="30"/>
  <c r="A40" i="30"/>
  <c r="L39" i="30"/>
  <c r="A40" i="29"/>
  <c r="L39" i="29"/>
  <c r="B39" i="29"/>
  <c r="L42" i="38" l="1"/>
  <c r="B42" i="38"/>
  <c r="A43" i="38"/>
  <c r="L42" i="37"/>
  <c r="B42" i="37"/>
  <c r="A43" i="37"/>
  <c r="A41" i="36"/>
  <c r="L40" i="36"/>
  <c r="B40" i="36"/>
  <c r="B41" i="35"/>
  <c r="A42" i="35"/>
  <c r="L40" i="34"/>
  <c r="B40" i="34"/>
  <c r="A41" i="34"/>
  <c r="A43" i="33"/>
  <c r="B42" i="33"/>
  <c r="L42" i="33"/>
  <c r="L40" i="32"/>
  <c r="B40" i="32"/>
  <c r="A41" i="32"/>
  <c r="A40" i="31"/>
  <c r="L39" i="31"/>
  <c r="B39" i="31"/>
  <c r="A41" i="30"/>
  <c r="L40" i="30"/>
  <c r="B40" i="30"/>
  <c r="A41" i="29"/>
  <c r="L40" i="29"/>
  <c r="B40" i="29"/>
  <c r="L43" i="38" l="1"/>
  <c r="B43" i="38"/>
  <c r="L43" i="37"/>
  <c r="B43" i="37"/>
  <c r="B41" i="36"/>
  <c r="L41" i="36"/>
  <c r="A43" i="35"/>
  <c r="B42" i="35"/>
  <c r="A42" i="34"/>
  <c r="L41" i="34"/>
  <c r="B41" i="34"/>
  <c r="B43" i="33"/>
  <c r="L43" i="33"/>
  <c r="A42" i="32"/>
  <c r="L41" i="32"/>
  <c r="B41" i="32"/>
  <c r="A41" i="31"/>
  <c r="L40" i="31"/>
  <c r="B40" i="31"/>
  <c r="B41" i="30"/>
  <c r="A42" i="30"/>
  <c r="L41" i="30"/>
  <c r="A42" i="29"/>
  <c r="L41" i="29"/>
  <c r="B41" i="29"/>
  <c r="L42" i="36" l="1"/>
  <c r="B43" i="35"/>
  <c r="A44" i="35"/>
  <c r="L42" i="34"/>
  <c r="B42" i="34"/>
  <c r="A43" i="34"/>
  <c r="A44" i="34" s="1"/>
  <c r="L44" i="33"/>
  <c r="L42" i="32"/>
  <c r="B42" i="32"/>
  <c r="A43" i="32"/>
  <c r="A44" i="32" s="1"/>
  <c r="B41" i="31"/>
  <c r="A42" i="31"/>
  <c r="L41" i="31"/>
  <c r="A43" i="30"/>
  <c r="L42" i="30"/>
  <c r="B42" i="30"/>
  <c r="A43" i="29"/>
  <c r="L42" i="29"/>
  <c r="B42" i="29"/>
  <c r="L44" i="34" l="1"/>
  <c r="B44" i="34"/>
  <c r="L44" i="32"/>
  <c r="B44" i="32"/>
  <c r="L43" i="36"/>
  <c r="B44" i="35"/>
  <c r="L43" i="34"/>
  <c r="B43" i="34"/>
  <c r="L43" i="32"/>
  <c r="B43" i="32"/>
  <c r="A43" i="31"/>
  <c r="L42" i="31"/>
  <c r="B42" i="31"/>
  <c r="B43" i="30"/>
  <c r="L43" i="30"/>
  <c r="A44" i="29"/>
  <c r="L43" i="29"/>
  <c r="B43" i="29"/>
  <c r="L44" i="36" l="1"/>
  <c r="L43" i="31"/>
  <c r="B43" i="31"/>
  <c r="L44" i="30"/>
  <c r="L44" i="29"/>
  <c r="B44" i="29"/>
  <c r="L44" i="31" l="1"/>
</calcChain>
</file>

<file path=xl/sharedStrings.xml><?xml version="1.0" encoding="utf-8"?>
<sst xmlns="http://schemas.openxmlformats.org/spreadsheetml/2006/main" count="368" uniqueCount="74">
  <si>
    <t>日</t>
    <rPh sb="0" eb="1">
      <t>ニチ</t>
    </rPh>
    <phoneticPr fontId="1"/>
  </si>
  <si>
    <t>曜日</t>
    <rPh sb="0" eb="2">
      <t>ヨウビ</t>
    </rPh>
    <phoneticPr fontId="1"/>
  </si>
  <si>
    <t>合計</t>
    <rPh sb="0" eb="2">
      <t>ゴウケイ</t>
    </rPh>
    <phoneticPr fontId="1"/>
  </si>
  <si>
    <t>従事者　所属：</t>
    <rPh sb="0" eb="3">
      <t>ジュウジシャ</t>
    </rPh>
    <rPh sb="4" eb="6">
      <t>ショゾク</t>
    </rPh>
    <phoneticPr fontId="1"/>
  </si>
  <si>
    <t>氏名：</t>
    <rPh sb="0" eb="2">
      <t>シメイ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</si>
  <si>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</si>
  <si>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</si>
  <si>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氏名：</t>
  </si>
  <si>
    <t>除外する時間数</t>
    <rPh sb="0" eb="2">
      <t>ジョガイ</t>
    </rPh>
    <rPh sb="4" eb="7">
      <t>ジカンスウ</t>
    </rPh>
    <phoneticPr fontId="1"/>
  </si>
  <si>
    <t>数値表示に変換した右の時間数を労務費積算書に記入</t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phoneticPr fontId="1"/>
  </si>
  <si>
    <t>補助事業者名称：</t>
    <rPh sb="0" eb="2">
      <t>ホジョ</t>
    </rPh>
    <rPh sb="2" eb="5">
      <t>ジギョウシャ</t>
    </rPh>
    <rPh sb="5" eb="7">
      <t>メイショウ</t>
    </rPh>
    <phoneticPr fontId="1"/>
  </si>
  <si>
    <t>補助事業の名称：</t>
    <rPh sb="0" eb="2">
      <t>ホジョ</t>
    </rPh>
    <rPh sb="2" eb="4">
      <t>ジギョウ</t>
    </rPh>
    <rPh sb="5" eb="7">
      <t>メイショウ</t>
    </rPh>
    <phoneticPr fontId="1"/>
  </si>
  <si>
    <t>研究開発テーマ：</t>
    <rPh sb="0" eb="2">
      <t>ケンキュウ</t>
    </rPh>
    <rPh sb="2" eb="4">
      <t>カイハツ</t>
    </rPh>
    <phoneticPr fontId="1"/>
  </si>
  <si>
    <t>火</t>
  </si>
  <si>
    <t>水</t>
  </si>
  <si>
    <t>木</t>
  </si>
  <si>
    <t>金</t>
  </si>
  <si>
    <t>土</t>
  </si>
  <si>
    <t>日</t>
  </si>
  <si>
    <t>月</t>
  </si>
  <si>
    <t>株式会社○○○○</t>
    <rPh sb="0" eb="2">
      <t>カブシキ</t>
    </rPh>
    <rPh sb="2" eb="4">
      <t>ガイシャ</t>
    </rPh>
    <phoneticPr fontId="1"/>
  </si>
  <si>
    <t>研　究　（　作　業　）　日　誌</t>
    <rPh sb="0" eb="1">
      <t>ケン</t>
    </rPh>
    <rPh sb="2" eb="3">
      <t>キワム</t>
    </rPh>
    <rPh sb="6" eb="7">
      <t>サク</t>
    </rPh>
    <rPh sb="8" eb="9">
      <t>ギョウ</t>
    </rPh>
    <rPh sb="12" eb="13">
      <t>ヒ</t>
    </rPh>
    <rPh sb="14" eb="15">
      <t>シ</t>
    </rPh>
    <phoneticPr fontId="1"/>
  </si>
  <si>
    <t>責任者　所属：</t>
    <rPh sb="0" eb="3">
      <t>セキニンシャ</t>
    </rPh>
    <rPh sb="4" eb="6">
      <t>ショゾク</t>
    </rPh>
    <phoneticPr fontId="1"/>
  </si>
  <si>
    <t>（例）：○○○○を○○する○○○○の開発</t>
    <rPh sb="1" eb="2">
      <t>レイ</t>
    </rPh>
    <rPh sb="18" eb="20">
      <t>カイハツ</t>
    </rPh>
    <phoneticPr fontId="1"/>
  </si>
  <si>
    <t>図面記録等</t>
    <rPh sb="0" eb="2">
      <t>ズメン</t>
    </rPh>
    <rPh sb="2" eb="5">
      <t>キロクトウ</t>
    </rPh>
    <phoneticPr fontId="1"/>
  </si>
  <si>
    <t>具体的な研究内容、作業内容等
※独自の休日を設定する場合は「休日」と入力</t>
    <rPh sb="13" eb="14">
      <t>トウ</t>
    </rPh>
    <phoneticPr fontId="1"/>
  </si>
  <si>
    <t>研究（作業）時間</t>
    <rPh sb="0" eb="2">
      <t>ケンキュウ</t>
    </rPh>
    <rPh sb="3" eb="5">
      <t>サギョウ</t>
    </rPh>
    <rPh sb="6" eb="8">
      <t>ジカン</t>
    </rPh>
    <phoneticPr fontId="1"/>
  </si>
  <si>
    <t>研究　　　（作業）時間数</t>
    <rPh sb="0" eb="2">
      <t>ケンキュウ</t>
    </rPh>
    <rPh sb="6" eb="8">
      <t>サギョウ</t>
    </rPh>
    <rPh sb="9" eb="12">
      <t>ジカンスウ</t>
    </rPh>
    <phoneticPr fontId="1"/>
  </si>
  <si>
    <t>株式会社○○○○　開発事業部</t>
    <rPh sb="0" eb="2">
      <t>カブシキ</t>
    </rPh>
    <rPh sb="2" eb="4">
      <t>ガイシャ</t>
    </rPh>
    <rPh sb="9" eb="11">
      <t>カイハツ</t>
    </rPh>
    <rPh sb="11" eb="13">
      <t>ジギョウ</t>
    </rPh>
    <rPh sb="13" eb="14">
      <t>ブ</t>
    </rPh>
    <phoneticPr fontId="1"/>
  </si>
  <si>
    <t>○○　○○</t>
    <phoneticPr fontId="1"/>
  </si>
  <si>
    <t>株式会社○○○○　○○○部長</t>
    <rPh sb="0" eb="2">
      <t>カブシキ</t>
    </rPh>
    <rPh sb="2" eb="4">
      <t>ガイシャ</t>
    </rPh>
    <rPh sb="12" eb="13">
      <t>ブ</t>
    </rPh>
    <rPh sb="13" eb="14">
      <t>チョウ</t>
    </rPh>
    <phoneticPr fontId="1"/>
  </si>
  <si>
    <t>接合部品材質・形状検討（■■機構部，〇〇機構部）</t>
    <rPh sb="0" eb="2">
      <t>セツゴウ</t>
    </rPh>
    <rPh sb="2" eb="4">
      <t>ブヒン</t>
    </rPh>
    <rPh sb="4" eb="6">
      <t>ザイシツ</t>
    </rPh>
    <rPh sb="7" eb="9">
      <t>ケイジョウ</t>
    </rPh>
    <rPh sb="9" eb="11">
      <t>ケントウ</t>
    </rPh>
    <rPh sb="14" eb="16">
      <t>キコウ</t>
    </rPh>
    <rPh sb="16" eb="17">
      <t>ブ</t>
    </rPh>
    <rPh sb="20" eb="22">
      <t>キコウ</t>
    </rPh>
    <rPh sb="22" eb="23">
      <t>ブ</t>
    </rPh>
    <phoneticPr fontId="1"/>
  </si>
  <si>
    <t>フレームの材質検討（試作機全体）</t>
    <rPh sb="5" eb="7">
      <t>ザイシツ</t>
    </rPh>
    <rPh sb="7" eb="9">
      <t>ケントウ</t>
    </rPh>
    <rPh sb="10" eb="13">
      <t>シサクキ</t>
    </rPh>
    <rPh sb="13" eb="15">
      <t>ゼンタイ</t>
    </rPh>
    <phoneticPr fontId="1"/>
  </si>
  <si>
    <t>電気配線図検討・作成（試作機全体）</t>
    <rPh sb="0" eb="2">
      <t>デンキ</t>
    </rPh>
    <rPh sb="2" eb="5">
      <t>ハイセンズ</t>
    </rPh>
    <rPh sb="5" eb="7">
      <t>ケントウ</t>
    </rPh>
    <rPh sb="8" eb="10">
      <t>サクセイ</t>
    </rPh>
    <rPh sb="11" eb="14">
      <t>シサクキ</t>
    </rPh>
    <rPh sb="14" eb="16">
      <t>ゼンタイ</t>
    </rPh>
    <phoneticPr fontId="1"/>
  </si>
  <si>
    <t>設計図面検討・作成（■■機構部，〇〇機構部）</t>
    <rPh sb="0" eb="2">
      <t>セッケイ</t>
    </rPh>
    <rPh sb="2" eb="4">
      <t>ズメン</t>
    </rPh>
    <rPh sb="4" eb="6">
      <t>ケントウ</t>
    </rPh>
    <rPh sb="7" eb="9">
      <t>サクセイ</t>
    </rPh>
    <rPh sb="12" eb="14">
      <t>キコウ</t>
    </rPh>
    <rPh sb="14" eb="15">
      <t>ブ</t>
    </rPh>
    <rPh sb="18" eb="20">
      <t>キコウ</t>
    </rPh>
    <rPh sb="20" eb="21">
      <t>ブ</t>
    </rPh>
    <phoneticPr fontId="1"/>
  </si>
  <si>
    <t>金</t>
    <rPh sb="0" eb="1">
      <t>キン</t>
    </rPh>
    <phoneticPr fontId="1"/>
  </si>
  <si>
    <t>休日</t>
    <rPh sb="0" eb="2">
      <t>キュウジツ</t>
    </rPh>
    <phoneticPr fontId="1"/>
  </si>
  <si>
    <t>↑入力不可</t>
    <rPh sb="1" eb="3">
      <t>ニュウリョク</t>
    </rPh>
    <rPh sb="3" eb="5">
      <t>フカ</t>
    </rPh>
    <phoneticPr fontId="1"/>
  </si>
  <si>
    <t>←入力不可</t>
    <rPh sb="1" eb="3">
      <t>ニュウリョク</t>
    </rPh>
    <rPh sb="3" eb="5">
      <t>フカ</t>
    </rPh>
    <phoneticPr fontId="1"/>
  </si>
  <si>
    <r>
      <t xml:space="preserve">具体的な研究内容、作業内容等
</t>
    </r>
    <r>
      <rPr>
        <b/>
        <sz val="9"/>
        <color rgb="FF7030A0"/>
        <rFont val="ＭＳ Ｐゴシック"/>
        <family val="3"/>
        <charset val="128"/>
        <scheme val="minor"/>
      </rPr>
      <t>※独自の休日を設定する場合は「休日」と入力</t>
    </r>
    <rPh sb="13" eb="14">
      <t>トウ</t>
    </rPh>
    <phoneticPr fontId="1"/>
  </si>
  <si>
    <t>○年10月分</t>
    <rPh sb="1" eb="2">
      <t>ネン</t>
    </rPh>
    <rPh sb="4" eb="5">
      <t>ガツ</t>
    </rPh>
    <rPh sb="5" eb="6">
      <t>ブン</t>
    </rPh>
    <phoneticPr fontId="1"/>
  </si>
  <si>
    <t>令和○年度ものづくり価値創出支援補助金</t>
    <rPh sb="0" eb="2">
      <t>レイワ</t>
    </rPh>
    <rPh sb="3" eb="5">
      <t>ネンド</t>
    </rPh>
    <rPh sb="10" eb="12">
      <t>カチ</t>
    </rPh>
    <rPh sb="12" eb="14">
      <t>ソウシュツ</t>
    </rPh>
    <rPh sb="14" eb="16">
      <t>シエン</t>
    </rPh>
    <rPh sb="16" eb="19">
      <t>ホジョキン</t>
    </rPh>
    <phoneticPr fontId="1"/>
  </si>
  <si>
    <r>
      <t xml:space="preserve">数値表示に変換した右の時間数を労務費積算書に記入
</t>
    </r>
    <r>
      <rPr>
        <sz val="8"/>
        <color rgb="FFFF0000"/>
        <rFont val="ＭＳ 明朝"/>
        <family val="1"/>
        <charset val="128"/>
      </rPr>
      <t>※所定時間外の研究開発活動は補助対象となりません</t>
    </r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rPh sb="26" eb="28">
      <t>ショテイ</t>
    </rPh>
    <rPh sb="28" eb="30">
      <t>ジカン</t>
    </rPh>
    <rPh sb="30" eb="31">
      <t>ガイ</t>
    </rPh>
    <rPh sb="32" eb="34">
      <t>ケンキュウ</t>
    </rPh>
    <rPh sb="34" eb="36">
      <t>カイハツ</t>
    </rPh>
    <rPh sb="36" eb="38">
      <t>カツドウ</t>
    </rPh>
    <rPh sb="39" eb="41">
      <t>ホジョ</t>
    </rPh>
    <rPh sb="41" eb="43">
      <t>タイショウ</t>
    </rPh>
    <phoneticPr fontId="1"/>
  </si>
  <si>
    <t>土</t>
    <rPh sb="0" eb="1">
      <t>ド</t>
    </rPh>
    <phoneticPr fontId="1"/>
  </si>
  <si>
    <t>様式３</t>
    <rPh sb="0" eb="2">
      <t>ヨウシキ</t>
    </rPh>
    <phoneticPr fontId="1"/>
  </si>
  <si>
    <t>海の日</t>
  </si>
  <si>
    <t>山の日</t>
  </si>
  <si>
    <t>敬老の日</t>
  </si>
  <si>
    <t>秋分の日</t>
  </si>
  <si>
    <t>文化の日</t>
  </si>
  <si>
    <t>勤労感謝の日</t>
  </si>
  <si>
    <t>成人の日</t>
  </si>
  <si>
    <t>建国記念の日</t>
  </si>
  <si>
    <t>天皇誕生日</t>
  </si>
  <si>
    <t>日付</t>
    <rPh sb="0" eb="2">
      <t>ヒヅケ</t>
    </rPh>
    <phoneticPr fontId="1"/>
  </si>
  <si>
    <t>名称</t>
    <rPh sb="0" eb="2">
      <t>メイショウ</t>
    </rPh>
    <phoneticPr fontId="1"/>
  </si>
  <si>
    <t>振替休日</t>
  </si>
  <si>
    <t>令和５年４月分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</si>
  <si>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令和５年５月分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</si>
  <si>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令和５年６月分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</si>
  <si>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令和５年７月分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</si>
  <si>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令和５年８月分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</si>
  <si>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令和５年９月分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</si>
  <si>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令和５年10月分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</si>
  <si>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令和５年11月分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</si>
  <si>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令和５年12月分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</si>
  <si>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令和６年１月分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</si>
  <si>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令和６年２月分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</si>
  <si>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昭和の日</t>
  </si>
  <si>
    <t>憲法記念日</t>
  </si>
  <si>
    <t>みどりの日</t>
  </si>
  <si>
    <t>こどもの日</t>
  </si>
  <si>
    <t>スポーツの日</t>
    <phoneticPr fontId="1"/>
  </si>
  <si>
    <t>令和４年度ものづくり価値創出支援補助金</t>
    <rPh sb="0" eb="2">
      <t>レイワ</t>
    </rPh>
    <rPh sb="3" eb="5">
      <t>ネンド</t>
    </rPh>
    <rPh sb="10" eb="12">
      <t>カチ</t>
    </rPh>
    <rPh sb="12" eb="14">
      <t>ソウシュツ</t>
    </rPh>
    <rPh sb="14" eb="16">
      <t>シエン</t>
    </rPh>
    <rPh sb="16" eb="19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</si>
</sst>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h]:mm"/>
    <numFmt numFmtId="177" formatCode="0.00_ "/>
    <numFmt numFmtId="178" formatCode="m/d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8"/>
      <color indexed="12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rgb="FF7030A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rgb="FF222222"/>
      <name val="BIZ UDゴシック"/>
      <family val="3"/>
      <charset val="128"/>
    </font>
    <font>
      <sz val="8"/>
      <color rgb="FF333333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rgb="FFCACACA"/>
      </right>
      <top style="medium">
        <color rgb="FFCACACA"/>
      </top>
      <bottom style="medium">
        <color rgb="FFCACACA"/>
      </bottom>
      <diagonal/>
    </border>
  </borders>
  <cellStyleXfs count="1">
    <xf numFmtId="0" fontId="0" fillId="0" borderId="0"/>
  </cellStyleXfs>
  <cellXfs count="207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Border="1" applyAlignment="1" applyProtection="1">
      <alignment horizontal="center" vertical="center" shrinkToFit="1"/>
    </xf>
    <xf numFmtId="49" fontId="2" fillId="0" borderId="1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2" xfId="0" applyNumberFormat="1" applyFont="1" applyFill="1" applyBorder="1" applyAlignment="1" applyProtection="1">
      <alignment horizontal="right" vertical="center" shrinkToFit="1"/>
    </xf>
    <xf numFmtId="49" fontId="3" fillId="0" borderId="3" xfId="0" applyNumberFormat="1" applyFont="1" applyFill="1" applyBorder="1" applyAlignment="1" applyProtection="1">
      <alignment horizontal="right" vertical="center" shrinkToFit="1"/>
    </xf>
    <xf numFmtId="49" fontId="3" fillId="0" borderId="0" xfId="0" applyNumberFormat="1" applyFont="1" applyFill="1" applyBorder="1" applyAlignment="1" applyProtection="1">
      <alignment horizontal="right" vertical="center" shrinkToFit="1"/>
    </xf>
    <xf numFmtId="49" fontId="6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vertical="center" shrinkToFit="1"/>
    </xf>
    <xf numFmtId="49" fontId="3" fillId="0" borderId="1" xfId="0" applyNumberFormat="1" applyFont="1" applyFill="1" applyBorder="1" applyAlignment="1" applyProtection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 shrinkToFit="1"/>
    </xf>
    <xf numFmtId="49" fontId="8" fillId="2" borderId="5" xfId="0" applyNumberFormat="1" applyFont="1" applyFill="1" applyBorder="1" applyAlignment="1" applyProtection="1">
      <alignment horizontal="center" vertical="center" shrinkToFit="1"/>
    </xf>
    <xf numFmtId="178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 applyProtection="1">
      <alignment vertical="center" shrinkToFit="1"/>
      <protection locked="0"/>
    </xf>
    <xf numFmtId="176" fontId="6" fillId="3" borderId="9" xfId="0" applyNumberFormat="1" applyFont="1" applyFill="1" applyBorder="1" applyAlignment="1" applyProtection="1">
      <alignment vertical="center" shrinkToFit="1"/>
      <protection locked="0"/>
    </xf>
    <xf numFmtId="176" fontId="6" fillId="3" borderId="10" xfId="0" applyNumberFormat="1" applyFont="1" applyFill="1" applyBorder="1" applyAlignment="1" applyProtection="1">
      <alignment vertical="center" shrinkToFit="1"/>
      <protection locked="0"/>
    </xf>
    <xf numFmtId="176" fontId="9" fillId="4" borderId="11" xfId="0" applyNumberFormat="1" applyFont="1" applyFill="1" applyBorder="1" applyAlignment="1" applyProtection="1">
      <alignment horizontal="right" vertical="center" shrinkToFit="1"/>
    </xf>
    <xf numFmtId="178" fontId="3" fillId="3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 applyProtection="1">
      <alignment vertical="center" shrinkToFit="1"/>
      <protection locked="0"/>
    </xf>
    <xf numFmtId="176" fontId="6" fillId="0" borderId="10" xfId="0" applyNumberFormat="1" applyFont="1" applyFill="1" applyBorder="1" applyAlignment="1" applyProtection="1">
      <alignment vertical="center" shrinkToFit="1"/>
      <protection locked="0"/>
    </xf>
    <xf numFmtId="176" fontId="6" fillId="0" borderId="15" xfId="0" applyNumberFormat="1" applyFont="1" applyFill="1" applyBorder="1" applyAlignment="1" applyProtection="1">
      <alignment vertical="center" shrinkToFit="1"/>
      <protection locked="0"/>
    </xf>
    <xf numFmtId="176" fontId="6" fillId="0" borderId="8" xfId="0" applyNumberFormat="1" applyFont="1" applyFill="1" applyBorder="1" applyAlignment="1" applyProtection="1">
      <alignment vertical="center" shrinkToFit="1"/>
      <protection locked="0"/>
    </xf>
    <xf numFmtId="176" fontId="6" fillId="0" borderId="9" xfId="0" applyNumberFormat="1" applyFont="1" applyFill="1" applyBorder="1" applyAlignment="1" applyProtection="1">
      <alignment vertical="center" shrinkToFit="1"/>
      <protection locked="0"/>
    </xf>
    <xf numFmtId="176" fontId="6" fillId="3" borderId="14" xfId="0" applyNumberFormat="1" applyFont="1" applyFill="1" applyBorder="1" applyAlignment="1" applyProtection="1">
      <alignment vertical="center" shrinkToFit="1"/>
      <protection locked="0"/>
    </xf>
    <xf numFmtId="176" fontId="6" fillId="3" borderId="15" xfId="0" applyNumberFormat="1" applyFont="1" applyFill="1" applyBorder="1" applyAlignment="1" applyProtection="1">
      <alignment vertical="center" shrinkToFit="1"/>
      <protection locked="0"/>
    </xf>
    <xf numFmtId="176" fontId="6" fillId="0" borderId="16" xfId="0" applyNumberFormat="1" applyFont="1" applyFill="1" applyBorder="1" applyAlignment="1" applyProtection="1">
      <alignment vertical="center" shrinkToFit="1"/>
      <protection locked="0"/>
    </xf>
    <xf numFmtId="176" fontId="6" fillId="0" borderId="17" xfId="0" applyNumberFormat="1" applyFont="1" applyFill="1" applyBorder="1" applyAlignment="1" applyProtection="1">
      <alignment vertical="center" shrinkToFit="1"/>
      <protection locked="0"/>
    </xf>
    <xf numFmtId="176" fontId="6" fillId="0" borderId="18" xfId="0" applyNumberFormat="1" applyFont="1" applyFill="1" applyBorder="1" applyAlignment="1" applyProtection="1">
      <alignment vertical="center" shrinkToFit="1"/>
      <protection locked="0"/>
    </xf>
    <xf numFmtId="176" fontId="9" fillId="4" borderId="18" xfId="0" applyNumberFormat="1" applyFont="1" applyFill="1" applyBorder="1" applyAlignment="1" applyProtection="1">
      <alignment horizontal="right" vertical="center" shrinkToFit="1"/>
    </xf>
    <xf numFmtId="176" fontId="11" fillId="4" borderId="19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7" fontId="11" fillId="0" borderId="20" xfId="0" applyNumberFormat="1" applyFont="1" applyFill="1" applyBorder="1" applyAlignment="1" applyProtection="1">
      <alignment vertical="center"/>
    </xf>
    <xf numFmtId="49" fontId="10" fillId="3" borderId="11" xfId="0" applyNumberFormat="1" applyFont="1" applyFill="1" applyBorder="1" applyAlignment="1" applyProtection="1">
      <alignment vertical="center" wrapText="1"/>
      <protection locked="0"/>
    </xf>
    <xf numFmtId="49" fontId="10" fillId="0" borderId="11" xfId="0" applyNumberFormat="1" applyFont="1" applyFill="1" applyBorder="1" applyAlignment="1" applyProtection="1">
      <alignment vertical="center" wrapText="1"/>
      <protection locked="0"/>
    </xf>
    <xf numFmtId="49" fontId="10" fillId="0" borderId="18" xfId="0" applyNumberFormat="1" applyFont="1" applyFill="1" applyBorder="1" applyAlignment="1" applyProtection="1">
      <alignment vertical="center" wrapText="1"/>
      <protection locked="0"/>
    </xf>
    <xf numFmtId="178" fontId="3" fillId="3" borderId="21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77" fontId="11" fillId="5" borderId="20" xfId="0" applyNumberFormat="1" applyFont="1" applyFill="1" applyBorder="1" applyAlignment="1" applyProtection="1">
      <alignment vertical="center"/>
    </xf>
    <xf numFmtId="178" fontId="3" fillId="0" borderId="6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right" vertical="center" shrinkToFit="1"/>
    </xf>
    <xf numFmtId="49" fontId="4" fillId="0" borderId="0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178" fontId="3" fillId="3" borderId="48" xfId="0" applyNumberFormat="1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176" fontId="6" fillId="0" borderId="50" xfId="0" applyNumberFormat="1" applyFont="1" applyFill="1" applyBorder="1" applyAlignment="1" applyProtection="1">
      <alignment vertical="center" shrinkToFit="1"/>
      <protection locked="0"/>
    </xf>
    <xf numFmtId="176" fontId="6" fillId="0" borderId="51" xfId="0" applyNumberFormat="1" applyFont="1" applyFill="1" applyBorder="1" applyAlignment="1" applyProtection="1">
      <alignment vertical="center" shrinkToFit="1"/>
      <protection locked="0"/>
    </xf>
    <xf numFmtId="176" fontId="6" fillId="0" borderId="52" xfId="0" applyNumberFormat="1" applyFont="1" applyFill="1" applyBorder="1" applyAlignment="1" applyProtection="1">
      <alignment vertical="center" shrinkToFit="1"/>
      <protection locked="0"/>
    </xf>
    <xf numFmtId="178" fontId="3" fillId="7" borderId="6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8" fontId="3" fillId="7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right" vertical="center" shrinkToFit="1"/>
    </xf>
    <xf numFmtId="49" fontId="4" fillId="0" borderId="0" xfId="0" applyNumberFormat="1" applyFont="1" applyFill="1" applyBorder="1" applyAlignment="1" applyProtection="1">
      <alignment vertical="center" shrinkToFit="1"/>
      <protection locked="0"/>
    </xf>
    <xf numFmtId="14" fontId="20" fillId="6" borderId="46" xfId="0" applyNumberFormat="1" applyFont="1" applyFill="1" applyBorder="1" applyAlignment="1">
      <alignment horizontal="left" vertical="center"/>
    </xf>
    <xf numFmtId="0" fontId="18" fillId="6" borderId="47" xfId="0" applyFont="1" applyFill="1" applyBorder="1" applyAlignment="1">
      <alignment horizontal="center" vertical="center"/>
    </xf>
    <xf numFmtId="0" fontId="19" fillId="0" borderId="0" xfId="0" applyFont="1"/>
    <xf numFmtId="31" fontId="21" fillId="0" borderId="54" xfId="0" applyNumberFormat="1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 shrinkToFit="1"/>
      <protection locked="0"/>
    </xf>
    <xf numFmtId="49" fontId="8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178" fontId="3" fillId="3" borderId="12" xfId="0" applyNumberFormat="1" applyFont="1" applyFill="1" applyBorder="1" applyAlignment="1" applyProtection="1">
      <alignment horizontal="center" vertical="center"/>
      <protection locked="0"/>
    </xf>
    <xf numFmtId="178" fontId="3" fillId="7" borderId="6" xfId="0" applyNumberFormat="1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178" fontId="3" fillId="7" borderId="12" xfId="0" applyNumberFormat="1" applyFont="1" applyFill="1" applyBorder="1" applyAlignment="1" applyProtection="1">
      <alignment horizontal="center" vertical="center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8" fontId="3" fillId="0" borderId="12" xfId="0" applyNumberFormat="1" applyFont="1" applyFill="1" applyBorder="1" applyAlignment="1" applyProtection="1">
      <alignment horizontal="center" vertical="center"/>
      <protection locked="0"/>
    </xf>
    <xf numFmtId="178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>
      <alignment vertical="center" wrapText="1"/>
    </xf>
    <xf numFmtId="49" fontId="10" fillId="0" borderId="21" xfId="0" applyNumberFormat="1" applyFont="1" applyFill="1" applyBorder="1" applyAlignment="1" applyProtection="1">
      <alignment vertical="center" wrapText="1" shrinkToFit="1"/>
      <protection locked="0"/>
    </xf>
    <xf numFmtId="0" fontId="0" fillId="0" borderId="22" xfId="0" applyBorder="1" applyAlignment="1">
      <alignment vertical="center" wrapText="1"/>
    </xf>
    <xf numFmtId="49" fontId="3" fillId="0" borderId="26" xfId="0" applyNumberFormat="1" applyFont="1" applyFill="1" applyBorder="1" applyAlignment="1" applyProtection="1">
      <alignment horizontal="center" vertical="center" shrinkToFit="1"/>
    </xf>
    <xf numFmtId="49" fontId="3" fillId="0" borderId="27" xfId="0" applyNumberFormat="1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vertical="center" shrinkToFit="1"/>
    </xf>
    <xf numFmtId="49" fontId="8" fillId="0" borderId="28" xfId="0" applyNumberFormat="1" applyFont="1" applyFill="1" applyBorder="1" applyAlignment="1" applyProtection="1">
      <alignment horizontal="center" vertical="center" shrinkToFit="1"/>
    </xf>
    <xf numFmtId="49" fontId="8" fillId="0" borderId="29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10" fillId="3" borderId="40" xfId="0" applyNumberFormat="1" applyFont="1" applyFill="1" applyBorder="1" applyAlignment="1" applyProtection="1">
      <alignment vertical="center" wrapText="1" shrinkToFit="1"/>
      <protection locked="0"/>
    </xf>
    <xf numFmtId="0" fontId="0" fillId="0" borderId="41" xfId="0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horizontal="right" vertical="center" shrinkToFit="1"/>
    </xf>
    <xf numFmtId="49" fontId="3" fillId="0" borderId="0" xfId="0" applyNumberFormat="1" applyFont="1" applyBorder="1" applyAlignment="1" applyProtection="1">
      <alignment horizontal="right" vertical="center" shrinkToFit="1"/>
    </xf>
    <xf numFmtId="49" fontId="6" fillId="0" borderId="3" xfId="0" applyNumberFormat="1" applyFont="1" applyFill="1" applyBorder="1" applyAlignment="1" applyProtection="1">
      <alignment vertical="center" shrinkToFit="1"/>
      <protection locked="0"/>
    </xf>
    <xf numFmtId="49" fontId="6" fillId="0" borderId="30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Fill="1" applyBorder="1" applyAlignment="1" applyProtection="1">
      <alignment vertical="center" shrinkToFit="1"/>
      <protection locked="0"/>
    </xf>
    <xf numFmtId="49" fontId="8" fillId="2" borderId="31" xfId="0" applyNumberFormat="1" applyFont="1" applyFill="1" applyBorder="1" applyAlignment="1" applyProtection="1">
      <alignment horizontal="center" vertical="center" wrapText="1" shrinkToFit="1"/>
    </xf>
    <xf numFmtId="49" fontId="8" fillId="2" borderId="34" xfId="0" applyNumberFormat="1" applyFont="1" applyFill="1" applyBorder="1" applyAlignment="1" applyProtection="1">
      <alignment horizontal="center" vertical="center" wrapText="1" shrinkToFit="1"/>
    </xf>
    <xf numFmtId="49" fontId="8" fillId="2" borderId="35" xfId="0" applyNumberFormat="1" applyFont="1" applyFill="1" applyBorder="1" applyAlignment="1" applyProtection="1">
      <alignment horizontal="center" vertical="center" wrapText="1" shrinkToFit="1"/>
    </xf>
    <xf numFmtId="49" fontId="8" fillId="2" borderId="36" xfId="0" applyNumberFormat="1" applyFont="1" applyFill="1" applyBorder="1" applyAlignment="1" applyProtection="1">
      <alignment horizontal="center" vertical="center" wrapText="1" shrinkToFit="1"/>
    </xf>
    <xf numFmtId="49" fontId="8" fillId="2" borderId="31" xfId="0" applyNumberFormat="1" applyFont="1" applyFill="1" applyBorder="1" applyAlignment="1" applyProtection="1">
      <alignment horizontal="center" vertical="center" shrinkToFit="1"/>
    </xf>
    <xf numFmtId="49" fontId="8" fillId="2" borderId="32" xfId="0" applyNumberFormat="1" applyFont="1" applyFill="1" applyBorder="1" applyAlignment="1" applyProtection="1">
      <alignment horizontal="center" vertical="center" shrinkToFit="1"/>
    </xf>
    <xf numFmtId="49" fontId="8" fillId="2" borderId="33" xfId="0" applyNumberFormat="1" applyFont="1" applyFill="1" applyBorder="1" applyAlignment="1" applyProtection="1">
      <alignment horizontal="center" vertical="center" shrinkToFit="1"/>
    </xf>
    <xf numFmtId="49" fontId="8" fillId="2" borderId="37" xfId="0" applyNumberFormat="1" applyFont="1" applyFill="1" applyBorder="1" applyAlignment="1" applyProtection="1">
      <alignment horizontal="center" vertical="center" wrapText="1" shrinkToFit="1"/>
    </xf>
    <xf numFmtId="49" fontId="8" fillId="2" borderId="18" xfId="0" applyNumberFormat="1" applyFont="1" applyFill="1" applyBorder="1" applyAlignment="1" applyProtection="1">
      <alignment horizontal="center" vertical="center" wrapText="1" shrinkToFit="1"/>
    </xf>
    <xf numFmtId="49" fontId="8" fillId="2" borderId="23" xfId="0" applyNumberFormat="1" applyFont="1" applyFill="1" applyBorder="1" applyAlignment="1" applyProtection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49" fontId="8" fillId="2" borderId="44" xfId="0" applyNumberFormat="1" applyFont="1" applyFill="1" applyBorder="1" applyAlignment="1" applyProtection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22" fontId="3" fillId="0" borderId="2" xfId="0" applyNumberFormat="1" applyFont="1" applyFill="1" applyBorder="1" applyAlignment="1" applyProtection="1">
      <alignment horizontal="justify" vertical="center" shrinkToFit="1"/>
    </xf>
    <xf numFmtId="22" fontId="3" fillId="0" borderId="0" xfId="0" applyNumberFormat="1" applyFont="1" applyBorder="1" applyAlignment="1" applyProtection="1">
      <alignment horizontal="justify" vertical="center" shrinkToFit="1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7" fillId="0" borderId="30" xfId="0" applyFont="1" applyFill="1" applyBorder="1" applyAlignment="1" applyProtection="1">
      <alignment vertical="center" shrinkToFit="1"/>
      <protection locked="0"/>
    </xf>
    <xf numFmtId="49" fontId="3" fillId="0" borderId="2" xfId="0" applyNumberFormat="1" applyFont="1" applyFill="1" applyBorder="1" applyAlignment="1" applyProtection="1">
      <alignment horizontal="justify" vertical="center" shrinkToFit="1"/>
    </xf>
    <xf numFmtId="49" fontId="3" fillId="0" borderId="0" xfId="0" applyNumberFormat="1" applyFont="1" applyBorder="1" applyAlignment="1" applyProtection="1">
      <alignment horizontal="justify" vertical="center" shrinkToFit="1"/>
    </xf>
    <xf numFmtId="49" fontId="13" fillId="0" borderId="23" xfId="0" applyNumberFormat="1" applyFont="1" applyBorder="1" applyAlignment="1" applyProtection="1">
      <alignment horizontal="center" shrinkToFit="1"/>
    </xf>
    <xf numFmtId="49" fontId="13" fillId="0" borderId="24" xfId="0" applyNumberFormat="1" applyFont="1" applyBorder="1" applyAlignment="1" applyProtection="1">
      <alignment horizontal="center" shrinkToFit="1"/>
    </xf>
    <xf numFmtId="49" fontId="13" fillId="0" borderId="25" xfId="0" applyNumberFormat="1" applyFont="1" applyBorder="1" applyAlignment="1" applyProtection="1">
      <alignment horizont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/>
    <xf numFmtId="49" fontId="6" fillId="0" borderId="38" xfId="0" applyNumberFormat="1" applyFont="1" applyFill="1" applyBorder="1" applyAlignment="1" applyProtection="1">
      <alignment vertical="center" shrinkToFit="1"/>
      <protection locked="0"/>
    </xf>
    <xf numFmtId="0" fontId="7" fillId="0" borderId="38" xfId="0" applyFont="1" applyBorder="1"/>
    <xf numFmtId="0" fontId="7" fillId="0" borderId="39" xfId="0" applyFont="1" applyBorder="1"/>
    <xf numFmtId="49" fontId="4" fillId="0" borderId="38" xfId="0" applyNumberFormat="1" applyFont="1" applyFill="1" applyBorder="1" applyAlignment="1" applyProtection="1">
      <alignment vertical="center" shrinkToFit="1"/>
      <protection locked="0"/>
    </xf>
    <xf numFmtId="49" fontId="4" fillId="0" borderId="3" xfId="0" applyNumberFormat="1" applyFont="1" applyFill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wrapText="1"/>
      <protection locked="0"/>
    </xf>
    <xf numFmtId="49" fontId="14" fillId="0" borderId="3" xfId="0" applyNumberFormat="1" applyFont="1" applyFill="1" applyBorder="1" applyAlignment="1" applyProtection="1">
      <alignment vertical="center" shrinkToFit="1"/>
      <protection locked="0"/>
    </xf>
    <xf numFmtId="49" fontId="14" fillId="0" borderId="30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Border="1" applyAlignment="1" applyProtection="1">
      <alignment vertical="center" shrinkToFit="1"/>
      <protection locked="0"/>
    </xf>
    <xf numFmtId="49" fontId="5" fillId="2" borderId="31" xfId="0" applyNumberFormat="1" applyFont="1" applyFill="1" applyBorder="1" applyAlignment="1" applyProtection="1">
      <alignment horizontal="center" vertical="center" wrapText="1" shrinkToFit="1"/>
    </xf>
    <xf numFmtId="49" fontId="5" fillId="2" borderId="34" xfId="0" applyNumberFormat="1" applyFont="1" applyFill="1" applyBorder="1" applyAlignment="1" applyProtection="1">
      <alignment horizontal="center" vertical="center" wrapText="1" shrinkToFit="1"/>
    </xf>
    <xf numFmtId="49" fontId="5" fillId="2" borderId="35" xfId="0" applyNumberFormat="1" applyFont="1" applyFill="1" applyBorder="1" applyAlignment="1" applyProtection="1">
      <alignment horizontal="center" vertical="center" wrapText="1" shrinkToFit="1"/>
    </xf>
    <xf numFmtId="49" fontId="5" fillId="2" borderId="36" xfId="0" applyNumberFormat="1" applyFont="1" applyFill="1" applyBorder="1" applyAlignment="1" applyProtection="1">
      <alignment horizontal="center" vertical="center" wrapText="1" shrinkToFit="1"/>
    </xf>
    <xf numFmtId="49" fontId="5" fillId="2" borderId="31" xfId="0" applyNumberFormat="1" applyFont="1" applyFill="1" applyBorder="1" applyAlignment="1" applyProtection="1">
      <alignment horizontal="center" vertical="center" shrinkToFit="1"/>
    </xf>
    <xf numFmtId="49" fontId="5" fillId="2" borderId="32" xfId="0" applyNumberFormat="1" applyFont="1" applyFill="1" applyBorder="1" applyAlignment="1" applyProtection="1">
      <alignment horizontal="center" vertical="center" shrinkToFit="1"/>
    </xf>
    <xf numFmtId="49" fontId="5" fillId="2" borderId="33" xfId="0" applyNumberFormat="1" applyFont="1" applyFill="1" applyBorder="1" applyAlignment="1" applyProtection="1">
      <alignment horizontal="center" vertical="center" shrinkToFit="1"/>
    </xf>
    <xf numFmtId="49" fontId="3" fillId="2" borderId="37" xfId="0" applyNumberFormat="1" applyFont="1" applyFill="1" applyBorder="1" applyAlignment="1" applyProtection="1">
      <alignment horizontal="center" vertical="center" wrapText="1" shrinkToFit="1"/>
    </xf>
    <xf numFmtId="49" fontId="3" fillId="2" borderId="18" xfId="0" applyNumberFormat="1" applyFont="1" applyFill="1" applyBorder="1" applyAlignment="1" applyProtection="1">
      <alignment horizontal="center" vertical="center" wrapText="1" shrinkToFit="1"/>
    </xf>
    <xf numFmtId="49" fontId="5" fillId="2" borderId="23" xfId="0" applyNumberFormat="1" applyFont="1" applyFill="1" applyBorder="1" applyAlignment="1" applyProtection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43" xfId="0" applyFont="1" applyBorder="1" applyAlignment="1">
      <alignment horizontal="center" vertical="center" wrapText="1" shrinkToFit="1"/>
    </xf>
    <xf numFmtId="49" fontId="5" fillId="2" borderId="44" xfId="0" applyNumberFormat="1" applyFont="1" applyFill="1" applyBorder="1" applyAlignment="1" applyProtection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0" fontId="0" fillId="0" borderId="41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49" fontId="8" fillId="0" borderId="28" xfId="0" applyNumberFormat="1" applyFont="1" applyFill="1" applyBorder="1" applyAlignment="1" applyProtection="1">
      <alignment horizontal="center" vertical="center" wrapText="1" shrinkToFit="1"/>
    </xf>
    <xf numFmtId="49" fontId="13" fillId="0" borderId="23" xfId="0" applyNumberFormat="1" applyFont="1" applyBorder="1" applyAlignment="1" applyProtection="1">
      <alignment horizontal="center" shrinkToFit="1"/>
      <protection locked="0"/>
    </xf>
    <xf numFmtId="49" fontId="13" fillId="0" borderId="24" xfId="0" applyNumberFormat="1" applyFont="1" applyBorder="1" applyAlignment="1" applyProtection="1">
      <alignment horizontal="center" shrinkToFit="1"/>
      <protection locked="0"/>
    </xf>
    <xf numFmtId="49" fontId="13" fillId="0" borderId="25" xfId="0" applyNumberFormat="1" applyFont="1" applyBorder="1" applyAlignment="1" applyProtection="1">
      <alignment horizontal="center" shrinkToFit="1"/>
      <protection locked="0"/>
    </xf>
    <xf numFmtId="49" fontId="5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49" fontId="3" fillId="0" borderId="2" xfId="0" applyNumberFormat="1" applyFont="1" applyFill="1" applyBorder="1" applyAlignment="1" applyProtection="1">
      <alignment horizontal="justify" vertical="center" shrinkToFit="1"/>
      <protection locked="0"/>
    </xf>
    <xf numFmtId="0" fontId="3" fillId="0" borderId="0" xfId="0" applyFont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22" fontId="3" fillId="0" borderId="2" xfId="0" applyNumberFormat="1" applyFont="1" applyFill="1" applyBorder="1" applyAlignment="1" applyProtection="1">
      <alignment horizontal="justify" vertical="center" shrinkToFit="1"/>
      <protection locked="0"/>
    </xf>
    <xf numFmtId="22" fontId="3" fillId="0" borderId="0" xfId="0" applyNumberFormat="1" applyFont="1" applyBorder="1" applyAlignment="1" applyProtection="1">
      <alignment horizontal="justify" vertical="center" shrinkToFit="1"/>
      <protection locked="0"/>
    </xf>
    <xf numFmtId="49" fontId="3" fillId="0" borderId="0" xfId="0" applyNumberFormat="1" applyFont="1" applyBorder="1" applyAlignment="1" applyProtection="1">
      <alignment horizontal="justify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Border="1" applyAlignment="1" applyProtection="1">
      <alignment horizontal="right" vertical="center" shrinkToFit="1"/>
      <protection locked="0"/>
    </xf>
    <xf numFmtId="49" fontId="5" fillId="2" borderId="3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5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6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7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7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24" xfId="0" applyFont="1" applyBorder="1" applyAlignment="1" applyProtection="1">
      <alignment horizontal="center" vertical="center" wrapText="1" shrinkToFit="1"/>
      <protection locked="0"/>
    </xf>
    <xf numFmtId="0" fontId="15" fillId="0" borderId="42" xfId="0" applyFont="1" applyBorder="1" applyAlignment="1" applyProtection="1">
      <alignment horizontal="center" vertical="center" wrapText="1" shrinkToFit="1"/>
      <protection locked="0"/>
    </xf>
    <xf numFmtId="0" fontId="15" fillId="0" borderId="43" xfId="0" applyFont="1" applyBorder="1" applyAlignment="1" applyProtection="1">
      <alignment horizontal="center" vertical="center" wrapText="1" shrinkToFit="1"/>
      <protection locked="0"/>
    </xf>
    <xf numFmtId="49" fontId="5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4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vertical="center" shrinkToFit="1"/>
      <protection locked="0"/>
    </xf>
    <xf numFmtId="49" fontId="8" fillId="0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</xf>
    <xf numFmtId="49" fontId="3" fillId="0" borderId="53" xfId="0" applyNumberFormat="1" applyFont="1" applyBorder="1" applyAlignment="1" applyProtection="1">
      <alignment horizontal="center" vertical="center" shrinkToFit="1"/>
    </xf>
    <xf numFmtId="0" fontId="7" fillId="0" borderId="53" xfId="0" applyFont="1" applyBorder="1" applyAlignment="1" applyProtection="1">
      <alignment vertical="center" shrinkToFit="1"/>
    </xf>
    <xf numFmtId="0" fontId="7" fillId="0" borderId="29" xfId="0" applyFont="1" applyBorder="1" applyAlignment="1" applyProtection="1">
      <alignment vertical="center" shrinkToFit="1"/>
    </xf>
  </cellXfs>
  <cellStyles count="1">
    <cellStyle name="標準" xfId="0" builtinId="0"/>
  </cellStyles>
  <dxfs count="2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BIZ UDゴシック"/>
        <scheme val="none"/>
      </font>
      <numFmt numFmtId="19" formatCode="yyyy/m/d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BIZ UDゴシック"/>
        <scheme val="none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4" tint="0.399945066682943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1" displayName="テーブル1" ref="A1:B16" totalsRowShown="0" headerRowDxfId="5" dataDxfId="3" headerRowBorderDxfId="4" tableBorderDxfId="2">
  <autoFilter ref="A1:B16"/>
  <tableColumns count="2">
    <tableColumn id="1" name="日付" dataDxfId="1"/>
    <tableColumn id="2" name="名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M46"/>
  <sheetViews>
    <sheetView tabSelected="1" view="pageBreakPreview" zoomScaleNormal="100" workbookViewId="0">
      <selection activeCell="I18" sqref="I18:J18"/>
    </sheetView>
  </sheetViews>
  <sheetFormatPr defaultColWidth="9" defaultRowHeight="19.350000000000001" customHeight="1"/>
  <cols>
    <col min="1" max="1" width="6" style="14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6384" width="9" style="1"/>
  </cols>
  <sheetData>
    <row r="3" spans="1:13" ht="28.5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3" ht="20.25" customHeight="1">
      <c r="A4" s="133" t="s">
        <v>40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3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3" ht="20.25" customHeight="1">
      <c r="A6" s="128" t="s">
        <v>11</v>
      </c>
      <c r="B6" s="138"/>
      <c r="C6" s="138"/>
      <c r="D6" s="139" t="s">
        <v>41</v>
      </c>
      <c r="E6" s="140"/>
      <c r="F6" s="140"/>
      <c r="G6" s="140"/>
      <c r="H6" s="140"/>
      <c r="I6" s="140"/>
      <c r="J6" s="140"/>
      <c r="K6" s="141"/>
    </row>
    <row r="7" spans="1:13" ht="20.25" customHeight="1">
      <c r="A7" s="124" t="s">
        <v>12</v>
      </c>
      <c r="B7" s="125"/>
      <c r="C7" s="125"/>
      <c r="D7" s="106" t="s">
        <v>23</v>
      </c>
      <c r="E7" s="126"/>
      <c r="F7" s="126"/>
      <c r="G7" s="126"/>
      <c r="H7" s="126"/>
      <c r="I7" s="126"/>
      <c r="J7" s="126"/>
      <c r="K7" s="127"/>
      <c r="M7"/>
    </row>
    <row r="8" spans="1:13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3" ht="20.25" customHeight="1">
      <c r="A9" s="128" t="s">
        <v>10</v>
      </c>
      <c r="B9" s="129"/>
      <c r="C9" s="129"/>
      <c r="D9" s="106" t="s">
        <v>20</v>
      </c>
      <c r="E9" s="126"/>
      <c r="F9" s="126"/>
      <c r="G9" s="126"/>
      <c r="H9" s="126"/>
      <c r="I9" s="126"/>
      <c r="J9" s="126"/>
      <c r="K9" s="127"/>
      <c r="L9" s="7"/>
    </row>
    <row r="10" spans="1:13" ht="20.25" customHeight="1">
      <c r="A10" s="104" t="s">
        <v>3</v>
      </c>
      <c r="B10" s="105"/>
      <c r="C10" s="105"/>
      <c r="D10" s="106" t="s">
        <v>28</v>
      </c>
      <c r="E10" s="106"/>
      <c r="F10" s="106"/>
      <c r="G10" s="106"/>
      <c r="H10" s="106"/>
      <c r="I10" s="9" t="s">
        <v>22</v>
      </c>
      <c r="J10" s="106" t="s">
        <v>30</v>
      </c>
      <c r="K10" s="107"/>
      <c r="M10" s="6"/>
    </row>
    <row r="11" spans="1:13" ht="20.25" customHeight="1">
      <c r="A11" s="8"/>
      <c r="B11" s="10"/>
      <c r="C11" s="10" t="s">
        <v>4</v>
      </c>
      <c r="D11" s="108" t="s">
        <v>29</v>
      </c>
      <c r="E11" s="108"/>
      <c r="F11" s="108"/>
      <c r="G11" s="108"/>
      <c r="H11" s="12"/>
      <c r="I11" s="10" t="s">
        <v>7</v>
      </c>
      <c r="J11" s="11" t="s">
        <v>29</v>
      </c>
      <c r="K11" s="13"/>
    </row>
    <row r="12" spans="1:13" s="14" customFormat="1" ht="20.25" customHeight="1">
      <c r="A12" s="109" t="s">
        <v>0</v>
      </c>
      <c r="B12" s="111" t="s">
        <v>1</v>
      </c>
      <c r="C12" s="113" t="s">
        <v>26</v>
      </c>
      <c r="D12" s="114"/>
      <c r="E12" s="114"/>
      <c r="F12" s="115"/>
      <c r="G12" s="116" t="s">
        <v>8</v>
      </c>
      <c r="H12" s="116" t="s">
        <v>27</v>
      </c>
      <c r="I12" s="118" t="s">
        <v>25</v>
      </c>
      <c r="J12" s="119"/>
      <c r="K12" s="122" t="s">
        <v>24</v>
      </c>
      <c r="L12" s="101"/>
    </row>
    <row r="13" spans="1:13" s="14" customFormat="1" ht="20.25" customHeight="1" thickBot="1">
      <c r="A13" s="110"/>
      <c r="B13" s="112"/>
      <c r="C13" s="15" t="s">
        <v>5</v>
      </c>
      <c r="D13" s="16" t="s">
        <v>6</v>
      </c>
      <c r="E13" s="15" t="s">
        <v>5</v>
      </c>
      <c r="F13" s="16" t="s">
        <v>6</v>
      </c>
      <c r="G13" s="117"/>
      <c r="H13" s="117"/>
      <c r="I13" s="120"/>
      <c r="J13" s="121"/>
      <c r="K13" s="123"/>
      <c r="L13" s="101"/>
    </row>
    <row r="14" spans="1:13" ht="20.25" customHeight="1" thickTop="1">
      <c r="A14" s="17">
        <v>44105</v>
      </c>
      <c r="B14" s="18" t="s">
        <v>15</v>
      </c>
      <c r="C14" s="19">
        <v>0.375</v>
      </c>
      <c r="D14" s="20">
        <v>0.5</v>
      </c>
      <c r="E14" s="19">
        <v>0.54166666666666663</v>
      </c>
      <c r="F14" s="21">
        <v>0.71875</v>
      </c>
      <c r="G14" s="27">
        <v>0</v>
      </c>
      <c r="H14" s="22">
        <f>(D14-C14)+(F14-E14)-G14</f>
        <v>0.30208333333333337</v>
      </c>
      <c r="I14" s="102" t="s">
        <v>34</v>
      </c>
      <c r="J14" s="103"/>
      <c r="K14" s="41"/>
    </row>
    <row r="15" spans="1:13" ht="20.25" customHeight="1">
      <c r="A15" s="23">
        <f>A14+1</f>
        <v>44106</v>
      </c>
      <c r="B15" s="24" t="s">
        <v>35</v>
      </c>
      <c r="C15" s="25">
        <v>0.375</v>
      </c>
      <c r="D15" s="26">
        <v>0.45833333333333331</v>
      </c>
      <c r="E15" s="25">
        <v>0.54166666666666663</v>
      </c>
      <c r="F15" s="26">
        <v>0.72916666666666663</v>
      </c>
      <c r="G15" s="27">
        <v>0</v>
      </c>
      <c r="H15" s="22">
        <f>(D15-C15)+(F15-E15)-G15</f>
        <v>0.27083333333333331</v>
      </c>
      <c r="I15" s="92" t="s">
        <v>32</v>
      </c>
      <c r="J15" s="93"/>
      <c r="K15" s="42"/>
    </row>
    <row r="16" spans="1:13" ht="20.25" customHeight="1">
      <c r="A16" s="17">
        <f t="shared" ref="A16:A43" si="0">A15+1</f>
        <v>44107</v>
      </c>
      <c r="B16" s="18" t="s">
        <v>17</v>
      </c>
      <c r="C16" s="25"/>
      <c r="D16" s="26"/>
      <c r="E16" s="25"/>
      <c r="F16" s="26"/>
      <c r="G16" s="27"/>
      <c r="H16" s="22"/>
      <c r="I16" s="92"/>
      <c r="J16" s="93"/>
      <c r="K16" s="42"/>
    </row>
    <row r="17" spans="1:11" ht="20.25" customHeight="1">
      <c r="A17" s="23">
        <f t="shared" si="0"/>
        <v>44108</v>
      </c>
      <c r="B17" s="24" t="s">
        <v>18</v>
      </c>
      <c r="C17" s="28"/>
      <c r="D17" s="29"/>
      <c r="E17" s="25"/>
      <c r="F17" s="26"/>
      <c r="G17" s="27"/>
      <c r="H17" s="22"/>
      <c r="I17" s="92"/>
      <c r="J17" s="93"/>
      <c r="K17" s="42"/>
    </row>
    <row r="18" spans="1:11" ht="20.25" customHeight="1">
      <c r="A18" s="17">
        <f t="shared" si="0"/>
        <v>44109</v>
      </c>
      <c r="B18" s="18" t="s">
        <v>19</v>
      </c>
      <c r="C18" s="25">
        <v>0.375</v>
      </c>
      <c r="D18" s="26">
        <v>0.5</v>
      </c>
      <c r="E18" s="25">
        <v>0.54166666666666663</v>
      </c>
      <c r="F18" s="26">
        <v>0.625</v>
      </c>
      <c r="G18" s="27">
        <v>2.0833333333333332E-2</v>
      </c>
      <c r="H18" s="22">
        <f>(D18-C18)+(F18-E18)-G18</f>
        <v>0.18750000000000003</v>
      </c>
      <c r="I18" s="92" t="s">
        <v>33</v>
      </c>
      <c r="J18" s="93"/>
      <c r="K18" s="42"/>
    </row>
    <row r="19" spans="1:11" ht="20.25" customHeight="1">
      <c r="A19" s="23">
        <f t="shared" si="0"/>
        <v>44110</v>
      </c>
      <c r="B19" s="24" t="s">
        <v>13</v>
      </c>
      <c r="C19" s="19"/>
      <c r="D19" s="20"/>
      <c r="E19" s="25">
        <v>0.54166666666666663</v>
      </c>
      <c r="F19" s="26">
        <v>0.70833333333333337</v>
      </c>
      <c r="G19" s="27">
        <v>6.25E-2</v>
      </c>
      <c r="H19" s="22">
        <f>(D19-C19)+(F19-E19)-G19</f>
        <v>0.10416666666666674</v>
      </c>
      <c r="I19" s="92" t="s">
        <v>31</v>
      </c>
      <c r="J19" s="93"/>
      <c r="K19" s="42"/>
    </row>
    <row r="20" spans="1:11" ht="20.25" customHeight="1">
      <c r="A20" s="17">
        <f t="shared" si="0"/>
        <v>44111</v>
      </c>
      <c r="B20" s="18" t="s">
        <v>14</v>
      </c>
      <c r="C20" s="19"/>
      <c r="D20" s="20"/>
      <c r="E20" s="30"/>
      <c r="F20" s="21"/>
      <c r="G20" s="31"/>
      <c r="H20" s="22"/>
      <c r="I20" s="92"/>
      <c r="J20" s="93"/>
      <c r="K20" s="42"/>
    </row>
    <row r="21" spans="1:11" ht="20.25" customHeight="1">
      <c r="A21" s="23">
        <f t="shared" si="0"/>
        <v>44112</v>
      </c>
      <c r="B21" s="24" t="s">
        <v>15</v>
      </c>
      <c r="C21" s="28"/>
      <c r="D21" s="29"/>
      <c r="E21" s="25"/>
      <c r="F21" s="26"/>
      <c r="G21" s="27"/>
      <c r="H21" s="22"/>
      <c r="I21" s="92"/>
      <c r="J21" s="93"/>
      <c r="K21" s="42"/>
    </row>
    <row r="22" spans="1:11" ht="20.25" customHeight="1">
      <c r="A22" s="17">
        <f t="shared" si="0"/>
        <v>44113</v>
      </c>
      <c r="B22" s="18" t="s">
        <v>16</v>
      </c>
      <c r="C22" s="28"/>
      <c r="D22" s="29"/>
      <c r="E22" s="25"/>
      <c r="F22" s="26"/>
      <c r="G22" s="27"/>
      <c r="H22" s="22"/>
      <c r="I22" s="92"/>
      <c r="J22" s="93"/>
      <c r="K22" s="42"/>
    </row>
    <row r="23" spans="1:11" ht="20.25" customHeight="1">
      <c r="A23" s="23">
        <f t="shared" si="0"/>
        <v>44114</v>
      </c>
      <c r="B23" s="24" t="s">
        <v>17</v>
      </c>
      <c r="C23" s="28"/>
      <c r="D23" s="29"/>
      <c r="E23" s="25"/>
      <c r="F23" s="26"/>
      <c r="G23" s="27"/>
      <c r="H23" s="22" t="str">
        <f t="shared" ref="H23:H44" si="1">IF((D23-C23)+(F23-E23)-G23=0,"",(D23-C23)+(F23-E23)-G23)</f>
        <v/>
      </c>
      <c r="I23" s="92"/>
      <c r="J23" s="93"/>
      <c r="K23" s="42"/>
    </row>
    <row r="24" spans="1:11" ht="20.25" customHeight="1">
      <c r="A24" s="17">
        <f t="shared" si="0"/>
        <v>44115</v>
      </c>
      <c r="B24" s="18" t="s">
        <v>18</v>
      </c>
      <c r="C24" s="28"/>
      <c r="D24" s="29"/>
      <c r="E24" s="25"/>
      <c r="F24" s="26"/>
      <c r="G24" s="27"/>
      <c r="H24" s="22" t="str">
        <f t="shared" si="1"/>
        <v/>
      </c>
      <c r="I24" s="92"/>
      <c r="J24" s="93"/>
      <c r="K24" s="42"/>
    </row>
    <row r="25" spans="1:11" ht="20.25" customHeight="1">
      <c r="A25" s="23">
        <f t="shared" si="0"/>
        <v>44116</v>
      </c>
      <c r="B25" s="24" t="s">
        <v>19</v>
      </c>
      <c r="C25" s="28"/>
      <c r="D25" s="29"/>
      <c r="E25" s="25"/>
      <c r="F25" s="26"/>
      <c r="G25" s="27"/>
      <c r="H25" s="22" t="str">
        <f t="shared" si="1"/>
        <v/>
      </c>
      <c r="I25" s="92"/>
      <c r="J25" s="93"/>
      <c r="K25" s="42"/>
    </row>
    <row r="26" spans="1:11" ht="20.25" customHeight="1">
      <c r="A26" s="17">
        <f t="shared" si="0"/>
        <v>44117</v>
      </c>
      <c r="B26" s="18" t="s">
        <v>13</v>
      </c>
      <c r="C26" s="28"/>
      <c r="D26" s="29"/>
      <c r="E26" s="25"/>
      <c r="F26" s="26"/>
      <c r="G26" s="27"/>
      <c r="H26" s="22" t="str">
        <f t="shared" si="1"/>
        <v/>
      </c>
      <c r="I26" s="92"/>
      <c r="J26" s="93"/>
      <c r="K26" s="42"/>
    </row>
    <row r="27" spans="1:11" ht="20.25" customHeight="1">
      <c r="A27" s="23">
        <f t="shared" si="0"/>
        <v>44118</v>
      </c>
      <c r="B27" s="24" t="s">
        <v>14</v>
      </c>
      <c r="C27" s="28"/>
      <c r="D27" s="29"/>
      <c r="E27" s="25"/>
      <c r="F27" s="26"/>
      <c r="G27" s="27"/>
      <c r="H27" s="22" t="str">
        <f t="shared" si="1"/>
        <v/>
      </c>
      <c r="I27" s="92"/>
      <c r="J27" s="93"/>
      <c r="K27" s="42"/>
    </row>
    <row r="28" spans="1:11" ht="20.25" customHeight="1">
      <c r="A28" s="17">
        <f t="shared" si="0"/>
        <v>44119</v>
      </c>
      <c r="B28" s="18" t="s">
        <v>15</v>
      </c>
      <c r="C28" s="28"/>
      <c r="D28" s="29"/>
      <c r="E28" s="25"/>
      <c r="F28" s="26"/>
      <c r="G28" s="27"/>
      <c r="H28" s="22" t="str">
        <f t="shared" si="1"/>
        <v/>
      </c>
      <c r="I28" s="92"/>
      <c r="J28" s="93"/>
      <c r="K28" s="42"/>
    </row>
    <row r="29" spans="1:11" ht="20.25" customHeight="1">
      <c r="A29" s="23">
        <f t="shared" si="0"/>
        <v>44120</v>
      </c>
      <c r="B29" s="24" t="s">
        <v>16</v>
      </c>
      <c r="C29" s="28"/>
      <c r="D29" s="29"/>
      <c r="E29" s="25"/>
      <c r="F29" s="26"/>
      <c r="G29" s="27"/>
      <c r="H29" s="22" t="str">
        <f t="shared" si="1"/>
        <v/>
      </c>
      <c r="I29" s="92"/>
      <c r="J29" s="93"/>
      <c r="K29" s="42"/>
    </row>
    <row r="30" spans="1:11" ht="20.25" customHeight="1">
      <c r="A30" s="17">
        <f t="shared" si="0"/>
        <v>44121</v>
      </c>
      <c r="B30" s="18" t="s">
        <v>17</v>
      </c>
      <c r="C30" s="28"/>
      <c r="D30" s="29"/>
      <c r="E30" s="25"/>
      <c r="F30" s="26"/>
      <c r="G30" s="27"/>
      <c r="H30" s="22" t="str">
        <f t="shared" si="1"/>
        <v/>
      </c>
      <c r="I30" s="92"/>
      <c r="J30" s="93"/>
      <c r="K30" s="42"/>
    </row>
    <row r="31" spans="1:11" ht="20.25" customHeight="1">
      <c r="A31" s="23">
        <f t="shared" si="0"/>
        <v>44122</v>
      </c>
      <c r="B31" s="24" t="s">
        <v>18</v>
      </c>
      <c r="C31" s="28"/>
      <c r="D31" s="29"/>
      <c r="E31" s="25"/>
      <c r="F31" s="26"/>
      <c r="G31" s="27"/>
      <c r="H31" s="22" t="str">
        <f t="shared" si="1"/>
        <v/>
      </c>
      <c r="I31" s="92"/>
      <c r="J31" s="93"/>
      <c r="K31" s="42"/>
    </row>
    <row r="32" spans="1:11" ht="20.25" customHeight="1">
      <c r="A32" s="17">
        <f t="shared" si="0"/>
        <v>44123</v>
      </c>
      <c r="B32" s="18" t="s">
        <v>19</v>
      </c>
      <c r="C32" s="28"/>
      <c r="D32" s="29"/>
      <c r="E32" s="25"/>
      <c r="F32" s="26"/>
      <c r="G32" s="27"/>
      <c r="H32" s="22" t="str">
        <f t="shared" si="1"/>
        <v/>
      </c>
      <c r="I32" s="92" t="s">
        <v>36</v>
      </c>
      <c r="J32" s="93"/>
      <c r="K32" s="42"/>
    </row>
    <row r="33" spans="1:11" ht="20.25" customHeight="1">
      <c r="A33" s="23">
        <f t="shared" si="0"/>
        <v>44124</v>
      </c>
      <c r="B33" s="24" t="s">
        <v>13</v>
      </c>
      <c r="C33" s="28"/>
      <c r="D33" s="29"/>
      <c r="E33" s="25"/>
      <c r="F33" s="26"/>
      <c r="G33" s="27"/>
      <c r="H33" s="22" t="str">
        <f t="shared" si="1"/>
        <v/>
      </c>
      <c r="I33" s="92"/>
      <c r="J33" s="93"/>
      <c r="K33" s="42"/>
    </row>
    <row r="34" spans="1:11" ht="20.25" customHeight="1">
      <c r="A34" s="17">
        <f t="shared" si="0"/>
        <v>44125</v>
      </c>
      <c r="B34" s="18" t="s">
        <v>14</v>
      </c>
      <c r="C34" s="28"/>
      <c r="D34" s="29"/>
      <c r="E34" s="25"/>
      <c r="F34" s="26"/>
      <c r="G34" s="27"/>
      <c r="H34" s="22" t="str">
        <f t="shared" si="1"/>
        <v/>
      </c>
      <c r="I34" s="92"/>
      <c r="J34" s="93"/>
      <c r="K34" s="42"/>
    </row>
    <row r="35" spans="1:11" ht="20.25" customHeight="1">
      <c r="A35" s="23">
        <f t="shared" si="0"/>
        <v>44126</v>
      </c>
      <c r="B35" s="24" t="s">
        <v>15</v>
      </c>
      <c r="C35" s="28"/>
      <c r="D35" s="29"/>
      <c r="E35" s="25"/>
      <c r="F35" s="26"/>
      <c r="G35" s="27"/>
      <c r="H35" s="22" t="str">
        <f t="shared" si="1"/>
        <v/>
      </c>
      <c r="I35" s="92"/>
      <c r="J35" s="93"/>
      <c r="K35" s="42"/>
    </row>
    <row r="36" spans="1:11" ht="20.25" customHeight="1">
      <c r="A36" s="17">
        <f t="shared" si="0"/>
        <v>44127</v>
      </c>
      <c r="B36" s="18" t="s">
        <v>16</v>
      </c>
      <c r="C36" s="28"/>
      <c r="D36" s="29"/>
      <c r="E36" s="25"/>
      <c r="F36" s="26"/>
      <c r="G36" s="27"/>
      <c r="H36" s="22" t="str">
        <f t="shared" si="1"/>
        <v/>
      </c>
      <c r="I36" s="92"/>
      <c r="J36" s="93"/>
      <c r="K36" s="42"/>
    </row>
    <row r="37" spans="1:11" ht="20.25" customHeight="1">
      <c r="A37" s="23">
        <f t="shared" si="0"/>
        <v>44128</v>
      </c>
      <c r="B37" s="24" t="s">
        <v>17</v>
      </c>
      <c r="C37" s="28"/>
      <c r="D37" s="29"/>
      <c r="E37" s="25"/>
      <c r="F37" s="26"/>
      <c r="G37" s="27"/>
      <c r="H37" s="22" t="str">
        <f t="shared" si="1"/>
        <v/>
      </c>
      <c r="I37" s="92"/>
      <c r="J37" s="93"/>
      <c r="K37" s="42"/>
    </row>
    <row r="38" spans="1:11" ht="20.25" customHeight="1">
      <c r="A38" s="17">
        <f t="shared" si="0"/>
        <v>44129</v>
      </c>
      <c r="B38" s="18" t="s">
        <v>18</v>
      </c>
      <c r="C38" s="28"/>
      <c r="D38" s="29"/>
      <c r="E38" s="25"/>
      <c r="F38" s="26"/>
      <c r="G38" s="27"/>
      <c r="H38" s="22" t="str">
        <f t="shared" si="1"/>
        <v/>
      </c>
      <c r="I38" s="92"/>
      <c r="J38" s="93"/>
      <c r="K38" s="42"/>
    </row>
    <row r="39" spans="1:11" ht="20.25" customHeight="1">
      <c r="A39" s="23">
        <f t="shared" si="0"/>
        <v>44130</v>
      </c>
      <c r="B39" s="24" t="s">
        <v>19</v>
      </c>
      <c r="C39" s="28"/>
      <c r="D39" s="29"/>
      <c r="E39" s="25"/>
      <c r="F39" s="26"/>
      <c r="G39" s="27"/>
      <c r="H39" s="22" t="str">
        <f t="shared" si="1"/>
        <v/>
      </c>
      <c r="I39" s="92"/>
      <c r="J39" s="93"/>
      <c r="K39" s="42"/>
    </row>
    <row r="40" spans="1:11" ht="20.25" customHeight="1">
      <c r="A40" s="17">
        <f t="shared" si="0"/>
        <v>44131</v>
      </c>
      <c r="B40" s="18" t="s">
        <v>13</v>
      </c>
      <c r="C40" s="28"/>
      <c r="D40" s="29"/>
      <c r="E40" s="25"/>
      <c r="F40" s="26"/>
      <c r="G40" s="27"/>
      <c r="H40" s="22" t="str">
        <f t="shared" si="1"/>
        <v/>
      </c>
      <c r="I40" s="92"/>
      <c r="J40" s="93"/>
      <c r="K40" s="42"/>
    </row>
    <row r="41" spans="1:11" ht="20.25" customHeight="1">
      <c r="A41" s="23">
        <f t="shared" si="0"/>
        <v>44132</v>
      </c>
      <c r="B41" s="24" t="s">
        <v>14</v>
      </c>
      <c r="C41" s="28"/>
      <c r="D41" s="29"/>
      <c r="E41" s="25"/>
      <c r="F41" s="26"/>
      <c r="G41" s="27"/>
      <c r="H41" s="22" t="str">
        <f t="shared" si="1"/>
        <v/>
      </c>
      <c r="I41" s="92"/>
      <c r="J41" s="93"/>
      <c r="K41" s="42"/>
    </row>
    <row r="42" spans="1:11" ht="20.25" customHeight="1">
      <c r="A42" s="17">
        <f t="shared" si="0"/>
        <v>44133</v>
      </c>
      <c r="B42" s="18" t="s">
        <v>15</v>
      </c>
      <c r="C42" s="28"/>
      <c r="D42" s="29"/>
      <c r="E42" s="25"/>
      <c r="F42" s="26"/>
      <c r="G42" s="27"/>
      <c r="H42" s="22" t="str">
        <f t="shared" si="1"/>
        <v/>
      </c>
      <c r="I42" s="92"/>
      <c r="J42" s="93"/>
      <c r="K42" s="42"/>
    </row>
    <row r="43" spans="1:11" ht="20.25" customHeight="1">
      <c r="A43" s="23">
        <f t="shared" si="0"/>
        <v>44134</v>
      </c>
      <c r="B43" s="18" t="s">
        <v>16</v>
      </c>
      <c r="C43" s="28"/>
      <c r="D43" s="29"/>
      <c r="E43" s="25"/>
      <c r="F43" s="26"/>
      <c r="G43" s="27"/>
      <c r="H43" s="22" t="str">
        <f t="shared" si="1"/>
        <v/>
      </c>
      <c r="I43" s="92"/>
      <c r="J43" s="93"/>
      <c r="K43" s="42"/>
    </row>
    <row r="44" spans="1:11" ht="20.25" customHeight="1" thickBot="1">
      <c r="A44" s="44">
        <v>44500</v>
      </c>
      <c r="B44" s="45" t="s">
        <v>43</v>
      </c>
      <c r="C44" s="32"/>
      <c r="D44" s="33"/>
      <c r="E44" s="32"/>
      <c r="F44" s="33"/>
      <c r="G44" s="34"/>
      <c r="H44" s="35" t="str">
        <f t="shared" si="1"/>
        <v/>
      </c>
      <c r="I44" s="94"/>
      <c r="J44" s="95"/>
      <c r="K44" s="43"/>
    </row>
    <row r="45" spans="1:11" ht="20.25" customHeight="1" thickTop="1">
      <c r="A45" s="96" t="s">
        <v>2</v>
      </c>
      <c r="B45" s="97"/>
      <c r="C45" s="98"/>
      <c r="D45" s="98"/>
      <c r="E45" s="98"/>
      <c r="F45" s="98"/>
      <c r="G45" s="98"/>
      <c r="H45" s="36">
        <f>SUM(H14:H44)</f>
        <v>0.86458333333333348</v>
      </c>
      <c r="I45" s="99" t="s">
        <v>9</v>
      </c>
      <c r="J45" s="100"/>
      <c r="K45" s="40">
        <f>ROUNDDOWN(ROUND(H45*24*60,1)/60,2)</f>
        <v>20.75</v>
      </c>
    </row>
    <row r="46" spans="1:11" ht="19.5" customHeight="1">
      <c r="A46" s="37"/>
      <c r="B46" s="37"/>
      <c r="C46" s="38"/>
      <c r="D46" s="38"/>
      <c r="E46" s="38"/>
      <c r="F46" s="38"/>
      <c r="G46" s="38"/>
      <c r="H46" s="38"/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2:J42"/>
    <mergeCell ref="I43:J43"/>
    <mergeCell ref="I44:J44"/>
    <mergeCell ref="A45:G45"/>
    <mergeCell ref="I45:J45"/>
  </mergeCells>
  <phoneticPr fontId="1"/>
  <conditionalFormatting sqref="K14:K44 A14:I14 A16:I16 A15:H15 A17:H17 A19:D19 A20:I44 A18:B18">
    <cfRule type="expression" dxfId="222" priority="16" stopIfTrue="1">
      <formula>$B14="土"</formula>
    </cfRule>
    <cfRule type="expression" dxfId="221" priority="17" stopIfTrue="1">
      <formula>$B14="日"</formula>
    </cfRule>
    <cfRule type="expression" dxfId="220" priority="18" stopIfTrue="1">
      <formula>OR($B14="祝",$B14="振",$I14="休日")</formula>
    </cfRule>
  </conditionalFormatting>
  <conditionalFormatting sqref="I15">
    <cfRule type="expression" dxfId="219" priority="13" stopIfTrue="1">
      <formula>$B15="土"</formula>
    </cfRule>
    <cfRule type="expression" dxfId="218" priority="14" stopIfTrue="1">
      <formula>$B15="日"</formula>
    </cfRule>
    <cfRule type="expression" dxfId="217" priority="15" stopIfTrue="1">
      <formula>OR($B15="祝",$B15="振",$I15="休日")</formula>
    </cfRule>
  </conditionalFormatting>
  <conditionalFormatting sqref="I17">
    <cfRule type="expression" dxfId="216" priority="10" stopIfTrue="1">
      <formula>$B17="土"</formula>
    </cfRule>
    <cfRule type="expression" dxfId="215" priority="11" stopIfTrue="1">
      <formula>$B17="日"</formula>
    </cfRule>
    <cfRule type="expression" dxfId="214" priority="12" stopIfTrue="1">
      <formula>OR($B17="祝",$B17="振",$I17="休日")</formula>
    </cfRule>
  </conditionalFormatting>
  <conditionalFormatting sqref="E19:H19">
    <cfRule type="expression" dxfId="213" priority="7" stopIfTrue="1">
      <formula>$B19="土"</formula>
    </cfRule>
    <cfRule type="expression" dxfId="212" priority="8" stopIfTrue="1">
      <formula>$B19="日"</formula>
    </cfRule>
    <cfRule type="expression" dxfId="211" priority="9" stopIfTrue="1">
      <formula>OR($B19="祝",$B19="振",$I19="休日")</formula>
    </cfRule>
  </conditionalFormatting>
  <conditionalFormatting sqref="I19">
    <cfRule type="expression" dxfId="210" priority="4" stopIfTrue="1">
      <formula>$B19="土"</formula>
    </cfRule>
    <cfRule type="expression" dxfId="209" priority="5" stopIfTrue="1">
      <formula>$B19="日"</formula>
    </cfRule>
    <cfRule type="expression" dxfId="208" priority="6" stopIfTrue="1">
      <formula>OR($B19="祝",$B19="振",$I19="休日")</formula>
    </cfRule>
  </conditionalFormatting>
  <conditionalFormatting sqref="C18:I18">
    <cfRule type="expression" dxfId="207" priority="1" stopIfTrue="1">
      <formula>$B18="土"</formula>
    </cfRule>
    <cfRule type="expression" dxfId="206" priority="2" stopIfTrue="1">
      <formula>$B18="日"</formula>
    </cfRule>
    <cfRule type="expression" dxfId="205" priority="3" stopIfTrue="1">
      <formula>OR($B18="祝",$B18="振",$I18="休日")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65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45261</v>
      </c>
      <c r="B14" s="18" t="str">
        <f>TEXT(A14,"aaa")</f>
        <v>金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21" si="0">IFERROR(VLOOKUP(A14,祝日,2,0),"")</f>
        <v/>
      </c>
    </row>
    <row r="15" spans="1:12" ht="20.25" customHeight="1">
      <c r="A15" s="23">
        <f>A14+1</f>
        <v>45262</v>
      </c>
      <c r="B15" s="18" t="str">
        <f t="shared" ref="B15:B44" si="1">TEXT(A15,"aaa")</f>
        <v>土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4" si="3">A15+1</f>
        <v>45263</v>
      </c>
      <c r="B16" s="60" t="str">
        <f t="shared" si="1"/>
        <v>日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45264</v>
      </c>
      <c r="B17" s="18" t="str">
        <f t="shared" si="1"/>
        <v>月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45265</v>
      </c>
      <c r="B18" s="18" t="str">
        <f t="shared" si="1"/>
        <v>火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45266</v>
      </c>
      <c r="B19" s="18" t="str">
        <f t="shared" si="1"/>
        <v>水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45267</v>
      </c>
      <c r="B20" s="18" t="str">
        <f t="shared" si="1"/>
        <v>木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45268</v>
      </c>
      <c r="B21" s="18" t="str">
        <f t="shared" si="1"/>
        <v>金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47">
        <f t="shared" si="3"/>
        <v>45269</v>
      </c>
      <c r="B22" s="60" t="str">
        <f t="shared" si="1"/>
        <v>土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/>
    </row>
    <row r="23" spans="1:12" ht="20.25" customHeight="1">
      <c r="A23" s="23">
        <f t="shared" si="3"/>
        <v>45270</v>
      </c>
      <c r="B23" s="18" t="str">
        <f t="shared" si="1"/>
        <v>日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ref="L23:L44" si="4">IFERROR(VLOOKUP(A23,祝日,2,0),"")</f>
        <v/>
      </c>
    </row>
    <row r="24" spans="1:12" ht="20.25" customHeight="1">
      <c r="A24" s="47">
        <f t="shared" si="3"/>
        <v>45271</v>
      </c>
      <c r="B24" s="60" t="str">
        <f t="shared" si="1"/>
        <v>月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4"/>
        <v/>
      </c>
    </row>
    <row r="25" spans="1:12" ht="20.25" customHeight="1">
      <c r="A25" s="23">
        <f t="shared" si="3"/>
        <v>45272</v>
      </c>
      <c r="B25" s="18" t="str">
        <f t="shared" si="1"/>
        <v>火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4"/>
        <v/>
      </c>
    </row>
    <row r="26" spans="1:12" ht="20.25" customHeight="1">
      <c r="A26" s="17">
        <f t="shared" si="3"/>
        <v>45273</v>
      </c>
      <c r="B26" s="18" t="str">
        <f t="shared" si="1"/>
        <v>水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4"/>
        <v/>
      </c>
    </row>
    <row r="27" spans="1:12" ht="20.25" customHeight="1">
      <c r="A27" s="23">
        <f t="shared" si="3"/>
        <v>45274</v>
      </c>
      <c r="B27" s="18" t="str">
        <f t="shared" si="1"/>
        <v>木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4"/>
        <v/>
      </c>
    </row>
    <row r="28" spans="1:12" ht="20.25" customHeight="1">
      <c r="A28" s="17">
        <f t="shared" si="3"/>
        <v>45275</v>
      </c>
      <c r="B28" s="18" t="str">
        <f t="shared" si="1"/>
        <v>金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4"/>
        <v/>
      </c>
    </row>
    <row r="29" spans="1:12" ht="20.25" customHeight="1">
      <c r="A29" s="23">
        <f t="shared" si="3"/>
        <v>45276</v>
      </c>
      <c r="B29" s="18" t="str">
        <f t="shared" si="1"/>
        <v>土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4"/>
        <v/>
      </c>
    </row>
    <row r="30" spans="1:12" ht="20.25" customHeight="1">
      <c r="A30" s="17">
        <f t="shared" si="3"/>
        <v>45277</v>
      </c>
      <c r="B30" s="18" t="str">
        <f t="shared" si="1"/>
        <v>日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4"/>
        <v/>
      </c>
    </row>
    <row r="31" spans="1:12" ht="20.25" customHeight="1">
      <c r="A31" s="23">
        <f t="shared" si="3"/>
        <v>45278</v>
      </c>
      <c r="B31" s="18" t="str">
        <f t="shared" si="1"/>
        <v>月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4"/>
        <v/>
      </c>
    </row>
    <row r="32" spans="1:12" ht="20.25" customHeight="1">
      <c r="A32" s="17">
        <f t="shared" si="3"/>
        <v>45279</v>
      </c>
      <c r="B32" s="18" t="str">
        <f t="shared" si="1"/>
        <v>火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4"/>
        <v/>
      </c>
    </row>
    <row r="33" spans="1:12" ht="20.25" customHeight="1">
      <c r="A33" s="48">
        <f t="shared" si="3"/>
        <v>45280</v>
      </c>
      <c r="B33" s="60" t="str">
        <f t="shared" si="1"/>
        <v>水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4"/>
        <v/>
      </c>
    </row>
    <row r="34" spans="1:12" ht="20.25" customHeight="1">
      <c r="A34" s="17">
        <f t="shared" si="3"/>
        <v>45281</v>
      </c>
      <c r="B34" s="18" t="str">
        <f t="shared" si="1"/>
        <v>木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4"/>
        <v/>
      </c>
    </row>
    <row r="35" spans="1:12" ht="20.25" customHeight="1">
      <c r="A35" s="23">
        <f t="shared" si="3"/>
        <v>45282</v>
      </c>
      <c r="B35" s="18" t="str">
        <f t="shared" si="1"/>
        <v>金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4"/>
        <v/>
      </c>
    </row>
    <row r="36" spans="1:12" ht="20.25" customHeight="1">
      <c r="A36" s="47">
        <f t="shared" si="3"/>
        <v>45283</v>
      </c>
      <c r="B36" s="60" t="str">
        <f t="shared" si="1"/>
        <v>土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4"/>
        <v/>
      </c>
    </row>
    <row r="37" spans="1:12" ht="20.25" customHeight="1">
      <c r="A37" s="23">
        <f t="shared" si="3"/>
        <v>45284</v>
      </c>
      <c r="B37" s="18" t="str">
        <f t="shared" si="1"/>
        <v>日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4"/>
        <v/>
      </c>
    </row>
    <row r="38" spans="1:12" ht="20.25" customHeight="1">
      <c r="A38" s="17">
        <f t="shared" si="3"/>
        <v>45285</v>
      </c>
      <c r="B38" s="18" t="str">
        <f t="shared" si="1"/>
        <v>月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4"/>
        <v/>
      </c>
    </row>
    <row r="39" spans="1:12" ht="20.25" customHeight="1">
      <c r="A39" s="23">
        <f t="shared" si="3"/>
        <v>45286</v>
      </c>
      <c r="B39" s="18" t="str">
        <f t="shared" si="1"/>
        <v>火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4"/>
        <v/>
      </c>
    </row>
    <row r="40" spans="1:12" ht="20.25" customHeight="1">
      <c r="A40" s="17">
        <f t="shared" si="3"/>
        <v>45287</v>
      </c>
      <c r="B40" s="18" t="str">
        <f t="shared" si="1"/>
        <v>水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4"/>
        <v/>
      </c>
    </row>
    <row r="41" spans="1:12" ht="20.25" customHeight="1">
      <c r="A41" s="23">
        <f t="shared" si="3"/>
        <v>45288</v>
      </c>
      <c r="B41" s="18" t="str">
        <f t="shared" si="1"/>
        <v>木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4"/>
        <v/>
      </c>
    </row>
    <row r="42" spans="1:12" ht="20.25" customHeight="1">
      <c r="A42" s="17">
        <f t="shared" si="3"/>
        <v>45289</v>
      </c>
      <c r="B42" s="18" t="str">
        <f t="shared" si="1"/>
        <v>金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4"/>
        <v/>
      </c>
    </row>
    <row r="43" spans="1:12" ht="20.25" customHeight="1">
      <c r="A43" s="23">
        <f t="shared" si="3"/>
        <v>45290</v>
      </c>
      <c r="B43" s="18" t="str">
        <f t="shared" si="1"/>
        <v>土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4"/>
        <v/>
      </c>
    </row>
    <row r="44" spans="1:12" ht="20.25" customHeight="1" thickBot="1">
      <c r="A44" s="23">
        <f t="shared" si="3"/>
        <v>45291</v>
      </c>
      <c r="B44" s="18" t="str">
        <f t="shared" si="1"/>
        <v>日</v>
      </c>
      <c r="C44" s="55"/>
      <c r="D44" s="56"/>
      <c r="E44" s="55"/>
      <c r="F44" s="56"/>
      <c r="G44" s="57"/>
      <c r="H44" s="35">
        <f>(D44-C44)+(F44-E44)-G44</f>
        <v>0</v>
      </c>
      <c r="I44" s="94"/>
      <c r="J44" s="95"/>
      <c r="K44" s="43"/>
      <c r="L44" s="6" t="str">
        <f t="shared" si="4"/>
        <v/>
      </c>
    </row>
    <row r="45" spans="1:12" ht="33.6" customHeight="1" thickTop="1">
      <c r="A45" s="203" t="s">
        <v>2</v>
      </c>
      <c r="B45" s="204"/>
      <c r="C45" s="205"/>
      <c r="D45" s="205"/>
      <c r="E45" s="205"/>
      <c r="F45" s="205"/>
      <c r="G45" s="206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59" priority="16" stopIfTrue="1">
      <formula>$B14="土"</formula>
    </cfRule>
    <cfRule type="expression" dxfId="58" priority="17" stopIfTrue="1">
      <formula>$B14="日"</formula>
    </cfRule>
    <cfRule type="expression" dxfId="57" priority="18" stopIfTrue="1">
      <formula>OR($B14="祝",$B14="振",$I14="休日")</formula>
    </cfRule>
  </conditionalFormatting>
  <conditionalFormatting sqref="I15">
    <cfRule type="expression" dxfId="56" priority="13" stopIfTrue="1">
      <formula>$B15="土"</formula>
    </cfRule>
    <cfRule type="expression" dxfId="55" priority="14" stopIfTrue="1">
      <formula>$B15="日"</formula>
    </cfRule>
    <cfRule type="expression" dxfId="54" priority="15" stopIfTrue="1">
      <formula>OR($B15="祝",$B15="振",$I15="休日")</formula>
    </cfRule>
  </conditionalFormatting>
  <conditionalFormatting sqref="I17">
    <cfRule type="expression" dxfId="53" priority="10" stopIfTrue="1">
      <formula>$B17="土"</formula>
    </cfRule>
    <cfRule type="expression" dxfId="52" priority="11" stopIfTrue="1">
      <formula>$B17="日"</formula>
    </cfRule>
    <cfRule type="expression" dxfId="51" priority="12" stopIfTrue="1">
      <formula>OR($B17="祝",$B17="振",$I17="休日")</formula>
    </cfRule>
  </conditionalFormatting>
  <conditionalFormatting sqref="E19:H19">
    <cfRule type="expression" dxfId="50" priority="7" stopIfTrue="1">
      <formula>$B19="土"</formula>
    </cfRule>
    <cfRule type="expression" dxfId="49" priority="8" stopIfTrue="1">
      <formula>$B19="日"</formula>
    </cfRule>
    <cfRule type="expression" dxfId="48" priority="9" stopIfTrue="1">
      <formula>OR($B19="祝",$B19="振",$I19="休日")</formula>
    </cfRule>
  </conditionalFormatting>
  <conditionalFormatting sqref="I19">
    <cfRule type="expression" dxfId="47" priority="4" stopIfTrue="1">
      <formula>$B19="土"</formula>
    </cfRule>
    <cfRule type="expression" dxfId="46" priority="5" stopIfTrue="1">
      <formula>$B19="日"</formula>
    </cfRule>
    <cfRule type="expression" dxfId="45" priority="6" stopIfTrue="1">
      <formula>OR($B19="祝",$B19="振",$I19="休日")</formula>
    </cfRule>
  </conditionalFormatting>
  <conditionalFormatting sqref="C18:I18">
    <cfRule type="expression" dxfId="44" priority="1" stopIfTrue="1">
      <formula>$B18="土"</formula>
    </cfRule>
    <cfRule type="expression" dxfId="43" priority="2" stopIfTrue="1">
      <formula>$B18="日"</formula>
    </cfRule>
    <cfRule type="expression" dxfId="42" priority="3" stopIfTrue="1">
      <formula>OR($B18="祝",$B18="振",$I18="休日")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66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45292</v>
      </c>
      <c r="B14" s="18" t="str">
        <f>TEXT(A14,"aaa")</f>
        <v>月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44" si="0">IFERROR(VLOOKUP(A14,祝日,2,0),"")</f>
        <v/>
      </c>
    </row>
    <row r="15" spans="1:12" ht="20.25" customHeight="1">
      <c r="A15" s="23">
        <f>A14+1</f>
        <v>45293</v>
      </c>
      <c r="B15" s="18" t="str">
        <f t="shared" ref="B15:B44" si="1">TEXT(A15,"aaa")</f>
        <v>火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4" si="3">A15+1</f>
        <v>45294</v>
      </c>
      <c r="B16" s="60" t="str">
        <f t="shared" si="1"/>
        <v>水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45295</v>
      </c>
      <c r="B17" s="18" t="str">
        <f t="shared" si="1"/>
        <v>木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45296</v>
      </c>
      <c r="B18" s="18" t="str">
        <f t="shared" si="1"/>
        <v>金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45297</v>
      </c>
      <c r="B19" s="18" t="str">
        <f t="shared" si="1"/>
        <v>土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45298</v>
      </c>
      <c r="B20" s="18" t="str">
        <f t="shared" si="1"/>
        <v>日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61">
        <f t="shared" si="3"/>
        <v>45299</v>
      </c>
      <c r="B21" s="59" t="str">
        <f t="shared" si="1"/>
        <v>月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>成人の日</v>
      </c>
    </row>
    <row r="22" spans="1:12" ht="20.25" customHeight="1">
      <c r="A22" s="47">
        <f t="shared" si="3"/>
        <v>45300</v>
      </c>
      <c r="B22" s="60" t="str">
        <f t="shared" si="1"/>
        <v>火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 t="str">
        <f t="shared" si="0"/>
        <v/>
      </c>
    </row>
    <row r="23" spans="1:12" ht="20.25" customHeight="1">
      <c r="A23" s="48">
        <f t="shared" si="3"/>
        <v>45301</v>
      </c>
      <c r="B23" s="60" t="str">
        <f t="shared" si="1"/>
        <v>水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si="0"/>
        <v/>
      </c>
    </row>
    <row r="24" spans="1:12" ht="20.25" customHeight="1">
      <c r="A24" s="47">
        <f t="shared" si="3"/>
        <v>45302</v>
      </c>
      <c r="B24" s="60" t="str">
        <f t="shared" si="1"/>
        <v>木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0"/>
        <v/>
      </c>
    </row>
    <row r="25" spans="1:12" ht="20.25" customHeight="1">
      <c r="A25" s="23">
        <f t="shared" si="3"/>
        <v>45303</v>
      </c>
      <c r="B25" s="18" t="str">
        <f t="shared" si="1"/>
        <v>金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0"/>
        <v/>
      </c>
    </row>
    <row r="26" spans="1:12" ht="20.25" customHeight="1">
      <c r="A26" s="17">
        <f t="shared" si="3"/>
        <v>45304</v>
      </c>
      <c r="B26" s="18" t="str">
        <f t="shared" si="1"/>
        <v>土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0"/>
        <v/>
      </c>
    </row>
    <row r="27" spans="1:12" ht="20.25" customHeight="1">
      <c r="A27" s="23">
        <f t="shared" si="3"/>
        <v>45305</v>
      </c>
      <c r="B27" s="18" t="str">
        <f t="shared" si="1"/>
        <v>日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0"/>
        <v/>
      </c>
    </row>
    <row r="28" spans="1:12" ht="20.25" customHeight="1">
      <c r="A28" s="17">
        <f t="shared" si="3"/>
        <v>45306</v>
      </c>
      <c r="B28" s="18" t="str">
        <f t="shared" si="1"/>
        <v>月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0"/>
        <v/>
      </c>
    </row>
    <row r="29" spans="1:12" ht="20.25" customHeight="1">
      <c r="A29" s="23">
        <f t="shared" si="3"/>
        <v>45307</v>
      </c>
      <c r="B29" s="18" t="str">
        <f t="shared" si="1"/>
        <v>火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0"/>
        <v/>
      </c>
    </row>
    <row r="30" spans="1:12" ht="20.25" customHeight="1">
      <c r="A30" s="17">
        <f t="shared" si="3"/>
        <v>45308</v>
      </c>
      <c r="B30" s="18" t="str">
        <f t="shared" si="1"/>
        <v>水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0"/>
        <v/>
      </c>
    </row>
    <row r="31" spans="1:12" ht="20.25" customHeight="1">
      <c r="A31" s="23">
        <f t="shared" si="3"/>
        <v>45309</v>
      </c>
      <c r="B31" s="18" t="str">
        <f t="shared" si="1"/>
        <v>木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0"/>
        <v/>
      </c>
    </row>
    <row r="32" spans="1:12" ht="20.25" customHeight="1">
      <c r="A32" s="17">
        <f t="shared" si="3"/>
        <v>45310</v>
      </c>
      <c r="B32" s="18" t="str">
        <f t="shared" si="1"/>
        <v>金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0"/>
        <v/>
      </c>
    </row>
    <row r="33" spans="1:12" ht="20.25" customHeight="1">
      <c r="A33" s="48">
        <f t="shared" si="3"/>
        <v>45311</v>
      </c>
      <c r="B33" s="60" t="str">
        <f t="shared" si="1"/>
        <v>土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0"/>
        <v/>
      </c>
    </row>
    <row r="34" spans="1:12" ht="20.25" customHeight="1">
      <c r="A34" s="17">
        <f t="shared" si="3"/>
        <v>45312</v>
      </c>
      <c r="B34" s="18" t="str">
        <f t="shared" si="1"/>
        <v>日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0"/>
        <v/>
      </c>
    </row>
    <row r="35" spans="1:12" ht="20.25" customHeight="1">
      <c r="A35" s="23">
        <f t="shared" si="3"/>
        <v>45313</v>
      </c>
      <c r="B35" s="18" t="str">
        <f t="shared" si="1"/>
        <v>月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0"/>
        <v/>
      </c>
    </row>
    <row r="36" spans="1:12" ht="20.25" customHeight="1">
      <c r="A36" s="47">
        <f t="shared" si="3"/>
        <v>45314</v>
      </c>
      <c r="B36" s="60" t="str">
        <f t="shared" si="1"/>
        <v>火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0"/>
        <v/>
      </c>
    </row>
    <row r="37" spans="1:12" ht="20.25" customHeight="1">
      <c r="A37" s="23">
        <f t="shared" si="3"/>
        <v>45315</v>
      </c>
      <c r="B37" s="18" t="str">
        <f t="shared" si="1"/>
        <v>水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0"/>
        <v/>
      </c>
    </row>
    <row r="38" spans="1:12" ht="20.25" customHeight="1">
      <c r="A38" s="17">
        <f t="shared" si="3"/>
        <v>45316</v>
      </c>
      <c r="B38" s="18" t="str">
        <f t="shared" si="1"/>
        <v>木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0"/>
        <v/>
      </c>
    </row>
    <row r="39" spans="1:12" ht="20.25" customHeight="1">
      <c r="A39" s="23">
        <f t="shared" si="3"/>
        <v>45317</v>
      </c>
      <c r="B39" s="18" t="str">
        <f t="shared" si="1"/>
        <v>金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0"/>
        <v/>
      </c>
    </row>
    <row r="40" spans="1:12" ht="20.25" customHeight="1">
      <c r="A40" s="17">
        <f t="shared" si="3"/>
        <v>45318</v>
      </c>
      <c r="B40" s="18" t="str">
        <f t="shared" si="1"/>
        <v>土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0"/>
        <v/>
      </c>
    </row>
    <row r="41" spans="1:12" ht="20.25" customHeight="1">
      <c r="A41" s="23">
        <f t="shared" si="3"/>
        <v>45319</v>
      </c>
      <c r="B41" s="18" t="str">
        <f t="shared" si="1"/>
        <v>日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0"/>
        <v/>
      </c>
    </row>
    <row r="42" spans="1:12" ht="20.25" customHeight="1">
      <c r="A42" s="17">
        <f t="shared" si="3"/>
        <v>45320</v>
      </c>
      <c r="B42" s="18" t="str">
        <f t="shared" si="1"/>
        <v>月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0"/>
        <v/>
      </c>
    </row>
    <row r="43" spans="1:12" ht="20.25" customHeight="1">
      <c r="A43" s="23">
        <f t="shared" si="3"/>
        <v>45321</v>
      </c>
      <c r="B43" s="18" t="str">
        <f t="shared" si="1"/>
        <v>火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0"/>
        <v/>
      </c>
    </row>
    <row r="44" spans="1:12" ht="20.25" customHeight="1" thickBot="1">
      <c r="A44" s="23">
        <f t="shared" si="3"/>
        <v>45322</v>
      </c>
      <c r="B44" s="18" t="str">
        <f t="shared" si="1"/>
        <v>水</v>
      </c>
      <c r="C44" s="55"/>
      <c r="D44" s="56"/>
      <c r="E44" s="55"/>
      <c r="F44" s="56"/>
      <c r="G44" s="57"/>
      <c r="H44" s="35">
        <f>(D44-C44)+(F44-E44)-G44</f>
        <v>0</v>
      </c>
      <c r="I44" s="94"/>
      <c r="J44" s="95"/>
      <c r="K44" s="43"/>
      <c r="L44" s="6" t="str">
        <f t="shared" si="0"/>
        <v/>
      </c>
    </row>
    <row r="45" spans="1:12" ht="33.6" customHeight="1" thickTop="1">
      <c r="A45" s="203" t="s">
        <v>2</v>
      </c>
      <c r="B45" s="204"/>
      <c r="C45" s="205"/>
      <c r="D45" s="205"/>
      <c r="E45" s="205"/>
      <c r="F45" s="205"/>
      <c r="G45" s="206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41" priority="16" stopIfTrue="1">
      <formula>$B14="土"</formula>
    </cfRule>
    <cfRule type="expression" dxfId="40" priority="17" stopIfTrue="1">
      <formula>$B14="日"</formula>
    </cfRule>
    <cfRule type="expression" dxfId="39" priority="18" stopIfTrue="1">
      <formula>OR($B14="祝",$B14="振",$I14="休日")</formula>
    </cfRule>
  </conditionalFormatting>
  <conditionalFormatting sqref="I15">
    <cfRule type="expression" dxfId="38" priority="13" stopIfTrue="1">
      <formula>$B15="土"</formula>
    </cfRule>
    <cfRule type="expression" dxfId="37" priority="14" stopIfTrue="1">
      <formula>$B15="日"</formula>
    </cfRule>
    <cfRule type="expression" dxfId="36" priority="15" stopIfTrue="1">
      <formula>OR($B15="祝",$B15="振",$I15="休日")</formula>
    </cfRule>
  </conditionalFormatting>
  <conditionalFormatting sqref="I17">
    <cfRule type="expression" dxfId="35" priority="10" stopIfTrue="1">
      <formula>$B17="土"</formula>
    </cfRule>
    <cfRule type="expression" dxfId="34" priority="11" stopIfTrue="1">
      <formula>$B17="日"</formula>
    </cfRule>
    <cfRule type="expression" dxfId="33" priority="12" stopIfTrue="1">
      <formula>OR($B17="祝",$B17="振",$I17="休日")</formula>
    </cfRule>
  </conditionalFormatting>
  <conditionalFormatting sqref="E19:H19">
    <cfRule type="expression" dxfId="32" priority="7" stopIfTrue="1">
      <formula>$B19="土"</formula>
    </cfRule>
    <cfRule type="expression" dxfId="31" priority="8" stopIfTrue="1">
      <formula>$B19="日"</formula>
    </cfRule>
    <cfRule type="expression" dxfId="30" priority="9" stopIfTrue="1">
      <formula>OR($B19="祝",$B19="振",$I19="休日")</formula>
    </cfRule>
  </conditionalFormatting>
  <conditionalFormatting sqref="I19">
    <cfRule type="expression" dxfId="29" priority="4" stopIfTrue="1">
      <formula>$B19="土"</formula>
    </cfRule>
    <cfRule type="expression" dxfId="28" priority="5" stopIfTrue="1">
      <formula>$B19="日"</formula>
    </cfRule>
    <cfRule type="expression" dxfId="27" priority="6" stopIfTrue="1">
      <formula>OR($B19="祝",$B19="振",$I19="休日")</formula>
    </cfRule>
  </conditionalFormatting>
  <conditionalFormatting sqref="C18:I18">
    <cfRule type="expression" dxfId="26" priority="1" stopIfTrue="1">
      <formula>$B18="土"</formula>
    </cfRule>
    <cfRule type="expression" dxfId="25" priority="2" stopIfTrue="1">
      <formula>$B18="日"</formula>
    </cfRule>
    <cfRule type="expression" dxfId="24" priority="3" stopIfTrue="1">
      <formula>OR($B18="祝",$B18="振",$I18="休日")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6"/>
  <sheetViews>
    <sheetView view="pageBreakPreview" zoomScaleNormal="100" workbookViewId="0">
      <selection activeCell="I14" sqref="I14:J14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67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45323</v>
      </c>
      <c r="B14" s="18" t="str">
        <f>TEXT(A14,"aaa")</f>
        <v>木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21" si="0">IFERROR(VLOOKUP(A14,祝日,2,0),"")</f>
        <v/>
      </c>
    </row>
    <row r="15" spans="1:12" ht="20.25" customHeight="1">
      <c r="A15" s="23">
        <f>A14+1</f>
        <v>45324</v>
      </c>
      <c r="B15" s="18" t="str">
        <f t="shared" ref="B15:B41" si="1">TEXT(A15,"aaa")</f>
        <v>金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1" si="3">A15+1</f>
        <v>45325</v>
      </c>
      <c r="B16" s="60" t="str">
        <f t="shared" si="1"/>
        <v>土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45326</v>
      </c>
      <c r="B17" s="18" t="str">
        <f t="shared" si="1"/>
        <v>日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45327</v>
      </c>
      <c r="B18" s="18" t="str">
        <f t="shared" si="1"/>
        <v>月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45328</v>
      </c>
      <c r="B19" s="18" t="str">
        <f t="shared" si="1"/>
        <v>火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45329</v>
      </c>
      <c r="B20" s="18" t="str">
        <f t="shared" si="1"/>
        <v>水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45330</v>
      </c>
      <c r="B21" s="18" t="str">
        <f t="shared" si="1"/>
        <v>木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47">
        <f t="shared" si="3"/>
        <v>45331</v>
      </c>
      <c r="B22" s="60" t="str">
        <f t="shared" si="1"/>
        <v>金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/>
    </row>
    <row r="23" spans="1:12" ht="20.25" customHeight="1">
      <c r="A23" s="48">
        <f t="shared" si="3"/>
        <v>45332</v>
      </c>
      <c r="B23" s="60" t="str">
        <f t="shared" si="1"/>
        <v>土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ref="L23:L44" si="4">IFERROR(VLOOKUP(A23,祝日,2,0),"")</f>
        <v/>
      </c>
    </row>
    <row r="24" spans="1:12" ht="20.25" customHeight="1">
      <c r="A24" s="58">
        <f t="shared" si="3"/>
        <v>45333</v>
      </c>
      <c r="B24" s="59" t="str">
        <f t="shared" si="1"/>
        <v>日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4"/>
        <v>建国記念の日</v>
      </c>
    </row>
    <row r="25" spans="1:12" ht="20.25" customHeight="1">
      <c r="A25" s="61">
        <f t="shared" si="3"/>
        <v>45334</v>
      </c>
      <c r="B25" s="59" t="str">
        <f t="shared" si="1"/>
        <v>月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4"/>
        <v>振替休日</v>
      </c>
    </row>
    <row r="26" spans="1:12" ht="20.25" customHeight="1">
      <c r="A26" s="17">
        <f t="shared" si="3"/>
        <v>45335</v>
      </c>
      <c r="B26" s="18" t="str">
        <f t="shared" si="1"/>
        <v>火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4"/>
        <v/>
      </c>
    </row>
    <row r="27" spans="1:12" ht="20.25" customHeight="1">
      <c r="A27" s="23">
        <f t="shared" si="3"/>
        <v>45336</v>
      </c>
      <c r="B27" s="18" t="str">
        <f t="shared" si="1"/>
        <v>水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4"/>
        <v/>
      </c>
    </row>
    <row r="28" spans="1:12" ht="20.25" customHeight="1">
      <c r="A28" s="17">
        <f t="shared" si="3"/>
        <v>45337</v>
      </c>
      <c r="B28" s="18" t="str">
        <f t="shared" si="1"/>
        <v>木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4"/>
        <v/>
      </c>
    </row>
    <row r="29" spans="1:12" ht="20.25" customHeight="1">
      <c r="A29" s="23">
        <f t="shared" si="3"/>
        <v>45338</v>
      </c>
      <c r="B29" s="18" t="str">
        <f t="shared" si="1"/>
        <v>金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4"/>
        <v/>
      </c>
    </row>
    <row r="30" spans="1:12" ht="20.25" customHeight="1">
      <c r="A30" s="17">
        <f t="shared" si="3"/>
        <v>45339</v>
      </c>
      <c r="B30" s="18" t="str">
        <f t="shared" si="1"/>
        <v>土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4"/>
        <v/>
      </c>
    </row>
    <row r="31" spans="1:12" ht="20.25" customHeight="1">
      <c r="A31" s="23">
        <f t="shared" si="3"/>
        <v>45340</v>
      </c>
      <c r="B31" s="18" t="str">
        <f t="shared" si="1"/>
        <v>日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4"/>
        <v/>
      </c>
    </row>
    <row r="32" spans="1:12" ht="20.25" customHeight="1">
      <c r="A32" s="17">
        <f t="shared" si="3"/>
        <v>45341</v>
      </c>
      <c r="B32" s="18" t="str">
        <f t="shared" si="1"/>
        <v>月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4"/>
        <v/>
      </c>
    </row>
    <row r="33" spans="1:12" ht="20.25" customHeight="1">
      <c r="A33" s="48">
        <f t="shared" si="3"/>
        <v>45342</v>
      </c>
      <c r="B33" s="60" t="str">
        <f t="shared" si="1"/>
        <v>火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4"/>
        <v/>
      </c>
    </row>
    <row r="34" spans="1:12" ht="20.25" customHeight="1">
      <c r="A34" s="17">
        <f t="shared" si="3"/>
        <v>45343</v>
      </c>
      <c r="B34" s="18" t="str">
        <f t="shared" si="1"/>
        <v>水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4"/>
        <v/>
      </c>
    </row>
    <row r="35" spans="1:12" ht="20.25" customHeight="1">
      <c r="A35" s="23">
        <f t="shared" si="3"/>
        <v>45344</v>
      </c>
      <c r="B35" s="18" t="str">
        <f t="shared" si="1"/>
        <v>木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4"/>
        <v/>
      </c>
    </row>
    <row r="36" spans="1:12" ht="20.25" customHeight="1">
      <c r="A36" s="58">
        <f t="shared" si="3"/>
        <v>45345</v>
      </c>
      <c r="B36" s="59" t="str">
        <f t="shared" si="1"/>
        <v>金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>IFERROR(VLOOKUP(A36,祝日,2,0),"")</f>
        <v>天皇誕生日</v>
      </c>
    </row>
    <row r="37" spans="1:12" ht="20.25" customHeight="1">
      <c r="A37" s="23">
        <f t="shared" si="3"/>
        <v>45346</v>
      </c>
      <c r="B37" s="18" t="str">
        <f t="shared" si="1"/>
        <v>土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4"/>
        <v/>
      </c>
    </row>
    <row r="38" spans="1:12" ht="20.25" customHeight="1">
      <c r="A38" s="17">
        <f t="shared" si="3"/>
        <v>45347</v>
      </c>
      <c r="B38" s="18" t="str">
        <f t="shared" si="1"/>
        <v>日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4"/>
        <v/>
      </c>
    </row>
    <row r="39" spans="1:12" ht="20.25" customHeight="1">
      <c r="A39" s="23">
        <f t="shared" si="3"/>
        <v>45348</v>
      </c>
      <c r="B39" s="18" t="str">
        <f t="shared" si="1"/>
        <v>月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4"/>
        <v/>
      </c>
    </row>
    <row r="40" spans="1:12" ht="20.25" customHeight="1">
      <c r="A40" s="17">
        <f t="shared" si="3"/>
        <v>45349</v>
      </c>
      <c r="B40" s="18" t="str">
        <f t="shared" si="1"/>
        <v>火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4"/>
        <v/>
      </c>
    </row>
    <row r="41" spans="1:12" ht="20.25" customHeight="1">
      <c r="A41" s="23">
        <f t="shared" si="3"/>
        <v>45350</v>
      </c>
      <c r="B41" s="18" t="str">
        <f t="shared" si="1"/>
        <v>水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4"/>
        <v/>
      </c>
    </row>
    <row r="42" spans="1:12" ht="20.25" customHeight="1">
      <c r="A42" s="17"/>
      <c r="B42" s="18"/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4"/>
        <v/>
      </c>
    </row>
    <row r="43" spans="1:12" ht="20.25" customHeight="1">
      <c r="A43" s="23"/>
      <c r="B43" s="18"/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4"/>
        <v/>
      </c>
    </row>
    <row r="44" spans="1:12" ht="20.25" customHeight="1" thickBot="1">
      <c r="A44" s="23"/>
      <c r="B44" s="18"/>
      <c r="C44" s="55"/>
      <c r="D44" s="56"/>
      <c r="E44" s="55"/>
      <c r="F44" s="56"/>
      <c r="G44" s="57"/>
      <c r="H44" s="35">
        <f>(D44-C44)+(F44-E44)-G44</f>
        <v>0</v>
      </c>
      <c r="I44" s="94"/>
      <c r="J44" s="95"/>
      <c r="K44" s="43"/>
      <c r="L44" s="6" t="str">
        <f t="shared" si="4"/>
        <v/>
      </c>
    </row>
    <row r="45" spans="1:12" ht="33.6" customHeight="1" thickTop="1">
      <c r="A45" s="203" t="s">
        <v>2</v>
      </c>
      <c r="B45" s="204"/>
      <c r="C45" s="205"/>
      <c r="D45" s="205"/>
      <c r="E45" s="205"/>
      <c r="F45" s="205"/>
      <c r="G45" s="206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23" priority="16" stopIfTrue="1">
      <formula>$B14="土"</formula>
    </cfRule>
    <cfRule type="expression" dxfId="22" priority="17" stopIfTrue="1">
      <formula>$B14="日"</formula>
    </cfRule>
    <cfRule type="expression" dxfId="21" priority="18" stopIfTrue="1">
      <formula>OR($B14="祝",$B14="振",$I14="休日")</formula>
    </cfRule>
  </conditionalFormatting>
  <conditionalFormatting sqref="I15">
    <cfRule type="expression" dxfId="20" priority="13" stopIfTrue="1">
      <formula>$B15="土"</formula>
    </cfRule>
    <cfRule type="expression" dxfId="19" priority="14" stopIfTrue="1">
      <formula>$B15="日"</formula>
    </cfRule>
    <cfRule type="expression" dxfId="18" priority="15" stopIfTrue="1">
      <formula>OR($B15="祝",$B15="振",$I15="休日")</formula>
    </cfRule>
  </conditionalFormatting>
  <conditionalFormatting sqref="I17">
    <cfRule type="expression" dxfId="17" priority="10" stopIfTrue="1">
      <formula>$B17="土"</formula>
    </cfRule>
    <cfRule type="expression" dxfId="16" priority="11" stopIfTrue="1">
      <formula>$B17="日"</formula>
    </cfRule>
    <cfRule type="expression" dxfId="15" priority="12" stopIfTrue="1">
      <formula>OR($B17="祝",$B17="振",$I17="休日")</formula>
    </cfRule>
  </conditionalFormatting>
  <conditionalFormatting sqref="E19:H19">
    <cfRule type="expression" dxfId="14" priority="7" stopIfTrue="1">
      <formula>$B19="土"</formula>
    </cfRule>
    <cfRule type="expression" dxfId="13" priority="8" stopIfTrue="1">
      <formula>$B19="日"</formula>
    </cfRule>
    <cfRule type="expression" dxfId="12" priority="9" stopIfTrue="1">
      <formula>OR($B19="祝",$B19="振",$I19="休日")</formula>
    </cfRule>
  </conditionalFormatting>
  <conditionalFormatting sqref="I19">
    <cfRule type="expression" dxfId="11" priority="4" stopIfTrue="1">
      <formula>$B19="土"</formula>
    </cfRule>
    <cfRule type="expression" dxfId="10" priority="5" stopIfTrue="1">
      <formula>$B19="日"</formula>
    </cfRule>
    <cfRule type="expression" dxfId="9" priority="6" stopIfTrue="1">
      <formula>OR($B19="祝",$B19="振",$I19="休日")</formula>
    </cfRule>
  </conditionalFormatting>
  <conditionalFormatting sqref="C18:I18">
    <cfRule type="expression" dxfId="8" priority="1" stopIfTrue="1">
      <formula>$B18="土"</formula>
    </cfRule>
    <cfRule type="expression" dxfId="7" priority="2" stopIfTrue="1">
      <formula>$B18="日"</formula>
    </cfRule>
    <cfRule type="expression" dxfId="6" priority="3" stopIfTrue="1">
      <formula>OR($B18="祝",$B18="振",$I18="休日")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6"/>
  <sheetViews>
    <sheetView zoomScale="147" workbookViewId="0">
      <selection activeCell="B11" sqref="B11"/>
    </sheetView>
  </sheetViews>
  <sheetFormatPr defaultRowHeight="12.6"/>
  <cols>
    <col min="1" max="1" width="13.88671875" style="66" customWidth="1"/>
    <col min="2" max="2" width="14.88671875" style="66" bestFit="1" customWidth="1"/>
    <col min="3" max="4" width="8.88671875" style="66"/>
    <col min="5" max="5" width="10.6640625" style="66" bestFit="1" customWidth="1"/>
    <col min="6" max="6" width="8.88671875" style="66"/>
    <col min="7" max="7" width="12.44140625" style="66" bestFit="1" customWidth="1"/>
    <col min="8" max="8" width="13.33203125" style="66" bestFit="1" customWidth="1"/>
    <col min="9" max="11" width="8.88671875" style="66"/>
    <col min="12" max="12" width="10.33203125" style="66" bestFit="1" customWidth="1"/>
    <col min="13" max="13" width="11.21875" style="66" bestFit="1" customWidth="1"/>
    <col min="14" max="16384" width="8.88671875" style="66"/>
  </cols>
  <sheetData>
    <row r="1" spans="1:2" ht="14.4" thickBot="1">
      <c r="A1" s="64" t="s">
        <v>54</v>
      </c>
      <c r="B1" s="65" t="s">
        <v>55</v>
      </c>
    </row>
    <row r="2" spans="1:2" ht="13.2" thickBot="1">
      <c r="A2" s="67">
        <v>45045</v>
      </c>
      <c r="B2" s="68" t="s">
        <v>68</v>
      </c>
    </row>
    <row r="3" spans="1:2" ht="13.2" thickBot="1">
      <c r="A3" s="67">
        <v>45049</v>
      </c>
      <c r="B3" s="68" t="s">
        <v>69</v>
      </c>
    </row>
    <row r="4" spans="1:2" ht="13.2" thickBot="1">
      <c r="A4" s="67">
        <v>45050</v>
      </c>
      <c r="B4" s="68" t="s">
        <v>70</v>
      </c>
    </row>
    <row r="5" spans="1:2" ht="13.2" thickBot="1">
      <c r="A5" s="67">
        <v>45051</v>
      </c>
      <c r="B5" s="68" t="s">
        <v>71</v>
      </c>
    </row>
    <row r="6" spans="1:2" ht="13.2" thickBot="1">
      <c r="A6" s="67">
        <v>45124</v>
      </c>
      <c r="B6" s="68" t="s">
        <v>45</v>
      </c>
    </row>
    <row r="7" spans="1:2" ht="13.2" thickBot="1">
      <c r="A7" s="67">
        <v>45149</v>
      </c>
      <c r="B7" s="68" t="s">
        <v>46</v>
      </c>
    </row>
    <row r="8" spans="1:2" ht="13.2" thickBot="1">
      <c r="A8" s="67">
        <v>45187</v>
      </c>
      <c r="B8" s="68" t="s">
        <v>47</v>
      </c>
    </row>
    <row r="9" spans="1:2" ht="13.2" thickBot="1">
      <c r="A9" s="67">
        <v>45192</v>
      </c>
      <c r="B9" s="68" t="s">
        <v>48</v>
      </c>
    </row>
    <row r="10" spans="1:2" ht="13.2" thickBot="1">
      <c r="A10" s="67">
        <v>45208</v>
      </c>
      <c r="B10" s="68" t="s">
        <v>72</v>
      </c>
    </row>
    <row r="11" spans="1:2" ht="13.2" thickBot="1">
      <c r="A11" s="67">
        <v>45233</v>
      </c>
      <c r="B11" s="68" t="s">
        <v>49</v>
      </c>
    </row>
    <row r="12" spans="1:2" ht="13.2" thickBot="1">
      <c r="A12" s="67">
        <v>45253</v>
      </c>
      <c r="B12" s="68" t="s">
        <v>50</v>
      </c>
    </row>
    <row r="13" spans="1:2" ht="13.2" thickBot="1">
      <c r="A13" s="67">
        <v>45299</v>
      </c>
      <c r="B13" s="68" t="s">
        <v>51</v>
      </c>
    </row>
    <row r="14" spans="1:2" ht="13.2" thickBot="1">
      <c r="A14" s="67">
        <v>45333</v>
      </c>
      <c r="B14" s="68" t="s">
        <v>52</v>
      </c>
    </row>
    <row r="15" spans="1:2" ht="13.2" thickBot="1">
      <c r="A15" s="67">
        <v>45334</v>
      </c>
      <c r="B15" s="68" t="s">
        <v>56</v>
      </c>
    </row>
    <row r="16" spans="1:2" ht="13.2" thickBot="1">
      <c r="A16" s="67">
        <v>45345</v>
      </c>
      <c r="B16" s="68" t="s">
        <v>53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topLeftCell="A2" zoomScaleNormal="100" zoomScaleSheetLayoutView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57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62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63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45017</v>
      </c>
      <c r="B14" s="18" t="str">
        <f>TEXT(A14,"aaa")</f>
        <v>土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63"/>
      <c r="K14" s="41"/>
      <c r="L14" s="6" t="str">
        <f t="shared" ref="L14:L44" si="0">IFERROR(VLOOKUP(A14,祝日,2,0),"")</f>
        <v/>
      </c>
    </row>
    <row r="15" spans="1:12" ht="20.25" customHeight="1">
      <c r="A15" s="23">
        <f>A14+1</f>
        <v>45018</v>
      </c>
      <c r="B15" s="18" t="str">
        <f t="shared" ref="B15:B43" si="1">TEXT(A15,"aaa")</f>
        <v>日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144"/>
      <c r="K15" s="42"/>
      <c r="L15" s="6" t="str">
        <f t="shared" si="0"/>
        <v/>
      </c>
    </row>
    <row r="16" spans="1:12" ht="20.25" customHeight="1">
      <c r="A16" s="47">
        <f t="shared" ref="A16:A43" si="3">A15+1</f>
        <v>45019</v>
      </c>
      <c r="B16" s="18" t="str">
        <f t="shared" si="1"/>
        <v>月</v>
      </c>
      <c r="C16" s="25"/>
      <c r="D16" s="26"/>
      <c r="E16" s="25"/>
      <c r="F16" s="26"/>
      <c r="G16" s="27"/>
      <c r="H16" s="22">
        <f t="shared" si="2"/>
        <v>0</v>
      </c>
      <c r="I16" s="92"/>
      <c r="J16" s="144"/>
      <c r="K16" s="42"/>
      <c r="L16" s="6" t="str">
        <f t="shared" si="0"/>
        <v/>
      </c>
    </row>
    <row r="17" spans="1:12" ht="20.25" customHeight="1">
      <c r="A17" s="48">
        <f t="shared" si="3"/>
        <v>45020</v>
      </c>
      <c r="B17" s="18" t="str">
        <f t="shared" si="1"/>
        <v>火</v>
      </c>
      <c r="C17" s="25"/>
      <c r="D17" s="26"/>
      <c r="E17" s="25"/>
      <c r="F17" s="26"/>
      <c r="G17" s="27"/>
      <c r="H17" s="22">
        <f t="shared" si="2"/>
        <v>0</v>
      </c>
      <c r="I17" s="92"/>
      <c r="J17" s="144"/>
      <c r="K17" s="42"/>
      <c r="L17" s="6" t="str">
        <f t="shared" si="0"/>
        <v/>
      </c>
    </row>
    <row r="18" spans="1:12" ht="20.25" customHeight="1">
      <c r="A18" s="47">
        <f t="shared" si="3"/>
        <v>45021</v>
      </c>
      <c r="B18" s="18" t="str">
        <f t="shared" si="1"/>
        <v>水</v>
      </c>
      <c r="C18" s="25"/>
      <c r="D18" s="26"/>
      <c r="E18" s="25"/>
      <c r="F18" s="26"/>
      <c r="G18" s="27"/>
      <c r="H18" s="22">
        <f t="shared" si="2"/>
        <v>0</v>
      </c>
      <c r="I18" s="92"/>
      <c r="J18" s="144"/>
      <c r="K18" s="42"/>
      <c r="L18" s="6" t="str">
        <f t="shared" si="0"/>
        <v/>
      </c>
    </row>
    <row r="19" spans="1:12" ht="20.25" customHeight="1">
      <c r="A19" s="23">
        <f t="shared" si="3"/>
        <v>45022</v>
      </c>
      <c r="B19" s="18" t="str">
        <f t="shared" si="1"/>
        <v>木</v>
      </c>
      <c r="C19" s="25"/>
      <c r="D19" s="26"/>
      <c r="E19" s="25"/>
      <c r="F19" s="26"/>
      <c r="G19" s="27"/>
      <c r="H19" s="22">
        <f t="shared" si="2"/>
        <v>0</v>
      </c>
      <c r="I19" s="92"/>
      <c r="J19" s="144"/>
      <c r="K19" s="42"/>
      <c r="L19" s="6" t="str">
        <f t="shared" si="0"/>
        <v/>
      </c>
    </row>
    <row r="20" spans="1:12" ht="20.25" customHeight="1">
      <c r="A20" s="17">
        <f t="shared" si="3"/>
        <v>45023</v>
      </c>
      <c r="B20" s="18" t="str">
        <f t="shared" si="1"/>
        <v>金</v>
      </c>
      <c r="C20" s="25"/>
      <c r="D20" s="26"/>
      <c r="E20" s="25"/>
      <c r="F20" s="26"/>
      <c r="G20" s="27"/>
      <c r="H20" s="22">
        <f t="shared" si="2"/>
        <v>0</v>
      </c>
      <c r="I20" s="92"/>
      <c r="J20" s="144"/>
      <c r="K20" s="42"/>
      <c r="L20" s="6" t="str">
        <f t="shared" si="0"/>
        <v/>
      </c>
    </row>
    <row r="21" spans="1:12" ht="20.25" customHeight="1">
      <c r="A21" s="23">
        <f t="shared" si="3"/>
        <v>45024</v>
      </c>
      <c r="B21" s="18" t="str">
        <f t="shared" si="1"/>
        <v>土</v>
      </c>
      <c r="C21" s="25"/>
      <c r="D21" s="26"/>
      <c r="E21" s="25"/>
      <c r="F21" s="26"/>
      <c r="G21" s="27"/>
      <c r="H21" s="22">
        <f t="shared" si="2"/>
        <v>0</v>
      </c>
      <c r="I21" s="92"/>
      <c r="J21" s="144"/>
      <c r="K21" s="42"/>
      <c r="L21" s="6" t="str">
        <f t="shared" si="0"/>
        <v/>
      </c>
    </row>
    <row r="22" spans="1:12" ht="20.25" customHeight="1">
      <c r="A22" s="17">
        <f t="shared" si="3"/>
        <v>45025</v>
      </c>
      <c r="B22" s="18" t="str">
        <f t="shared" si="1"/>
        <v>日</v>
      </c>
      <c r="C22" s="25"/>
      <c r="D22" s="26"/>
      <c r="E22" s="25"/>
      <c r="F22" s="26"/>
      <c r="G22" s="27"/>
      <c r="H22" s="22">
        <f t="shared" si="2"/>
        <v>0</v>
      </c>
      <c r="I22" s="92"/>
      <c r="J22" s="144"/>
      <c r="K22" s="42"/>
      <c r="L22" s="6" t="str">
        <f t="shared" si="0"/>
        <v/>
      </c>
    </row>
    <row r="23" spans="1:12" ht="20.25" customHeight="1">
      <c r="A23" s="23">
        <f t="shared" si="3"/>
        <v>45026</v>
      </c>
      <c r="B23" s="18" t="str">
        <f t="shared" si="1"/>
        <v>月</v>
      </c>
      <c r="C23" s="25"/>
      <c r="D23" s="26"/>
      <c r="E23" s="25"/>
      <c r="F23" s="26"/>
      <c r="G23" s="27"/>
      <c r="H23" s="22">
        <f t="shared" si="2"/>
        <v>0</v>
      </c>
      <c r="I23" s="92"/>
      <c r="J23" s="144"/>
      <c r="K23" s="42"/>
      <c r="L23" s="6" t="str">
        <f t="shared" si="0"/>
        <v/>
      </c>
    </row>
    <row r="24" spans="1:12" ht="20.25" customHeight="1">
      <c r="A24" s="17">
        <f t="shared" si="3"/>
        <v>45027</v>
      </c>
      <c r="B24" s="18" t="str">
        <f t="shared" si="1"/>
        <v>火</v>
      </c>
      <c r="C24" s="25"/>
      <c r="D24" s="26"/>
      <c r="E24" s="25"/>
      <c r="F24" s="26"/>
      <c r="G24" s="27"/>
      <c r="H24" s="22">
        <f t="shared" si="2"/>
        <v>0</v>
      </c>
      <c r="I24" s="92"/>
      <c r="J24" s="144"/>
      <c r="K24" s="42"/>
      <c r="L24" s="6" t="str">
        <f t="shared" si="0"/>
        <v/>
      </c>
    </row>
    <row r="25" spans="1:12" ht="20.25" customHeight="1">
      <c r="A25" s="23">
        <f t="shared" si="3"/>
        <v>45028</v>
      </c>
      <c r="B25" s="18" t="str">
        <f t="shared" si="1"/>
        <v>水</v>
      </c>
      <c r="C25" s="25"/>
      <c r="D25" s="26"/>
      <c r="E25" s="25"/>
      <c r="F25" s="26"/>
      <c r="G25" s="27"/>
      <c r="H25" s="22">
        <f t="shared" si="2"/>
        <v>0</v>
      </c>
      <c r="I25" s="92"/>
      <c r="J25" s="144"/>
      <c r="K25" s="42"/>
      <c r="L25" s="6" t="str">
        <f t="shared" si="0"/>
        <v/>
      </c>
    </row>
    <row r="26" spans="1:12" ht="20.25" customHeight="1">
      <c r="A26" s="17">
        <f t="shared" si="3"/>
        <v>45029</v>
      </c>
      <c r="B26" s="18" t="str">
        <f t="shared" si="1"/>
        <v>木</v>
      </c>
      <c r="C26" s="25"/>
      <c r="D26" s="26"/>
      <c r="E26" s="25"/>
      <c r="F26" s="26"/>
      <c r="G26" s="27"/>
      <c r="H26" s="22">
        <f t="shared" si="2"/>
        <v>0</v>
      </c>
      <c r="I26" s="92"/>
      <c r="J26" s="144"/>
      <c r="K26" s="42"/>
      <c r="L26" s="6" t="str">
        <f t="shared" si="0"/>
        <v/>
      </c>
    </row>
    <row r="27" spans="1:12" ht="20.25" customHeight="1">
      <c r="A27" s="23">
        <f t="shared" si="3"/>
        <v>45030</v>
      </c>
      <c r="B27" s="18" t="str">
        <f t="shared" si="1"/>
        <v>金</v>
      </c>
      <c r="C27" s="25"/>
      <c r="D27" s="26"/>
      <c r="E27" s="25"/>
      <c r="F27" s="26"/>
      <c r="G27" s="27"/>
      <c r="H27" s="22">
        <f t="shared" si="2"/>
        <v>0</v>
      </c>
      <c r="I27" s="92"/>
      <c r="J27" s="144"/>
      <c r="K27" s="42"/>
      <c r="L27" s="6" t="str">
        <f t="shared" si="0"/>
        <v/>
      </c>
    </row>
    <row r="28" spans="1:12" ht="20.25" customHeight="1">
      <c r="A28" s="17">
        <f t="shared" si="3"/>
        <v>45031</v>
      </c>
      <c r="B28" s="18" t="str">
        <f t="shared" si="1"/>
        <v>土</v>
      </c>
      <c r="C28" s="25"/>
      <c r="D28" s="26"/>
      <c r="E28" s="25"/>
      <c r="F28" s="26"/>
      <c r="G28" s="27"/>
      <c r="H28" s="22">
        <f t="shared" si="2"/>
        <v>0</v>
      </c>
      <c r="I28" s="92"/>
      <c r="J28" s="144"/>
      <c r="K28" s="42"/>
      <c r="L28" s="6" t="str">
        <f t="shared" si="0"/>
        <v/>
      </c>
    </row>
    <row r="29" spans="1:12" ht="20.25" customHeight="1">
      <c r="A29" s="23">
        <f t="shared" si="3"/>
        <v>45032</v>
      </c>
      <c r="B29" s="18" t="str">
        <f t="shared" si="1"/>
        <v>日</v>
      </c>
      <c r="C29" s="25"/>
      <c r="D29" s="26"/>
      <c r="E29" s="25"/>
      <c r="F29" s="26"/>
      <c r="G29" s="27"/>
      <c r="H29" s="22">
        <f t="shared" si="2"/>
        <v>0</v>
      </c>
      <c r="I29" s="92"/>
      <c r="J29" s="144"/>
      <c r="K29" s="42"/>
      <c r="L29" s="6" t="str">
        <f t="shared" si="0"/>
        <v/>
      </c>
    </row>
    <row r="30" spans="1:12" ht="20.25" customHeight="1">
      <c r="A30" s="17">
        <f t="shared" si="3"/>
        <v>45033</v>
      </c>
      <c r="B30" s="18" t="str">
        <f t="shared" si="1"/>
        <v>月</v>
      </c>
      <c r="C30" s="25"/>
      <c r="D30" s="26"/>
      <c r="E30" s="25"/>
      <c r="F30" s="26"/>
      <c r="G30" s="27"/>
      <c r="H30" s="22">
        <f t="shared" si="2"/>
        <v>0</v>
      </c>
      <c r="I30" s="92"/>
      <c r="J30" s="144"/>
      <c r="K30" s="42"/>
      <c r="L30" s="6" t="str">
        <f t="shared" si="0"/>
        <v/>
      </c>
    </row>
    <row r="31" spans="1:12" ht="20.25" customHeight="1">
      <c r="A31" s="23">
        <f t="shared" si="3"/>
        <v>45034</v>
      </c>
      <c r="B31" s="18" t="str">
        <f t="shared" si="1"/>
        <v>火</v>
      </c>
      <c r="C31" s="25"/>
      <c r="D31" s="26"/>
      <c r="E31" s="25"/>
      <c r="F31" s="26"/>
      <c r="G31" s="27"/>
      <c r="H31" s="22">
        <f t="shared" si="2"/>
        <v>0</v>
      </c>
      <c r="I31" s="92"/>
      <c r="J31" s="144"/>
      <c r="K31" s="42"/>
      <c r="L31" s="6" t="str">
        <f t="shared" si="0"/>
        <v/>
      </c>
    </row>
    <row r="32" spans="1:12" ht="20.25" customHeight="1">
      <c r="A32" s="47">
        <f t="shared" si="3"/>
        <v>45035</v>
      </c>
      <c r="B32" s="60" t="str">
        <f t="shared" si="1"/>
        <v>水</v>
      </c>
      <c r="C32" s="25"/>
      <c r="D32" s="26"/>
      <c r="E32" s="25"/>
      <c r="F32" s="26"/>
      <c r="G32" s="27"/>
      <c r="H32" s="22">
        <f t="shared" si="2"/>
        <v>0</v>
      </c>
      <c r="I32" s="92"/>
      <c r="J32" s="144"/>
      <c r="K32" s="42"/>
      <c r="L32" s="6" t="str">
        <f t="shared" si="0"/>
        <v/>
      </c>
    </row>
    <row r="33" spans="1:12" ht="20.25" customHeight="1">
      <c r="A33" s="23">
        <f t="shared" si="3"/>
        <v>45036</v>
      </c>
      <c r="B33" s="18" t="str">
        <f t="shared" si="1"/>
        <v>木</v>
      </c>
      <c r="C33" s="25"/>
      <c r="D33" s="26"/>
      <c r="E33" s="25"/>
      <c r="F33" s="26"/>
      <c r="G33" s="27"/>
      <c r="H33" s="22">
        <f t="shared" si="2"/>
        <v>0</v>
      </c>
      <c r="I33" s="92"/>
      <c r="J33" s="144"/>
      <c r="K33" s="42"/>
      <c r="L33" s="6" t="str">
        <f t="shared" si="0"/>
        <v/>
      </c>
    </row>
    <row r="34" spans="1:12" ht="20.25" customHeight="1">
      <c r="A34" s="17">
        <f t="shared" si="3"/>
        <v>45037</v>
      </c>
      <c r="B34" s="18" t="str">
        <f t="shared" si="1"/>
        <v>金</v>
      </c>
      <c r="C34" s="25"/>
      <c r="D34" s="26"/>
      <c r="E34" s="25"/>
      <c r="F34" s="26"/>
      <c r="G34" s="27"/>
      <c r="H34" s="22">
        <f t="shared" si="2"/>
        <v>0</v>
      </c>
      <c r="I34" s="92"/>
      <c r="J34" s="144"/>
      <c r="K34" s="42"/>
      <c r="L34" s="6" t="str">
        <f t="shared" si="0"/>
        <v/>
      </c>
    </row>
    <row r="35" spans="1:12" ht="20.25" customHeight="1">
      <c r="A35" s="48">
        <f t="shared" si="3"/>
        <v>45038</v>
      </c>
      <c r="B35" s="60" t="str">
        <f t="shared" si="1"/>
        <v>土</v>
      </c>
      <c r="C35" s="25"/>
      <c r="D35" s="26"/>
      <c r="E35" s="25"/>
      <c r="F35" s="26"/>
      <c r="G35" s="27"/>
      <c r="H35" s="22">
        <f t="shared" si="2"/>
        <v>0</v>
      </c>
      <c r="I35" s="92"/>
      <c r="J35" s="144"/>
      <c r="K35" s="42"/>
      <c r="L35" s="6" t="str">
        <f t="shared" si="0"/>
        <v/>
      </c>
    </row>
    <row r="36" spans="1:12" ht="20.25" customHeight="1">
      <c r="A36" s="47">
        <f t="shared" si="3"/>
        <v>45039</v>
      </c>
      <c r="B36" s="60" t="str">
        <f t="shared" si="1"/>
        <v>日</v>
      </c>
      <c r="C36" s="25"/>
      <c r="D36" s="26"/>
      <c r="E36" s="25"/>
      <c r="F36" s="26"/>
      <c r="G36" s="27"/>
      <c r="H36" s="22">
        <f t="shared" si="2"/>
        <v>0</v>
      </c>
      <c r="I36" s="92"/>
      <c r="J36" s="144"/>
      <c r="K36" s="42"/>
      <c r="L36" s="6" t="str">
        <f t="shared" si="0"/>
        <v/>
      </c>
    </row>
    <row r="37" spans="1:12" ht="20.25" customHeight="1">
      <c r="A37" s="23">
        <f t="shared" si="3"/>
        <v>45040</v>
      </c>
      <c r="B37" s="18" t="str">
        <f t="shared" si="1"/>
        <v>月</v>
      </c>
      <c r="C37" s="25"/>
      <c r="D37" s="26"/>
      <c r="E37" s="25"/>
      <c r="F37" s="26"/>
      <c r="G37" s="27"/>
      <c r="H37" s="22">
        <f t="shared" si="2"/>
        <v>0</v>
      </c>
      <c r="I37" s="92"/>
      <c r="J37" s="144"/>
      <c r="K37" s="42"/>
      <c r="L37" s="6" t="str">
        <f t="shared" si="0"/>
        <v/>
      </c>
    </row>
    <row r="38" spans="1:12" ht="20.25" customHeight="1">
      <c r="A38" s="17">
        <f t="shared" si="3"/>
        <v>45041</v>
      </c>
      <c r="B38" s="18" t="str">
        <f t="shared" si="1"/>
        <v>火</v>
      </c>
      <c r="C38" s="25"/>
      <c r="D38" s="26"/>
      <c r="E38" s="25"/>
      <c r="F38" s="26"/>
      <c r="G38" s="27"/>
      <c r="H38" s="22">
        <f t="shared" si="2"/>
        <v>0</v>
      </c>
      <c r="I38" s="92"/>
      <c r="J38" s="144"/>
      <c r="K38" s="42"/>
      <c r="L38" s="6" t="str">
        <f t="shared" si="0"/>
        <v/>
      </c>
    </row>
    <row r="39" spans="1:12" ht="20.25" customHeight="1">
      <c r="A39" s="23">
        <f t="shared" si="3"/>
        <v>45042</v>
      </c>
      <c r="B39" s="18" t="str">
        <f t="shared" si="1"/>
        <v>水</v>
      </c>
      <c r="C39" s="25"/>
      <c r="D39" s="26"/>
      <c r="E39" s="25"/>
      <c r="F39" s="26"/>
      <c r="G39" s="27"/>
      <c r="H39" s="22">
        <f t="shared" si="2"/>
        <v>0</v>
      </c>
      <c r="I39" s="92"/>
      <c r="J39" s="144"/>
      <c r="K39" s="42"/>
      <c r="L39" s="6" t="str">
        <f t="shared" si="0"/>
        <v/>
      </c>
    </row>
    <row r="40" spans="1:12" ht="20.25" customHeight="1">
      <c r="A40" s="17">
        <f t="shared" si="3"/>
        <v>45043</v>
      </c>
      <c r="B40" s="18" t="str">
        <f t="shared" si="1"/>
        <v>木</v>
      </c>
      <c r="C40" s="25"/>
      <c r="D40" s="26"/>
      <c r="E40" s="25"/>
      <c r="F40" s="26"/>
      <c r="G40" s="27"/>
      <c r="H40" s="22">
        <f t="shared" si="2"/>
        <v>0</v>
      </c>
      <c r="I40" s="92"/>
      <c r="J40" s="144"/>
      <c r="K40" s="42"/>
      <c r="L40" s="6" t="str">
        <f t="shared" si="0"/>
        <v/>
      </c>
    </row>
    <row r="41" spans="1:12" ht="20.25" customHeight="1">
      <c r="A41" s="23">
        <f t="shared" si="3"/>
        <v>45044</v>
      </c>
      <c r="B41" s="18" t="str">
        <f t="shared" si="1"/>
        <v>金</v>
      </c>
      <c r="C41" s="25"/>
      <c r="D41" s="26"/>
      <c r="E41" s="25"/>
      <c r="F41" s="26"/>
      <c r="G41" s="27"/>
      <c r="H41" s="22">
        <f t="shared" si="2"/>
        <v>0</v>
      </c>
      <c r="I41" s="92"/>
      <c r="J41" s="144"/>
      <c r="K41" s="42"/>
      <c r="L41" s="6" t="str">
        <f t="shared" si="0"/>
        <v/>
      </c>
    </row>
    <row r="42" spans="1:12" ht="20.25" customHeight="1">
      <c r="A42" s="17">
        <f t="shared" si="3"/>
        <v>45045</v>
      </c>
      <c r="B42" s="18" t="str">
        <f t="shared" si="1"/>
        <v>土</v>
      </c>
      <c r="C42" s="28"/>
      <c r="D42" s="29"/>
      <c r="E42" s="25"/>
      <c r="F42" s="26"/>
      <c r="G42" s="27"/>
      <c r="H42" s="22">
        <f t="shared" si="2"/>
        <v>0</v>
      </c>
      <c r="I42" s="92"/>
      <c r="J42" s="144"/>
      <c r="K42" s="42"/>
      <c r="L42" s="6" t="str">
        <f t="shared" si="0"/>
        <v>昭和の日</v>
      </c>
    </row>
    <row r="43" spans="1:12" ht="20.25" customHeight="1">
      <c r="A43" s="23">
        <f t="shared" si="3"/>
        <v>45046</v>
      </c>
      <c r="B43" s="18" t="str">
        <f t="shared" si="1"/>
        <v>日</v>
      </c>
      <c r="C43" s="28"/>
      <c r="D43" s="29"/>
      <c r="E43" s="25"/>
      <c r="F43" s="26"/>
      <c r="G43" s="27"/>
      <c r="H43" s="22">
        <f t="shared" si="2"/>
        <v>0</v>
      </c>
      <c r="I43" s="92"/>
      <c r="J43" s="144"/>
      <c r="K43" s="42"/>
      <c r="L43" s="6" t="str">
        <f t="shared" si="0"/>
        <v/>
      </c>
    </row>
    <row r="44" spans="1:12" ht="20.25" customHeight="1" thickBot="1">
      <c r="A44" s="44"/>
      <c r="B44" s="45"/>
      <c r="C44" s="32"/>
      <c r="D44" s="33"/>
      <c r="E44" s="32"/>
      <c r="F44" s="33"/>
      <c r="G44" s="34"/>
      <c r="H44" s="35">
        <f>(D44-C44)+(F44-E44)-G44</f>
        <v>0</v>
      </c>
      <c r="I44" s="94"/>
      <c r="J44" s="164"/>
      <c r="K44" s="43"/>
      <c r="L44" s="6" t="str">
        <f t="shared" si="0"/>
        <v/>
      </c>
    </row>
    <row r="45" spans="1:12" ht="33.6" customHeight="1" thickTop="1">
      <c r="A45" s="96" t="s">
        <v>2</v>
      </c>
      <c r="B45" s="97"/>
      <c r="C45" s="98"/>
      <c r="D45" s="98"/>
      <c r="E45" s="98"/>
      <c r="F45" s="98"/>
      <c r="G45" s="98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42:I43 H17 C15:H15 C16:I16 A15:B43 A44:I44 H20:I41 C17:G41">
    <cfRule type="expression" dxfId="204" priority="16" stopIfTrue="1">
      <formula>$B14="土"</formula>
    </cfRule>
    <cfRule type="expression" dxfId="203" priority="17" stopIfTrue="1">
      <formula>$B14="日"</formula>
    </cfRule>
    <cfRule type="expression" dxfId="202" priority="18" stopIfTrue="1">
      <formula>OR($B14="祝",$B14="振",$I14="休日")</formula>
    </cfRule>
  </conditionalFormatting>
  <conditionalFormatting sqref="I15">
    <cfRule type="expression" dxfId="201" priority="13" stopIfTrue="1">
      <formula>$B15="土"</formula>
    </cfRule>
    <cfRule type="expression" dxfId="200" priority="14" stopIfTrue="1">
      <formula>$B15="日"</formula>
    </cfRule>
    <cfRule type="expression" dxfId="199" priority="15" stopIfTrue="1">
      <formula>OR($B15="祝",$B15="振",$I15="休日")</formula>
    </cfRule>
  </conditionalFormatting>
  <conditionalFormatting sqref="I17">
    <cfRule type="expression" dxfId="198" priority="10" stopIfTrue="1">
      <formula>$B17="土"</formula>
    </cfRule>
    <cfRule type="expression" dxfId="197" priority="11" stopIfTrue="1">
      <formula>$B17="日"</formula>
    </cfRule>
    <cfRule type="expression" dxfId="196" priority="12" stopIfTrue="1">
      <formula>OR($B17="祝",$B17="振",$I17="休日")</formula>
    </cfRule>
  </conditionalFormatting>
  <conditionalFormatting sqref="H19 E43:G43">
    <cfRule type="expression" dxfId="195" priority="7" stopIfTrue="1">
      <formula>$B19="土"</formula>
    </cfRule>
    <cfRule type="expression" dxfId="194" priority="8" stopIfTrue="1">
      <formula>$B19="日"</formula>
    </cfRule>
    <cfRule type="expression" dxfId="193" priority="9" stopIfTrue="1">
      <formula>OR($B19="祝",$B19="振",$I19="休日")</formula>
    </cfRule>
  </conditionalFormatting>
  <conditionalFormatting sqref="I19">
    <cfRule type="expression" dxfId="192" priority="4" stopIfTrue="1">
      <formula>$B19="土"</formula>
    </cfRule>
    <cfRule type="expression" dxfId="191" priority="5" stopIfTrue="1">
      <formula>$B19="日"</formula>
    </cfRule>
    <cfRule type="expression" dxfId="190" priority="6" stopIfTrue="1">
      <formula>OR($B19="祝",$B19="振",$I19="休日")</formula>
    </cfRule>
  </conditionalFormatting>
  <conditionalFormatting sqref="H18:I18 E42:G42">
    <cfRule type="expression" dxfId="189" priority="1" stopIfTrue="1">
      <formula>$B18="土"</formula>
    </cfRule>
    <cfRule type="expression" dxfId="188" priority="2" stopIfTrue="1">
      <formula>$B18="日"</formula>
    </cfRule>
    <cfRule type="expression" dxfId="187" priority="3" stopIfTrue="1">
      <formula>OR($B18="祝",$B18="振",$I18="休日")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>
      <c r="A1" s="69"/>
      <c r="B1" s="69"/>
      <c r="C1" s="70"/>
      <c r="D1" s="70"/>
      <c r="E1" s="70"/>
      <c r="F1" s="70"/>
      <c r="G1" s="70"/>
      <c r="H1" s="70"/>
      <c r="I1" s="7"/>
      <c r="J1" s="7"/>
      <c r="K1" s="7"/>
    </row>
    <row r="2" spans="1:12" ht="15.6" customHeight="1">
      <c r="A2" s="71" t="s">
        <v>44</v>
      </c>
      <c r="B2" s="72"/>
      <c r="C2" s="70"/>
      <c r="D2" s="70"/>
      <c r="E2" s="70"/>
      <c r="F2" s="70"/>
      <c r="G2" s="70"/>
      <c r="H2" s="70"/>
      <c r="I2" s="7"/>
      <c r="J2" s="7"/>
      <c r="K2" s="7"/>
    </row>
    <row r="3" spans="1:12" ht="20.399999999999999" customHeight="1">
      <c r="A3" s="166" t="s">
        <v>21</v>
      </c>
      <c r="B3" s="167"/>
      <c r="C3" s="167"/>
      <c r="D3" s="167"/>
      <c r="E3" s="167"/>
      <c r="F3" s="167"/>
      <c r="G3" s="167"/>
      <c r="H3" s="167"/>
      <c r="I3" s="167"/>
      <c r="J3" s="167"/>
      <c r="K3" s="168"/>
    </row>
    <row r="4" spans="1:12" ht="20.25" customHeight="1">
      <c r="A4" s="133" t="s">
        <v>58</v>
      </c>
      <c r="B4" s="134"/>
      <c r="C4" s="134"/>
      <c r="D4" s="134"/>
      <c r="E4" s="73"/>
      <c r="F4" s="73"/>
      <c r="G4" s="73"/>
      <c r="H4" s="73"/>
      <c r="I4" s="73"/>
      <c r="J4" s="73"/>
      <c r="K4" s="74"/>
    </row>
    <row r="5" spans="1:12" ht="12" customHeight="1">
      <c r="A5" s="169"/>
      <c r="B5" s="170"/>
      <c r="C5" s="170"/>
      <c r="D5" s="170"/>
      <c r="E5" s="170"/>
      <c r="F5" s="170"/>
      <c r="G5" s="4"/>
      <c r="H5" s="171"/>
      <c r="I5" s="171"/>
      <c r="J5" s="171"/>
      <c r="K5" s="5"/>
    </row>
    <row r="6" spans="1:12" ht="20.25" customHeight="1">
      <c r="A6" s="172" t="s">
        <v>11</v>
      </c>
      <c r="B6" s="173"/>
      <c r="C6" s="173"/>
      <c r="D6" s="142" t="s">
        <v>73</v>
      </c>
      <c r="E6" s="174"/>
      <c r="F6" s="174"/>
      <c r="G6" s="174"/>
      <c r="H6" s="174"/>
      <c r="I6" s="174"/>
      <c r="J6" s="174"/>
      <c r="K6" s="175"/>
    </row>
    <row r="7" spans="1:12" ht="20.25" customHeight="1">
      <c r="A7" s="176" t="s">
        <v>12</v>
      </c>
      <c r="B7" s="177"/>
      <c r="C7" s="177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76"/>
      <c r="B8" s="177"/>
      <c r="C8" s="177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72" t="s">
        <v>10</v>
      </c>
      <c r="B9" s="178"/>
      <c r="C9" s="178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79" t="s">
        <v>3</v>
      </c>
      <c r="B10" s="180"/>
      <c r="C10" s="180"/>
      <c r="D10" s="143"/>
      <c r="E10" s="143"/>
      <c r="F10" s="143"/>
      <c r="G10" s="143"/>
      <c r="H10" s="143"/>
      <c r="I10" s="75" t="s">
        <v>22</v>
      </c>
      <c r="J10" s="145"/>
      <c r="K10" s="146"/>
    </row>
    <row r="11" spans="1:12" ht="20.25" customHeight="1">
      <c r="A11" s="76"/>
      <c r="B11" s="77"/>
      <c r="C11" s="77" t="s">
        <v>4</v>
      </c>
      <c r="D11" s="147"/>
      <c r="E11" s="147"/>
      <c r="F11" s="147"/>
      <c r="G11" s="147"/>
      <c r="H11" s="7"/>
      <c r="I11" s="77" t="s">
        <v>7</v>
      </c>
      <c r="J11" s="63"/>
      <c r="K11" s="78"/>
    </row>
    <row r="12" spans="1:12" s="14" customFormat="1" ht="20.25" customHeight="1">
      <c r="A12" s="181" t="s">
        <v>0</v>
      </c>
      <c r="B12" s="183" t="s">
        <v>1</v>
      </c>
      <c r="C12" s="185" t="s">
        <v>26</v>
      </c>
      <c r="D12" s="186"/>
      <c r="E12" s="186"/>
      <c r="F12" s="187"/>
      <c r="G12" s="188" t="s">
        <v>8</v>
      </c>
      <c r="H12" s="190" t="s">
        <v>27</v>
      </c>
      <c r="I12" s="192" t="s">
        <v>39</v>
      </c>
      <c r="J12" s="193"/>
      <c r="K12" s="196" t="s">
        <v>24</v>
      </c>
      <c r="L12" s="101"/>
    </row>
    <row r="13" spans="1:12" s="14" customFormat="1" ht="20.25" customHeight="1" thickBot="1">
      <c r="A13" s="182"/>
      <c r="B13" s="184"/>
      <c r="C13" s="79" t="s">
        <v>5</v>
      </c>
      <c r="D13" s="80" t="s">
        <v>6</v>
      </c>
      <c r="E13" s="79" t="s">
        <v>5</v>
      </c>
      <c r="F13" s="80" t="s">
        <v>6</v>
      </c>
      <c r="G13" s="189"/>
      <c r="H13" s="191"/>
      <c r="I13" s="194"/>
      <c r="J13" s="195"/>
      <c r="K13" s="197"/>
      <c r="L13" s="101"/>
    </row>
    <row r="14" spans="1:12" ht="20.25" customHeight="1" thickTop="1">
      <c r="A14" s="81">
        <v>45047</v>
      </c>
      <c r="B14" s="82" t="str">
        <f>TEXT(A14,"aaa")</f>
        <v>月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63"/>
      <c r="K14" s="41"/>
      <c r="L14" s="6" t="str">
        <f t="shared" ref="L14:L44" si="0">IFERROR(VLOOKUP(A14,祝日,2,0),"")</f>
        <v/>
      </c>
    </row>
    <row r="15" spans="1:12" ht="20.25" customHeight="1">
      <c r="A15" s="83">
        <f>A14+1</f>
        <v>45048</v>
      </c>
      <c r="B15" s="82" t="str">
        <f t="shared" ref="B15:B43" si="1">TEXT(A15,"aaa")</f>
        <v>火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144"/>
      <c r="K15" s="42"/>
      <c r="L15" s="6" t="str">
        <f t="shared" si="0"/>
        <v/>
      </c>
    </row>
    <row r="16" spans="1:12" ht="20.25" customHeight="1">
      <c r="A16" s="84">
        <f t="shared" ref="A16:A43" si="3">A15+1</f>
        <v>45049</v>
      </c>
      <c r="B16" s="85" t="str">
        <f t="shared" si="1"/>
        <v>水</v>
      </c>
      <c r="C16" s="25"/>
      <c r="D16" s="26"/>
      <c r="E16" s="25"/>
      <c r="F16" s="26"/>
      <c r="G16" s="27"/>
      <c r="H16" s="22">
        <f t="shared" si="2"/>
        <v>0</v>
      </c>
      <c r="I16" s="92"/>
      <c r="J16" s="144"/>
      <c r="K16" s="42"/>
      <c r="L16" s="6" t="str">
        <f t="shared" si="0"/>
        <v>憲法記念日</v>
      </c>
    </row>
    <row r="17" spans="1:12" ht="20.25" customHeight="1">
      <c r="A17" s="86">
        <f t="shared" si="3"/>
        <v>45050</v>
      </c>
      <c r="B17" s="85" t="str">
        <f t="shared" si="1"/>
        <v>木</v>
      </c>
      <c r="C17" s="28"/>
      <c r="D17" s="29"/>
      <c r="E17" s="25"/>
      <c r="F17" s="26"/>
      <c r="G17" s="27"/>
      <c r="H17" s="22">
        <f t="shared" si="2"/>
        <v>0</v>
      </c>
      <c r="I17" s="92"/>
      <c r="J17" s="144"/>
      <c r="K17" s="42"/>
      <c r="L17" s="6" t="str">
        <f t="shared" si="0"/>
        <v>みどりの日</v>
      </c>
    </row>
    <row r="18" spans="1:12" ht="20.25" customHeight="1">
      <c r="A18" s="84">
        <f t="shared" si="3"/>
        <v>45051</v>
      </c>
      <c r="B18" s="85" t="str">
        <f t="shared" si="1"/>
        <v>金</v>
      </c>
      <c r="C18" s="25"/>
      <c r="D18" s="26"/>
      <c r="E18" s="25"/>
      <c r="F18" s="26"/>
      <c r="G18" s="27"/>
      <c r="H18" s="22">
        <f t="shared" si="2"/>
        <v>0</v>
      </c>
      <c r="I18" s="92"/>
      <c r="J18" s="144"/>
      <c r="K18" s="42"/>
      <c r="L18" s="6" t="str">
        <f t="shared" si="0"/>
        <v>こどもの日</v>
      </c>
    </row>
    <row r="19" spans="1:12" ht="20.25" customHeight="1">
      <c r="A19" s="83">
        <f t="shared" si="3"/>
        <v>45052</v>
      </c>
      <c r="B19" s="82" t="str">
        <f t="shared" si="1"/>
        <v>土</v>
      </c>
      <c r="C19" s="19"/>
      <c r="D19" s="20"/>
      <c r="E19" s="25"/>
      <c r="F19" s="26"/>
      <c r="G19" s="27"/>
      <c r="H19" s="22">
        <f t="shared" si="2"/>
        <v>0</v>
      </c>
      <c r="I19" s="92"/>
      <c r="J19" s="144"/>
      <c r="K19" s="42"/>
      <c r="L19" s="6" t="str">
        <f t="shared" si="0"/>
        <v/>
      </c>
    </row>
    <row r="20" spans="1:12" ht="20.25" customHeight="1">
      <c r="A20" s="81">
        <f t="shared" si="3"/>
        <v>45053</v>
      </c>
      <c r="B20" s="82" t="str">
        <f t="shared" si="1"/>
        <v>日</v>
      </c>
      <c r="C20" s="19"/>
      <c r="D20" s="20"/>
      <c r="E20" s="30"/>
      <c r="F20" s="21"/>
      <c r="G20" s="31"/>
      <c r="H20" s="22">
        <f t="shared" si="2"/>
        <v>0</v>
      </c>
      <c r="I20" s="92"/>
      <c r="J20" s="144"/>
      <c r="K20" s="42"/>
      <c r="L20" s="6" t="str">
        <f t="shared" si="0"/>
        <v/>
      </c>
    </row>
    <row r="21" spans="1:12" ht="20.25" customHeight="1">
      <c r="A21" s="83">
        <f t="shared" si="3"/>
        <v>45054</v>
      </c>
      <c r="B21" s="82" t="str">
        <f t="shared" si="1"/>
        <v>月</v>
      </c>
      <c r="C21" s="28"/>
      <c r="D21" s="29"/>
      <c r="E21" s="25"/>
      <c r="F21" s="26"/>
      <c r="G21" s="27"/>
      <c r="H21" s="22">
        <f t="shared" si="2"/>
        <v>0</v>
      </c>
      <c r="I21" s="92"/>
      <c r="J21" s="144"/>
      <c r="K21" s="42"/>
      <c r="L21" s="6" t="str">
        <f t="shared" si="0"/>
        <v/>
      </c>
    </row>
    <row r="22" spans="1:12" ht="20.25" customHeight="1">
      <c r="A22" s="81">
        <f t="shared" si="3"/>
        <v>45055</v>
      </c>
      <c r="B22" s="82" t="str">
        <f t="shared" si="1"/>
        <v>火</v>
      </c>
      <c r="C22" s="28"/>
      <c r="D22" s="29"/>
      <c r="E22" s="25"/>
      <c r="F22" s="26"/>
      <c r="G22" s="27"/>
      <c r="H22" s="22">
        <f t="shared" si="2"/>
        <v>0</v>
      </c>
      <c r="I22" s="92"/>
      <c r="J22" s="144"/>
      <c r="K22" s="42"/>
      <c r="L22" s="6" t="str">
        <f t="shared" si="0"/>
        <v/>
      </c>
    </row>
    <row r="23" spans="1:12" ht="20.25" customHeight="1">
      <c r="A23" s="83">
        <f t="shared" si="3"/>
        <v>45056</v>
      </c>
      <c r="B23" s="82" t="str">
        <f t="shared" si="1"/>
        <v>水</v>
      </c>
      <c r="C23" s="28"/>
      <c r="D23" s="29"/>
      <c r="E23" s="25"/>
      <c r="F23" s="26"/>
      <c r="G23" s="27"/>
      <c r="H23" s="22">
        <f t="shared" si="2"/>
        <v>0</v>
      </c>
      <c r="I23" s="92"/>
      <c r="J23" s="144"/>
      <c r="K23" s="42"/>
      <c r="L23" s="6" t="str">
        <f t="shared" si="0"/>
        <v/>
      </c>
    </row>
    <row r="24" spans="1:12" ht="20.25" customHeight="1">
      <c r="A24" s="81">
        <f t="shared" si="3"/>
        <v>45057</v>
      </c>
      <c r="B24" s="82" t="str">
        <f t="shared" si="1"/>
        <v>木</v>
      </c>
      <c r="C24" s="28"/>
      <c r="D24" s="29"/>
      <c r="E24" s="25"/>
      <c r="F24" s="26"/>
      <c r="G24" s="27"/>
      <c r="H24" s="22">
        <f t="shared" si="2"/>
        <v>0</v>
      </c>
      <c r="I24" s="92"/>
      <c r="J24" s="144"/>
      <c r="K24" s="42"/>
      <c r="L24" s="6" t="str">
        <f t="shared" si="0"/>
        <v/>
      </c>
    </row>
    <row r="25" spans="1:12" ht="20.25" customHeight="1">
      <c r="A25" s="83">
        <f t="shared" si="3"/>
        <v>45058</v>
      </c>
      <c r="B25" s="82" t="str">
        <f t="shared" si="1"/>
        <v>金</v>
      </c>
      <c r="C25" s="28"/>
      <c r="D25" s="29"/>
      <c r="E25" s="25"/>
      <c r="F25" s="26"/>
      <c r="G25" s="27"/>
      <c r="H25" s="22">
        <f t="shared" si="2"/>
        <v>0</v>
      </c>
      <c r="I25" s="92"/>
      <c r="J25" s="144"/>
      <c r="K25" s="42"/>
      <c r="L25" s="6" t="str">
        <f t="shared" si="0"/>
        <v/>
      </c>
    </row>
    <row r="26" spans="1:12" ht="20.25" customHeight="1">
      <c r="A26" s="81">
        <f t="shared" si="3"/>
        <v>45059</v>
      </c>
      <c r="B26" s="82" t="str">
        <f t="shared" si="1"/>
        <v>土</v>
      </c>
      <c r="C26" s="28"/>
      <c r="D26" s="29"/>
      <c r="E26" s="25"/>
      <c r="F26" s="26"/>
      <c r="G26" s="27"/>
      <c r="H26" s="22">
        <f t="shared" si="2"/>
        <v>0</v>
      </c>
      <c r="I26" s="92"/>
      <c r="J26" s="144"/>
      <c r="K26" s="42"/>
      <c r="L26" s="6" t="str">
        <f t="shared" si="0"/>
        <v/>
      </c>
    </row>
    <row r="27" spans="1:12" ht="20.25" customHeight="1">
      <c r="A27" s="83">
        <f t="shared" si="3"/>
        <v>45060</v>
      </c>
      <c r="B27" s="82" t="str">
        <f t="shared" si="1"/>
        <v>日</v>
      </c>
      <c r="C27" s="28"/>
      <c r="D27" s="29"/>
      <c r="E27" s="25"/>
      <c r="F27" s="26"/>
      <c r="G27" s="27"/>
      <c r="H27" s="22">
        <f t="shared" si="2"/>
        <v>0</v>
      </c>
      <c r="I27" s="92"/>
      <c r="J27" s="144"/>
      <c r="K27" s="42"/>
      <c r="L27" s="6" t="str">
        <f t="shared" si="0"/>
        <v/>
      </c>
    </row>
    <row r="28" spans="1:12" ht="20.25" customHeight="1">
      <c r="A28" s="81">
        <f t="shared" si="3"/>
        <v>45061</v>
      </c>
      <c r="B28" s="82" t="str">
        <f t="shared" si="1"/>
        <v>月</v>
      </c>
      <c r="C28" s="28"/>
      <c r="D28" s="29"/>
      <c r="E28" s="25"/>
      <c r="F28" s="26"/>
      <c r="G28" s="27"/>
      <c r="H28" s="22">
        <f t="shared" si="2"/>
        <v>0</v>
      </c>
      <c r="I28" s="92"/>
      <c r="J28" s="144"/>
      <c r="K28" s="42"/>
      <c r="L28" s="6" t="str">
        <f t="shared" si="0"/>
        <v/>
      </c>
    </row>
    <row r="29" spans="1:12" ht="20.25" customHeight="1">
      <c r="A29" s="83">
        <f t="shared" si="3"/>
        <v>45062</v>
      </c>
      <c r="B29" s="82" t="str">
        <f t="shared" si="1"/>
        <v>火</v>
      </c>
      <c r="C29" s="28"/>
      <c r="D29" s="29"/>
      <c r="E29" s="25"/>
      <c r="F29" s="26"/>
      <c r="G29" s="27"/>
      <c r="H29" s="22">
        <f t="shared" si="2"/>
        <v>0</v>
      </c>
      <c r="I29" s="92"/>
      <c r="J29" s="144"/>
      <c r="K29" s="42"/>
      <c r="L29" s="6" t="str">
        <f t="shared" si="0"/>
        <v/>
      </c>
    </row>
    <row r="30" spans="1:12" ht="20.25" customHeight="1">
      <c r="A30" s="81">
        <f t="shared" si="3"/>
        <v>45063</v>
      </c>
      <c r="B30" s="82" t="str">
        <f t="shared" si="1"/>
        <v>水</v>
      </c>
      <c r="C30" s="28"/>
      <c r="D30" s="29"/>
      <c r="E30" s="25"/>
      <c r="F30" s="26"/>
      <c r="G30" s="27"/>
      <c r="H30" s="22">
        <f t="shared" si="2"/>
        <v>0</v>
      </c>
      <c r="I30" s="92"/>
      <c r="J30" s="144"/>
      <c r="K30" s="42"/>
      <c r="L30" s="6" t="str">
        <f t="shared" si="0"/>
        <v/>
      </c>
    </row>
    <row r="31" spans="1:12" ht="20.25" customHeight="1">
      <c r="A31" s="83">
        <f t="shared" si="3"/>
        <v>45064</v>
      </c>
      <c r="B31" s="82" t="str">
        <f t="shared" si="1"/>
        <v>木</v>
      </c>
      <c r="C31" s="28"/>
      <c r="D31" s="29"/>
      <c r="E31" s="25"/>
      <c r="F31" s="26"/>
      <c r="G31" s="27"/>
      <c r="H31" s="22">
        <f t="shared" si="2"/>
        <v>0</v>
      </c>
      <c r="I31" s="92"/>
      <c r="J31" s="144"/>
      <c r="K31" s="42"/>
      <c r="L31" s="6" t="str">
        <f t="shared" si="0"/>
        <v/>
      </c>
    </row>
    <row r="32" spans="1:12" ht="20.25" customHeight="1">
      <c r="A32" s="87">
        <f t="shared" si="3"/>
        <v>45065</v>
      </c>
      <c r="B32" s="88" t="str">
        <f t="shared" si="1"/>
        <v>金</v>
      </c>
      <c r="C32" s="28"/>
      <c r="D32" s="29"/>
      <c r="E32" s="25"/>
      <c r="F32" s="26"/>
      <c r="G32" s="27"/>
      <c r="H32" s="22">
        <f t="shared" si="2"/>
        <v>0</v>
      </c>
      <c r="I32" s="92"/>
      <c r="J32" s="144"/>
      <c r="K32" s="42"/>
      <c r="L32" s="6" t="str">
        <f t="shared" si="0"/>
        <v/>
      </c>
    </row>
    <row r="33" spans="1:12" ht="20.25" customHeight="1">
      <c r="A33" s="83">
        <f t="shared" si="3"/>
        <v>45066</v>
      </c>
      <c r="B33" s="82" t="str">
        <f t="shared" si="1"/>
        <v>土</v>
      </c>
      <c r="C33" s="28"/>
      <c r="D33" s="29"/>
      <c r="E33" s="25"/>
      <c r="F33" s="26"/>
      <c r="G33" s="27"/>
      <c r="H33" s="22">
        <f t="shared" si="2"/>
        <v>0</v>
      </c>
      <c r="I33" s="92"/>
      <c r="J33" s="144"/>
      <c r="K33" s="42"/>
      <c r="L33" s="6" t="str">
        <f t="shared" si="0"/>
        <v/>
      </c>
    </row>
    <row r="34" spans="1:12" ht="20.25" customHeight="1">
      <c r="A34" s="81">
        <f t="shared" si="3"/>
        <v>45067</v>
      </c>
      <c r="B34" s="82" t="str">
        <f t="shared" si="1"/>
        <v>日</v>
      </c>
      <c r="C34" s="28"/>
      <c r="D34" s="29"/>
      <c r="E34" s="25"/>
      <c r="F34" s="26"/>
      <c r="G34" s="27"/>
      <c r="H34" s="22">
        <f t="shared" si="2"/>
        <v>0</v>
      </c>
      <c r="I34" s="92"/>
      <c r="J34" s="144"/>
      <c r="K34" s="42"/>
      <c r="L34" s="6" t="str">
        <f t="shared" si="0"/>
        <v/>
      </c>
    </row>
    <row r="35" spans="1:12" ht="20.25" customHeight="1">
      <c r="A35" s="89">
        <f t="shared" si="3"/>
        <v>45068</v>
      </c>
      <c r="B35" s="88" t="str">
        <f t="shared" si="1"/>
        <v>月</v>
      </c>
      <c r="C35" s="28"/>
      <c r="D35" s="29"/>
      <c r="E35" s="25"/>
      <c r="F35" s="26"/>
      <c r="G35" s="27"/>
      <c r="H35" s="22">
        <f t="shared" si="2"/>
        <v>0</v>
      </c>
      <c r="I35" s="92"/>
      <c r="J35" s="144"/>
      <c r="K35" s="42"/>
      <c r="L35" s="6" t="str">
        <f t="shared" si="0"/>
        <v/>
      </c>
    </row>
    <row r="36" spans="1:12" ht="20.25" customHeight="1">
      <c r="A36" s="87">
        <f t="shared" si="3"/>
        <v>45069</v>
      </c>
      <c r="B36" s="88" t="str">
        <f t="shared" si="1"/>
        <v>火</v>
      </c>
      <c r="C36" s="28"/>
      <c r="D36" s="29"/>
      <c r="E36" s="25"/>
      <c r="F36" s="26"/>
      <c r="G36" s="27"/>
      <c r="H36" s="22">
        <f t="shared" si="2"/>
        <v>0</v>
      </c>
      <c r="I36" s="92"/>
      <c r="J36" s="144"/>
      <c r="K36" s="42"/>
      <c r="L36" s="6" t="str">
        <f t="shared" si="0"/>
        <v/>
      </c>
    </row>
    <row r="37" spans="1:12" ht="20.25" customHeight="1">
      <c r="A37" s="83">
        <f t="shared" si="3"/>
        <v>45070</v>
      </c>
      <c r="B37" s="82" t="str">
        <f t="shared" si="1"/>
        <v>水</v>
      </c>
      <c r="C37" s="28"/>
      <c r="D37" s="29"/>
      <c r="E37" s="25"/>
      <c r="F37" s="26"/>
      <c r="G37" s="27"/>
      <c r="H37" s="22">
        <f t="shared" si="2"/>
        <v>0</v>
      </c>
      <c r="I37" s="92"/>
      <c r="J37" s="144"/>
      <c r="K37" s="42"/>
      <c r="L37" s="6" t="str">
        <f t="shared" si="0"/>
        <v/>
      </c>
    </row>
    <row r="38" spans="1:12" ht="20.25" customHeight="1">
      <c r="A38" s="81">
        <f t="shared" si="3"/>
        <v>45071</v>
      </c>
      <c r="B38" s="82" t="str">
        <f t="shared" si="1"/>
        <v>木</v>
      </c>
      <c r="C38" s="28"/>
      <c r="D38" s="29"/>
      <c r="E38" s="25"/>
      <c r="F38" s="26"/>
      <c r="G38" s="27"/>
      <c r="H38" s="22">
        <f t="shared" si="2"/>
        <v>0</v>
      </c>
      <c r="I38" s="92"/>
      <c r="J38" s="144"/>
      <c r="K38" s="42"/>
      <c r="L38" s="6" t="str">
        <f t="shared" si="0"/>
        <v/>
      </c>
    </row>
    <row r="39" spans="1:12" ht="20.25" customHeight="1">
      <c r="A39" s="83">
        <f t="shared" si="3"/>
        <v>45072</v>
      </c>
      <c r="B39" s="82" t="str">
        <f t="shared" si="1"/>
        <v>金</v>
      </c>
      <c r="C39" s="28"/>
      <c r="D39" s="29"/>
      <c r="E39" s="25"/>
      <c r="F39" s="26"/>
      <c r="G39" s="27"/>
      <c r="H39" s="22">
        <f t="shared" si="2"/>
        <v>0</v>
      </c>
      <c r="I39" s="92"/>
      <c r="J39" s="144"/>
      <c r="K39" s="42"/>
      <c r="L39" s="6" t="str">
        <f t="shared" si="0"/>
        <v/>
      </c>
    </row>
    <row r="40" spans="1:12" ht="20.25" customHeight="1">
      <c r="A40" s="81">
        <f t="shared" si="3"/>
        <v>45073</v>
      </c>
      <c r="B40" s="82" t="str">
        <f t="shared" si="1"/>
        <v>土</v>
      </c>
      <c r="C40" s="28"/>
      <c r="D40" s="29"/>
      <c r="E40" s="25"/>
      <c r="F40" s="26"/>
      <c r="G40" s="27"/>
      <c r="H40" s="22">
        <f t="shared" si="2"/>
        <v>0</v>
      </c>
      <c r="I40" s="92"/>
      <c r="J40" s="144"/>
      <c r="K40" s="42"/>
      <c r="L40" s="6" t="str">
        <f t="shared" si="0"/>
        <v/>
      </c>
    </row>
    <row r="41" spans="1:12" ht="20.25" customHeight="1">
      <c r="A41" s="83">
        <f t="shared" si="3"/>
        <v>45074</v>
      </c>
      <c r="B41" s="82" t="str">
        <f t="shared" si="1"/>
        <v>日</v>
      </c>
      <c r="C41" s="28"/>
      <c r="D41" s="29"/>
      <c r="E41" s="25"/>
      <c r="F41" s="26"/>
      <c r="G41" s="27"/>
      <c r="H41" s="22">
        <f t="shared" si="2"/>
        <v>0</v>
      </c>
      <c r="I41" s="92"/>
      <c r="J41" s="144"/>
      <c r="K41" s="42"/>
      <c r="L41" s="6" t="str">
        <f t="shared" si="0"/>
        <v/>
      </c>
    </row>
    <row r="42" spans="1:12" ht="20.25" customHeight="1">
      <c r="A42" s="81">
        <f t="shared" si="3"/>
        <v>45075</v>
      </c>
      <c r="B42" s="82" t="str">
        <f t="shared" si="1"/>
        <v>月</v>
      </c>
      <c r="C42" s="28"/>
      <c r="D42" s="29"/>
      <c r="E42" s="25"/>
      <c r="F42" s="26"/>
      <c r="G42" s="27"/>
      <c r="H42" s="22">
        <f t="shared" si="2"/>
        <v>0</v>
      </c>
      <c r="I42" s="92"/>
      <c r="J42" s="144"/>
      <c r="K42" s="42"/>
      <c r="L42" s="6" t="str">
        <f t="shared" si="0"/>
        <v/>
      </c>
    </row>
    <row r="43" spans="1:12" ht="20.25" customHeight="1">
      <c r="A43" s="83">
        <f t="shared" si="3"/>
        <v>45076</v>
      </c>
      <c r="B43" s="82" t="str">
        <f t="shared" si="1"/>
        <v>火</v>
      </c>
      <c r="C43" s="28"/>
      <c r="D43" s="29"/>
      <c r="E43" s="25"/>
      <c r="F43" s="26"/>
      <c r="G43" s="27"/>
      <c r="H43" s="22">
        <f t="shared" si="2"/>
        <v>0</v>
      </c>
      <c r="I43" s="92"/>
      <c r="J43" s="144"/>
      <c r="K43" s="42"/>
      <c r="L43" s="6" t="str">
        <f t="shared" si="0"/>
        <v/>
      </c>
    </row>
    <row r="44" spans="1:12" ht="20.25" customHeight="1" thickBot="1">
      <c r="A44" s="90"/>
      <c r="B44" s="91"/>
      <c r="C44" s="32"/>
      <c r="D44" s="33"/>
      <c r="E44" s="32"/>
      <c r="F44" s="33"/>
      <c r="G44" s="34"/>
      <c r="H44" s="35">
        <f>(D44-C44)+(F44-E44)-G44</f>
        <v>0</v>
      </c>
      <c r="I44" s="94"/>
      <c r="J44" s="164"/>
      <c r="K44" s="43"/>
      <c r="L44" s="6" t="str">
        <f t="shared" si="0"/>
        <v/>
      </c>
    </row>
    <row r="45" spans="1:12" ht="33.6" customHeight="1" thickTop="1">
      <c r="A45" s="198" t="s">
        <v>2</v>
      </c>
      <c r="B45" s="199"/>
      <c r="C45" s="200"/>
      <c r="D45" s="200"/>
      <c r="E45" s="200"/>
      <c r="F45" s="200"/>
      <c r="G45" s="200"/>
      <c r="H45" s="36">
        <f>SUM(H14:H44)</f>
        <v>0</v>
      </c>
      <c r="I45" s="201" t="s">
        <v>42</v>
      </c>
      <c r="J45" s="202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186" priority="17" stopIfTrue="1">
      <formula>$B14="土"</formula>
    </cfRule>
    <cfRule type="expression" dxfId="185" priority="18" stopIfTrue="1">
      <formula>$B14="日"</formula>
    </cfRule>
    <cfRule type="expression" dxfId="184" priority="19" stopIfTrue="1">
      <formula>OR($B14="祝",$B14="振",$I14="休日")</formula>
    </cfRule>
  </conditionalFormatting>
  <conditionalFormatting sqref="I15">
    <cfRule type="expression" dxfId="183" priority="14" stopIfTrue="1">
      <formula>$B15="土"</formula>
    </cfRule>
    <cfRule type="expression" dxfId="182" priority="15" stopIfTrue="1">
      <formula>$B15="日"</formula>
    </cfRule>
    <cfRule type="expression" dxfId="181" priority="16" stopIfTrue="1">
      <formula>OR($B15="祝",$B15="振",$I15="休日")</formula>
    </cfRule>
  </conditionalFormatting>
  <conditionalFormatting sqref="I17">
    <cfRule type="expression" dxfId="180" priority="11" stopIfTrue="1">
      <formula>$B17="土"</formula>
    </cfRule>
    <cfRule type="expression" dxfId="179" priority="12" stopIfTrue="1">
      <formula>$B17="日"</formula>
    </cfRule>
    <cfRule type="expression" dxfId="178" priority="13" stopIfTrue="1">
      <formula>OR($B17="祝",$B17="振",$I17="休日")</formula>
    </cfRule>
  </conditionalFormatting>
  <conditionalFormatting sqref="E19:H19 E25:G25 E31:G31 E37:G37 E43:G43">
    <cfRule type="expression" dxfId="177" priority="8" stopIfTrue="1">
      <formula>$B19="土"</formula>
    </cfRule>
    <cfRule type="expression" dxfId="176" priority="9" stopIfTrue="1">
      <formula>$B19="日"</formula>
    </cfRule>
    <cfRule type="expression" dxfId="175" priority="10" stopIfTrue="1">
      <formula>OR($B19="祝",$B19="振",$I19="休日")</formula>
    </cfRule>
  </conditionalFormatting>
  <conditionalFormatting sqref="I19">
    <cfRule type="expression" dxfId="174" priority="5" stopIfTrue="1">
      <formula>$B19="土"</formula>
    </cfRule>
    <cfRule type="expression" dxfId="173" priority="6" stopIfTrue="1">
      <formula>$B19="日"</formula>
    </cfRule>
    <cfRule type="expression" dxfId="172" priority="7" stopIfTrue="1">
      <formula>OR($B19="祝",$B19="振",$I19="休日")</formula>
    </cfRule>
  </conditionalFormatting>
  <conditionalFormatting sqref="C18:I18 C24:G24 E30:G30 E36:G36 E42:G42">
    <cfRule type="expression" dxfId="171" priority="2" stopIfTrue="1">
      <formula>$B18="土"</formula>
    </cfRule>
    <cfRule type="expression" dxfId="170" priority="3" stopIfTrue="1">
      <formula>$B18="日"</formula>
    </cfRule>
    <cfRule type="expression" dxfId="169" priority="4" stopIfTrue="1">
      <formula>OR($B18="祝",$B18="振",$I18="休日")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" operator="endsWith" id="{62F7A41A-3BA3-40EE-AC75-F12DA89F1A6F}">
            <xm:f>RIGHT(A14,LEN($L$14:$L$44="日"))=$L$14:$L$44="日"</xm:f>
            <xm:f>$L$14:$L$44="日"</xm:f>
            <x14:dxf>
              <fill>
                <patternFill>
                  <bgColor theme="4" tint="0.39994506668294322"/>
                </patternFill>
              </fill>
            </x14:dxf>
          </x14:cfRule>
          <xm:sqref>A14:B44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59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45078</v>
      </c>
      <c r="B14" s="18" t="str">
        <f>TEXT(A14,"aaa")</f>
        <v>木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44" si="0">IFERROR(VLOOKUP(A14,祝日,2,0),"")</f>
        <v/>
      </c>
    </row>
    <row r="15" spans="1:12" ht="20.25" customHeight="1">
      <c r="A15" s="23">
        <f>A14+1</f>
        <v>45079</v>
      </c>
      <c r="B15" s="18" t="str">
        <f t="shared" ref="B15:B43" si="1">TEXT(A15,"aaa")</f>
        <v>金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3" si="3">A15+1</f>
        <v>45080</v>
      </c>
      <c r="B16" s="18" t="str">
        <f t="shared" si="1"/>
        <v>土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45081</v>
      </c>
      <c r="B17" s="18" t="str">
        <f t="shared" si="1"/>
        <v>日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45082</v>
      </c>
      <c r="B18" s="18" t="str">
        <f t="shared" si="1"/>
        <v>月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45083</v>
      </c>
      <c r="B19" s="18" t="str">
        <f t="shared" si="1"/>
        <v>火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45084</v>
      </c>
      <c r="B20" s="18" t="str">
        <f t="shared" si="1"/>
        <v>水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45085</v>
      </c>
      <c r="B21" s="18" t="str">
        <f t="shared" si="1"/>
        <v>木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17">
        <f t="shared" si="3"/>
        <v>45086</v>
      </c>
      <c r="B22" s="18" t="str">
        <f t="shared" si="1"/>
        <v>金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 t="str">
        <f t="shared" si="0"/>
        <v/>
      </c>
    </row>
    <row r="23" spans="1:12" ht="20.25" customHeight="1">
      <c r="A23" s="23">
        <f t="shared" si="3"/>
        <v>45087</v>
      </c>
      <c r="B23" s="18" t="str">
        <f t="shared" si="1"/>
        <v>土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si="0"/>
        <v/>
      </c>
    </row>
    <row r="24" spans="1:12" ht="20.25" customHeight="1">
      <c r="A24" s="17">
        <f t="shared" si="3"/>
        <v>45088</v>
      </c>
      <c r="B24" s="18" t="str">
        <f t="shared" si="1"/>
        <v>日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0"/>
        <v/>
      </c>
    </row>
    <row r="25" spans="1:12" ht="20.25" customHeight="1">
      <c r="A25" s="23">
        <f t="shared" si="3"/>
        <v>45089</v>
      </c>
      <c r="B25" s="18" t="str">
        <f t="shared" si="1"/>
        <v>月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0"/>
        <v/>
      </c>
    </row>
    <row r="26" spans="1:12" ht="20.25" customHeight="1">
      <c r="A26" s="17">
        <f t="shared" si="3"/>
        <v>45090</v>
      </c>
      <c r="B26" s="18" t="str">
        <f t="shared" si="1"/>
        <v>火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0"/>
        <v/>
      </c>
    </row>
    <row r="27" spans="1:12" ht="20.25" customHeight="1">
      <c r="A27" s="23">
        <f t="shared" si="3"/>
        <v>45091</v>
      </c>
      <c r="B27" s="18" t="str">
        <f t="shared" si="1"/>
        <v>水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0"/>
        <v/>
      </c>
    </row>
    <row r="28" spans="1:12" ht="20.25" customHeight="1">
      <c r="A28" s="17">
        <f t="shared" si="3"/>
        <v>45092</v>
      </c>
      <c r="B28" s="18" t="str">
        <f t="shared" si="1"/>
        <v>木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0"/>
        <v/>
      </c>
    </row>
    <row r="29" spans="1:12" ht="20.25" customHeight="1">
      <c r="A29" s="23">
        <f t="shared" si="3"/>
        <v>45093</v>
      </c>
      <c r="B29" s="18" t="str">
        <f t="shared" si="1"/>
        <v>金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0"/>
        <v/>
      </c>
    </row>
    <row r="30" spans="1:12" ht="20.25" customHeight="1">
      <c r="A30" s="17">
        <f t="shared" si="3"/>
        <v>45094</v>
      </c>
      <c r="B30" s="18" t="str">
        <f t="shared" si="1"/>
        <v>土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0"/>
        <v/>
      </c>
    </row>
    <row r="31" spans="1:12" ht="20.25" customHeight="1">
      <c r="A31" s="23">
        <f t="shared" si="3"/>
        <v>45095</v>
      </c>
      <c r="B31" s="18" t="str">
        <f t="shared" si="1"/>
        <v>日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0"/>
        <v/>
      </c>
    </row>
    <row r="32" spans="1:12" ht="20.25" customHeight="1">
      <c r="A32" s="47">
        <f t="shared" si="3"/>
        <v>45096</v>
      </c>
      <c r="B32" s="60" t="str">
        <f t="shared" si="1"/>
        <v>月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0"/>
        <v/>
      </c>
    </row>
    <row r="33" spans="1:12" ht="20.25" customHeight="1">
      <c r="A33" s="23">
        <f t="shared" si="3"/>
        <v>45097</v>
      </c>
      <c r="B33" s="18" t="str">
        <f t="shared" si="1"/>
        <v>火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0"/>
        <v/>
      </c>
    </row>
    <row r="34" spans="1:12" ht="20.25" customHeight="1">
      <c r="A34" s="17">
        <f t="shared" si="3"/>
        <v>45098</v>
      </c>
      <c r="B34" s="18" t="str">
        <f t="shared" si="1"/>
        <v>水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0"/>
        <v/>
      </c>
    </row>
    <row r="35" spans="1:12" ht="20.25" customHeight="1">
      <c r="A35" s="48">
        <f t="shared" si="3"/>
        <v>45099</v>
      </c>
      <c r="B35" s="60" t="str">
        <f t="shared" si="1"/>
        <v>木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0"/>
        <v/>
      </c>
    </row>
    <row r="36" spans="1:12" ht="20.25" customHeight="1">
      <c r="A36" s="47">
        <f t="shared" si="3"/>
        <v>45100</v>
      </c>
      <c r="B36" s="60" t="str">
        <f t="shared" si="1"/>
        <v>金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0"/>
        <v/>
      </c>
    </row>
    <row r="37" spans="1:12" ht="20.25" customHeight="1">
      <c r="A37" s="23">
        <f t="shared" si="3"/>
        <v>45101</v>
      </c>
      <c r="B37" s="18" t="str">
        <f t="shared" si="1"/>
        <v>土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0"/>
        <v/>
      </c>
    </row>
    <row r="38" spans="1:12" ht="20.25" customHeight="1">
      <c r="A38" s="17">
        <f t="shared" si="3"/>
        <v>45102</v>
      </c>
      <c r="B38" s="18" t="str">
        <f t="shared" si="1"/>
        <v>日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0"/>
        <v/>
      </c>
    </row>
    <row r="39" spans="1:12" ht="20.25" customHeight="1">
      <c r="A39" s="23">
        <f t="shared" si="3"/>
        <v>45103</v>
      </c>
      <c r="B39" s="18" t="str">
        <f t="shared" si="1"/>
        <v>月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0"/>
        <v/>
      </c>
    </row>
    <row r="40" spans="1:12" ht="20.25" customHeight="1">
      <c r="A40" s="17">
        <f t="shared" si="3"/>
        <v>45104</v>
      </c>
      <c r="B40" s="18" t="str">
        <f t="shared" si="1"/>
        <v>火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0"/>
        <v/>
      </c>
    </row>
    <row r="41" spans="1:12" ht="20.25" customHeight="1">
      <c r="A41" s="23">
        <f t="shared" si="3"/>
        <v>45105</v>
      </c>
      <c r="B41" s="18" t="str">
        <f t="shared" si="1"/>
        <v>水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0"/>
        <v/>
      </c>
    </row>
    <row r="42" spans="1:12" ht="20.25" customHeight="1">
      <c r="A42" s="17">
        <f t="shared" si="3"/>
        <v>45106</v>
      </c>
      <c r="B42" s="18" t="str">
        <f t="shared" si="1"/>
        <v>木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0"/>
        <v/>
      </c>
    </row>
    <row r="43" spans="1:12" ht="20.25" customHeight="1">
      <c r="A43" s="23">
        <f t="shared" si="3"/>
        <v>45107</v>
      </c>
      <c r="B43" s="18" t="str">
        <f t="shared" si="1"/>
        <v>金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0"/>
        <v/>
      </c>
    </row>
    <row r="44" spans="1:12" ht="20.25" customHeight="1" thickBot="1">
      <c r="A44" s="44"/>
      <c r="B44" s="45"/>
      <c r="C44" s="32"/>
      <c r="D44" s="33"/>
      <c r="E44" s="32"/>
      <c r="F44" s="33"/>
      <c r="G44" s="34"/>
      <c r="H44" s="35">
        <f>(D44-C44)+(F44-E44)-G44</f>
        <v>0</v>
      </c>
      <c r="I44" s="94"/>
      <c r="J44" s="95"/>
      <c r="K44" s="43"/>
      <c r="L44" s="6" t="str">
        <f t="shared" si="0"/>
        <v/>
      </c>
    </row>
    <row r="45" spans="1:12" ht="33.6" customHeight="1" thickTop="1">
      <c r="A45" s="96" t="s">
        <v>2</v>
      </c>
      <c r="B45" s="97"/>
      <c r="C45" s="98"/>
      <c r="D45" s="98"/>
      <c r="E45" s="98"/>
      <c r="F45" s="98"/>
      <c r="G45" s="98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167" priority="16" stopIfTrue="1">
      <formula>$B14="土"</formula>
    </cfRule>
    <cfRule type="expression" dxfId="166" priority="17" stopIfTrue="1">
      <formula>$B14="日"</formula>
    </cfRule>
    <cfRule type="expression" dxfId="165" priority="18" stopIfTrue="1">
      <formula>OR($B14="祝",$B14="振",$I14="休日")</formula>
    </cfRule>
  </conditionalFormatting>
  <conditionalFormatting sqref="I15">
    <cfRule type="expression" dxfId="164" priority="13" stopIfTrue="1">
      <formula>$B15="土"</formula>
    </cfRule>
    <cfRule type="expression" dxfId="163" priority="14" stopIfTrue="1">
      <formula>$B15="日"</formula>
    </cfRule>
    <cfRule type="expression" dxfId="162" priority="15" stopIfTrue="1">
      <formula>OR($B15="祝",$B15="振",$I15="休日")</formula>
    </cfRule>
  </conditionalFormatting>
  <conditionalFormatting sqref="I17">
    <cfRule type="expression" dxfId="161" priority="10" stopIfTrue="1">
      <formula>$B17="土"</formula>
    </cfRule>
    <cfRule type="expression" dxfId="160" priority="11" stopIfTrue="1">
      <formula>$B17="日"</formula>
    </cfRule>
    <cfRule type="expression" dxfId="159" priority="12" stopIfTrue="1">
      <formula>OR($B17="祝",$B17="振",$I17="休日")</formula>
    </cfRule>
  </conditionalFormatting>
  <conditionalFormatting sqref="E19:H19 E25:G25 E31:G31 E37:G37 E43:G43">
    <cfRule type="expression" dxfId="158" priority="7" stopIfTrue="1">
      <formula>$B19="土"</formula>
    </cfRule>
    <cfRule type="expression" dxfId="157" priority="8" stopIfTrue="1">
      <formula>$B19="日"</formula>
    </cfRule>
    <cfRule type="expression" dxfId="156" priority="9" stopIfTrue="1">
      <formula>OR($B19="祝",$B19="振",$I19="休日")</formula>
    </cfRule>
  </conditionalFormatting>
  <conditionalFormatting sqref="I19">
    <cfRule type="expression" dxfId="155" priority="4" stopIfTrue="1">
      <formula>$B19="土"</formula>
    </cfRule>
    <cfRule type="expression" dxfId="154" priority="5" stopIfTrue="1">
      <formula>$B19="日"</formula>
    </cfRule>
    <cfRule type="expression" dxfId="153" priority="6" stopIfTrue="1">
      <formula>OR($B19="祝",$B19="振",$I19="休日")</formula>
    </cfRule>
  </conditionalFormatting>
  <conditionalFormatting sqref="C18:I18 C24:G24 E30:G30 E36:G36 E42:G42">
    <cfRule type="expression" dxfId="152" priority="1" stopIfTrue="1">
      <formula>$B18="土"</formula>
    </cfRule>
    <cfRule type="expression" dxfId="151" priority="2" stopIfTrue="1">
      <formula>$B18="日"</formula>
    </cfRule>
    <cfRule type="expression" dxfId="150" priority="3" stopIfTrue="1">
      <formula>OR($B18="祝",$B18="振",$I18="休日")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60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45108</v>
      </c>
      <c r="B14" s="18" t="str">
        <f>TEXT(A14,"aaa")</f>
        <v>土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44" si="0">IFERROR(VLOOKUP(A14,祝日,2,0),"")</f>
        <v/>
      </c>
    </row>
    <row r="15" spans="1:12" ht="20.25" customHeight="1">
      <c r="A15" s="23">
        <f>A14+1</f>
        <v>45109</v>
      </c>
      <c r="B15" s="18" t="str">
        <f t="shared" ref="B15:B44" si="1">TEXT(A15,"aaa")</f>
        <v>日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3" si="3">A15+1</f>
        <v>45110</v>
      </c>
      <c r="B16" s="18" t="str">
        <f t="shared" si="1"/>
        <v>月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45111</v>
      </c>
      <c r="B17" s="18" t="str">
        <f t="shared" si="1"/>
        <v>火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45112</v>
      </c>
      <c r="B18" s="18" t="str">
        <f t="shared" si="1"/>
        <v>水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45113</v>
      </c>
      <c r="B19" s="18" t="str">
        <f t="shared" si="1"/>
        <v>木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45114</v>
      </c>
      <c r="B20" s="18" t="str">
        <f t="shared" si="1"/>
        <v>金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45115</v>
      </c>
      <c r="B21" s="18" t="str">
        <f t="shared" si="1"/>
        <v>土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17">
        <f t="shared" si="3"/>
        <v>45116</v>
      </c>
      <c r="B22" s="18" t="str">
        <f t="shared" si="1"/>
        <v>日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 t="str">
        <f t="shared" si="0"/>
        <v/>
      </c>
    </row>
    <row r="23" spans="1:12" ht="20.25" customHeight="1">
      <c r="A23" s="23">
        <f t="shared" si="3"/>
        <v>45117</v>
      </c>
      <c r="B23" s="18" t="str">
        <f t="shared" si="1"/>
        <v>月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si="0"/>
        <v/>
      </c>
    </row>
    <row r="24" spans="1:12" ht="20.25" customHeight="1">
      <c r="A24" s="17">
        <f t="shared" si="3"/>
        <v>45118</v>
      </c>
      <c r="B24" s="18" t="str">
        <f t="shared" si="1"/>
        <v>火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0"/>
        <v/>
      </c>
    </row>
    <row r="25" spans="1:12" ht="20.25" customHeight="1">
      <c r="A25" s="23">
        <f t="shared" si="3"/>
        <v>45119</v>
      </c>
      <c r="B25" s="18" t="str">
        <f t="shared" si="1"/>
        <v>水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0"/>
        <v/>
      </c>
    </row>
    <row r="26" spans="1:12" ht="20.25" customHeight="1">
      <c r="A26" s="17">
        <f t="shared" si="3"/>
        <v>45120</v>
      </c>
      <c r="B26" s="18" t="str">
        <f t="shared" si="1"/>
        <v>木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0"/>
        <v/>
      </c>
    </row>
    <row r="27" spans="1:12" ht="20.25" customHeight="1">
      <c r="A27" s="23">
        <f t="shared" si="3"/>
        <v>45121</v>
      </c>
      <c r="B27" s="18" t="str">
        <f t="shared" si="1"/>
        <v>金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0"/>
        <v/>
      </c>
    </row>
    <row r="28" spans="1:12" ht="20.25" customHeight="1">
      <c r="A28" s="17">
        <f t="shared" si="3"/>
        <v>45122</v>
      </c>
      <c r="B28" s="18" t="str">
        <f t="shared" si="1"/>
        <v>土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0"/>
        <v/>
      </c>
    </row>
    <row r="29" spans="1:12" ht="20.25" customHeight="1">
      <c r="A29" s="23">
        <f t="shared" si="3"/>
        <v>45123</v>
      </c>
      <c r="B29" s="18" t="str">
        <f t="shared" si="1"/>
        <v>日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0"/>
        <v/>
      </c>
    </row>
    <row r="30" spans="1:12" ht="20.25" customHeight="1">
      <c r="A30" s="58">
        <f t="shared" si="3"/>
        <v>45124</v>
      </c>
      <c r="B30" s="59" t="str">
        <f t="shared" si="1"/>
        <v>月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0"/>
        <v>海の日</v>
      </c>
    </row>
    <row r="31" spans="1:12" ht="20.25" customHeight="1">
      <c r="A31" s="48">
        <f t="shared" si="3"/>
        <v>45125</v>
      </c>
      <c r="B31" s="60" t="str">
        <f t="shared" si="1"/>
        <v>火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0"/>
        <v/>
      </c>
    </row>
    <row r="32" spans="1:12" ht="20.25" customHeight="1">
      <c r="A32" s="47">
        <f t="shared" si="3"/>
        <v>45126</v>
      </c>
      <c r="B32" s="60" t="str">
        <f t="shared" si="1"/>
        <v>水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0"/>
        <v/>
      </c>
    </row>
    <row r="33" spans="1:12" ht="20.25" customHeight="1">
      <c r="A33" s="23">
        <f t="shared" si="3"/>
        <v>45127</v>
      </c>
      <c r="B33" s="18" t="str">
        <f t="shared" si="1"/>
        <v>木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0"/>
        <v/>
      </c>
    </row>
    <row r="34" spans="1:12" ht="20.25" customHeight="1">
      <c r="A34" s="17">
        <f t="shared" si="3"/>
        <v>45128</v>
      </c>
      <c r="B34" s="18" t="str">
        <f t="shared" si="1"/>
        <v>金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0"/>
        <v/>
      </c>
    </row>
    <row r="35" spans="1:12" ht="20.25" customHeight="1">
      <c r="A35" s="48">
        <f t="shared" si="3"/>
        <v>45129</v>
      </c>
      <c r="B35" s="60" t="str">
        <f t="shared" si="1"/>
        <v>土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0"/>
        <v/>
      </c>
    </row>
    <row r="36" spans="1:12" ht="20.25" customHeight="1">
      <c r="A36" s="58">
        <f t="shared" si="3"/>
        <v>45130</v>
      </c>
      <c r="B36" s="59" t="str">
        <f t="shared" si="1"/>
        <v>日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0"/>
        <v/>
      </c>
    </row>
    <row r="37" spans="1:12" ht="20.25" customHeight="1">
      <c r="A37" s="23">
        <f t="shared" si="3"/>
        <v>45131</v>
      </c>
      <c r="B37" s="18" t="str">
        <f t="shared" si="1"/>
        <v>月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0"/>
        <v/>
      </c>
    </row>
    <row r="38" spans="1:12" ht="20.25" customHeight="1">
      <c r="A38" s="17">
        <f t="shared" si="3"/>
        <v>45132</v>
      </c>
      <c r="B38" s="18" t="str">
        <f t="shared" si="1"/>
        <v>火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0"/>
        <v/>
      </c>
    </row>
    <row r="39" spans="1:12" ht="20.25" customHeight="1">
      <c r="A39" s="23">
        <f t="shared" si="3"/>
        <v>45133</v>
      </c>
      <c r="B39" s="18" t="str">
        <f t="shared" si="1"/>
        <v>水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0"/>
        <v/>
      </c>
    </row>
    <row r="40" spans="1:12" ht="20.25" customHeight="1">
      <c r="A40" s="17">
        <f t="shared" si="3"/>
        <v>45134</v>
      </c>
      <c r="B40" s="18" t="str">
        <f t="shared" si="1"/>
        <v>木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0"/>
        <v/>
      </c>
    </row>
    <row r="41" spans="1:12" ht="20.25" customHeight="1">
      <c r="A41" s="23">
        <f t="shared" si="3"/>
        <v>45135</v>
      </c>
      <c r="B41" s="18" t="str">
        <f t="shared" si="1"/>
        <v>金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0"/>
        <v/>
      </c>
    </row>
    <row r="42" spans="1:12" ht="20.25" customHeight="1">
      <c r="A42" s="17">
        <f t="shared" si="3"/>
        <v>45136</v>
      </c>
      <c r="B42" s="18" t="str">
        <f t="shared" si="1"/>
        <v>土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0"/>
        <v/>
      </c>
    </row>
    <row r="43" spans="1:12" ht="20.25" customHeight="1">
      <c r="A43" s="23">
        <f t="shared" si="3"/>
        <v>45137</v>
      </c>
      <c r="B43" s="18" t="str">
        <f t="shared" si="1"/>
        <v>日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0"/>
        <v/>
      </c>
    </row>
    <row r="44" spans="1:12" ht="20.25" customHeight="1" thickBot="1">
      <c r="A44" s="44">
        <f>A43+1</f>
        <v>45138</v>
      </c>
      <c r="B44" s="18" t="str">
        <f t="shared" si="1"/>
        <v>月</v>
      </c>
      <c r="C44" s="32"/>
      <c r="D44" s="33"/>
      <c r="E44" s="32"/>
      <c r="F44" s="33"/>
      <c r="G44" s="34"/>
      <c r="H44" s="35">
        <f>(D44-C44)+(F44-E44)-G44</f>
        <v>0</v>
      </c>
      <c r="I44" s="94"/>
      <c r="J44" s="95"/>
      <c r="K44" s="43"/>
      <c r="L44" s="6" t="str">
        <f t="shared" si="0"/>
        <v/>
      </c>
    </row>
    <row r="45" spans="1:12" ht="33.6" customHeight="1" thickTop="1">
      <c r="A45" s="96" t="s">
        <v>2</v>
      </c>
      <c r="B45" s="97"/>
      <c r="C45" s="98"/>
      <c r="D45" s="98"/>
      <c r="E45" s="98"/>
      <c r="F45" s="98"/>
      <c r="G45" s="98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149" priority="25" stopIfTrue="1">
      <formula>$B14="土"</formula>
    </cfRule>
    <cfRule type="expression" dxfId="148" priority="26" stopIfTrue="1">
      <formula>$B14="日"</formula>
    </cfRule>
    <cfRule type="expression" dxfId="147" priority="27" stopIfTrue="1">
      <formula>OR($B14="祝",$B14="振",$I14="休日")</formula>
    </cfRule>
  </conditionalFormatting>
  <conditionalFormatting sqref="I15">
    <cfRule type="expression" dxfId="146" priority="22" stopIfTrue="1">
      <formula>$B15="土"</formula>
    </cfRule>
    <cfRule type="expression" dxfId="145" priority="23" stopIfTrue="1">
      <formula>$B15="日"</formula>
    </cfRule>
    <cfRule type="expression" dxfId="144" priority="24" stopIfTrue="1">
      <formula>OR($B15="祝",$B15="振",$I15="休日")</formula>
    </cfRule>
  </conditionalFormatting>
  <conditionalFormatting sqref="I17">
    <cfRule type="expression" dxfId="143" priority="19" stopIfTrue="1">
      <formula>$B17="土"</formula>
    </cfRule>
    <cfRule type="expression" dxfId="142" priority="20" stopIfTrue="1">
      <formula>$B17="日"</formula>
    </cfRule>
    <cfRule type="expression" dxfId="141" priority="21" stopIfTrue="1">
      <formula>OR($B17="祝",$B17="振",$I17="休日")</formula>
    </cfRule>
  </conditionalFormatting>
  <conditionalFormatting sqref="E19:H19">
    <cfRule type="expression" dxfId="140" priority="16" stopIfTrue="1">
      <formula>$B19="土"</formula>
    </cfRule>
    <cfRule type="expression" dxfId="139" priority="17" stopIfTrue="1">
      <formula>$B19="日"</formula>
    </cfRule>
    <cfRule type="expression" dxfId="138" priority="18" stopIfTrue="1">
      <formula>OR($B19="祝",$B19="振",$I19="休日")</formula>
    </cfRule>
  </conditionalFormatting>
  <conditionalFormatting sqref="I19">
    <cfRule type="expression" dxfId="137" priority="13" stopIfTrue="1">
      <formula>$B19="土"</formula>
    </cfRule>
    <cfRule type="expression" dxfId="136" priority="14" stopIfTrue="1">
      <formula>$B19="日"</formula>
    </cfRule>
    <cfRule type="expression" dxfId="135" priority="15" stopIfTrue="1">
      <formula>OR($B19="祝",$B19="振",$I19="休日")</formula>
    </cfRule>
  </conditionalFormatting>
  <conditionalFormatting sqref="C18:I18">
    <cfRule type="expression" dxfId="134" priority="10" stopIfTrue="1">
      <formula>$B18="土"</formula>
    </cfRule>
    <cfRule type="expression" dxfId="133" priority="11" stopIfTrue="1">
      <formula>$B18="日"</formula>
    </cfRule>
    <cfRule type="expression" dxfId="132" priority="12" stopIfTrue="1">
      <formula>OR($B18="祝",$B18="振",$I18="休日")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61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45139</v>
      </c>
      <c r="B14" s="18" t="str">
        <f>TEXT(A14,"aaa")</f>
        <v>火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22" si="0">IFERROR(VLOOKUP(A14,祝日,2,0),"")</f>
        <v/>
      </c>
    </row>
    <row r="15" spans="1:12" ht="20.25" customHeight="1">
      <c r="A15" s="23">
        <f>A14+1</f>
        <v>45140</v>
      </c>
      <c r="B15" s="18" t="str">
        <f t="shared" ref="B15:B44" si="1">TEXT(A15,"aaa")</f>
        <v>水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3" si="3">A15+1</f>
        <v>45141</v>
      </c>
      <c r="B16" s="18" t="str">
        <f t="shared" si="1"/>
        <v>木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45142</v>
      </c>
      <c r="B17" s="18" t="str">
        <f t="shared" si="1"/>
        <v>金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45143</v>
      </c>
      <c r="B18" s="18" t="str">
        <f t="shared" si="1"/>
        <v>土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45144</v>
      </c>
      <c r="B19" s="18" t="str">
        <f t="shared" si="1"/>
        <v>日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45145</v>
      </c>
      <c r="B20" s="18" t="str">
        <f t="shared" si="1"/>
        <v>月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45146</v>
      </c>
      <c r="B21" s="18" t="str">
        <f t="shared" si="1"/>
        <v>火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47">
        <f t="shared" si="3"/>
        <v>45147</v>
      </c>
      <c r="B22" s="60" t="str">
        <f t="shared" si="1"/>
        <v>水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 t="str">
        <f t="shared" si="0"/>
        <v/>
      </c>
    </row>
    <row r="23" spans="1:12" ht="20.25" customHeight="1">
      <c r="A23" s="23">
        <f t="shared" si="3"/>
        <v>45148</v>
      </c>
      <c r="B23" s="18" t="str">
        <f t="shared" si="1"/>
        <v>木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ref="L23:L44" si="4">IFERROR(VLOOKUP(A23,祝日,2,0),"")</f>
        <v/>
      </c>
    </row>
    <row r="24" spans="1:12" ht="20.25" customHeight="1">
      <c r="A24" s="58">
        <f t="shared" si="3"/>
        <v>45149</v>
      </c>
      <c r="B24" s="59" t="str">
        <f t="shared" si="1"/>
        <v>金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4"/>
        <v>山の日</v>
      </c>
    </row>
    <row r="25" spans="1:12" ht="20.25" customHeight="1">
      <c r="A25" s="23">
        <f t="shared" si="3"/>
        <v>45150</v>
      </c>
      <c r="B25" s="18" t="str">
        <f t="shared" si="1"/>
        <v>土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4"/>
        <v/>
      </c>
    </row>
    <row r="26" spans="1:12" ht="20.25" customHeight="1">
      <c r="A26" s="17">
        <f t="shared" si="3"/>
        <v>45151</v>
      </c>
      <c r="B26" s="18" t="str">
        <f t="shared" si="1"/>
        <v>日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4"/>
        <v/>
      </c>
    </row>
    <row r="27" spans="1:12" ht="20.25" customHeight="1">
      <c r="A27" s="23">
        <f t="shared" si="3"/>
        <v>45152</v>
      </c>
      <c r="B27" s="18" t="str">
        <f t="shared" si="1"/>
        <v>月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4"/>
        <v/>
      </c>
    </row>
    <row r="28" spans="1:12" ht="20.25" customHeight="1">
      <c r="A28" s="17">
        <f t="shared" si="3"/>
        <v>45153</v>
      </c>
      <c r="B28" s="18" t="str">
        <f t="shared" si="1"/>
        <v>火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4"/>
        <v/>
      </c>
    </row>
    <row r="29" spans="1:12" ht="20.25" customHeight="1">
      <c r="A29" s="23">
        <f t="shared" si="3"/>
        <v>45154</v>
      </c>
      <c r="B29" s="18" t="str">
        <f t="shared" si="1"/>
        <v>水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4"/>
        <v/>
      </c>
    </row>
    <row r="30" spans="1:12" ht="20.25" customHeight="1">
      <c r="A30" s="17">
        <f t="shared" si="3"/>
        <v>45155</v>
      </c>
      <c r="B30" s="18" t="str">
        <f t="shared" si="1"/>
        <v>木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4"/>
        <v/>
      </c>
    </row>
    <row r="31" spans="1:12" ht="20.25" customHeight="1">
      <c r="A31" s="23">
        <f t="shared" si="3"/>
        <v>45156</v>
      </c>
      <c r="B31" s="18" t="str">
        <f t="shared" si="1"/>
        <v>金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4"/>
        <v/>
      </c>
    </row>
    <row r="32" spans="1:12" ht="20.25" customHeight="1">
      <c r="A32" s="17">
        <f t="shared" si="3"/>
        <v>45157</v>
      </c>
      <c r="B32" s="18" t="str">
        <f t="shared" si="1"/>
        <v>土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4"/>
        <v/>
      </c>
    </row>
    <row r="33" spans="1:12" ht="20.25" customHeight="1">
      <c r="A33" s="23">
        <f t="shared" si="3"/>
        <v>45158</v>
      </c>
      <c r="B33" s="18" t="str">
        <f t="shared" si="1"/>
        <v>日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4"/>
        <v/>
      </c>
    </row>
    <row r="34" spans="1:12" ht="20.25" customHeight="1">
      <c r="A34" s="17">
        <f t="shared" si="3"/>
        <v>45159</v>
      </c>
      <c r="B34" s="18" t="str">
        <f t="shared" si="1"/>
        <v>月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4"/>
        <v/>
      </c>
    </row>
    <row r="35" spans="1:12" ht="20.25" customHeight="1">
      <c r="A35" s="23">
        <f t="shared" si="3"/>
        <v>45160</v>
      </c>
      <c r="B35" s="18" t="str">
        <f t="shared" si="1"/>
        <v>火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4"/>
        <v/>
      </c>
    </row>
    <row r="36" spans="1:12" ht="20.25" customHeight="1">
      <c r="A36" s="17">
        <f t="shared" si="3"/>
        <v>45161</v>
      </c>
      <c r="B36" s="18" t="str">
        <f t="shared" si="1"/>
        <v>水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4"/>
        <v/>
      </c>
    </row>
    <row r="37" spans="1:12" ht="20.25" customHeight="1">
      <c r="A37" s="23">
        <f t="shared" si="3"/>
        <v>45162</v>
      </c>
      <c r="B37" s="18" t="str">
        <f t="shared" si="1"/>
        <v>木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4"/>
        <v/>
      </c>
    </row>
    <row r="38" spans="1:12" ht="20.25" customHeight="1">
      <c r="A38" s="17">
        <f t="shared" si="3"/>
        <v>45163</v>
      </c>
      <c r="B38" s="18" t="str">
        <f t="shared" si="1"/>
        <v>金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4"/>
        <v/>
      </c>
    </row>
    <row r="39" spans="1:12" ht="20.25" customHeight="1">
      <c r="A39" s="23">
        <f t="shared" si="3"/>
        <v>45164</v>
      </c>
      <c r="B39" s="18" t="str">
        <f t="shared" si="1"/>
        <v>土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4"/>
        <v/>
      </c>
    </row>
    <row r="40" spans="1:12" ht="20.25" customHeight="1">
      <c r="A40" s="17">
        <f t="shared" si="3"/>
        <v>45165</v>
      </c>
      <c r="B40" s="18" t="str">
        <f t="shared" si="1"/>
        <v>日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4"/>
        <v/>
      </c>
    </row>
    <row r="41" spans="1:12" ht="20.25" customHeight="1">
      <c r="A41" s="23">
        <f t="shared" si="3"/>
        <v>45166</v>
      </c>
      <c r="B41" s="18" t="str">
        <f t="shared" si="1"/>
        <v>月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4"/>
        <v/>
      </c>
    </row>
    <row r="42" spans="1:12" ht="20.25" customHeight="1">
      <c r="A42" s="17">
        <f t="shared" si="3"/>
        <v>45167</v>
      </c>
      <c r="B42" s="18" t="str">
        <f t="shared" si="1"/>
        <v>火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4"/>
        <v/>
      </c>
    </row>
    <row r="43" spans="1:12" ht="20.25" customHeight="1">
      <c r="A43" s="23">
        <f t="shared" si="3"/>
        <v>45168</v>
      </c>
      <c r="B43" s="18" t="str">
        <f t="shared" si="1"/>
        <v>水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4"/>
        <v/>
      </c>
    </row>
    <row r="44" spans="1:12" ht="20.25" customHeight="1" thickBot="1">
      <c r="A44" s="53">
        <f>A43+1</f>
        <v>45169</v>
      </c>
      <c r="B44" s="54" t="str">
        <f t="shared" si="1"/>
        <v>木</v>
      </c>
      <c r="C44" s="55"/>
      <c r="D44" s="56"/>
      <c r="E44" s="55"/>
      <c r="F44" s="56"/>
      <c r="G44" s="57"/>
      <c r="H44" s="35">
        <f>(D44-C44)+(F44-E44)-G44</f>
        <v>0</v>
      </c>
      <c r="I44" s="94"/>
      <c r="J44" s="95"/>
      <c r="K44" s="43"/>
      <c r="L44" s="6" t="str">
        <f t="shared" si="4"/>
        <v/>
      </c>
    </row>
    <row r="45" spans="1:12" ht="33.6" customHeight="1" thickTop="1">
      <c r="A45" s="203" t="s">
        <v>2</v>
      </c>
      <c r="B45" s="204"/>
      <c r="C45" s="205"/>
      <c r="D45" s="205"/>
      <c r="E45" s="205"/>
      <c r="F45" s="205"/>
      <c r="G45" s="206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131" priority="16" stopIfTrue="1">
      <formula>$B14="土"</formula>
    </cfRule>
    <cfRule type="expression" dxfId="130" priority="17" stopIfTrue="1">
      <formula>$B14="日"</formula>
    </cfRule>
    <cfRule type="expression" dxfId="129" priority="18" stopIfTrue="1">
      <formula>OR($B14="祝",$B14="振",$I14="休日")</formula>
    </cfRule>
  </conditionalFormatting>
  <conditionalFormatting sqref="I15">
    <cfRule type="expression" dxfId="128" priority="13" stopIfTrue="1">
      <formula>$B15="土"</formula>
    </cfRule>
    <cfRule type="expression" dxfId="127" priority="14" stopIfTrue="1">
      <formula>$B15="日"</formula>
    </cfRule>
    <cfRule type="expression" dxfId="126" priority="15" stopIfTrue="1">
      <formula>OR($B15="祝",$B15="振",$I15="休日")</formula>
    </cfRule>
  </conditionalFormatting>
  <conditionalFormatting sqref="I17">
    <cfRule type="expression" dxfId="125" priority="10" stopIfTrue="1">
      <formula>$B17="土"</formula>
    </cfRule>
    <cfRule type="expression" dxfId="124" priority="11" stopIfTrue="1">
      <formula>$B17="日"</formula>
    </cfRule>
    <cfRule type="expression" dxfId="123" priority="12" stopIfTrue="1">
      <formula>OR($B17="祝",$B17="振",$I17="休日")</formula>
    </cfRule>
  </conditionalFormatting>
  <conditionalFormatting sqref="E19:H19">
    <cfRule type="expression" dxfId="122" priority="7" stopIfTrue="1">
      <formula>$B19="土"</formula>
    </cfRule>
    <cfRule type="expression" dxfId="121" priority="8" stopIfTrue="1">
      <formula>$B19="日"</formula>
    </cfRule>
    <cfRule type="expression" dxfId="120" priority="9" stopIfTrue="1">
      <formula>OR($B19="祝",$B19="振",$I19="休日")</formula>
    </cfRule>
  </conditionalFormatting>
  <conditionalFormatting sqref="I19">
    <cfRule type="expression" dxfId="119" priority="4" stopIfTrue="1">
      <formula>$B19="土"</formula>
    </cfRule>
    <cfRule type="expression" dxfId="118" priority="5" stopIfTrue="1">
      <formula>$B19="日"</formula>
    </cfRule>
    <cfRule type="expression" dxfId="117" priority="6" stopIfTrue="1">
      <formula>OR($B19="祝",$B19="振",$I19="休日")</formula>
    </cfRule>
  </conditionalFormatting>
  <conditionalFormatting sqref="C18:I18">
    <cfRule type="expression" dxfId="116" priority="1" stopIfTrue="1">
      <formula>$B18="土"</formula>
    </cfRule>
    <cfRule type="expression" dxfId="115" priority="2" stopIfTrue="1">
      <formula>$B18="日"</formula>
    </cfRule>
    <cfRule type="expression" dxfId="114" priority="3" stopIfTrue="1">
      <formula>OR($B18="祝",$B18="振",$I18="休日")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62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45170</v>
      </c>
      <c r="B14" s="18" t="str">
        <f>TEXT(A14,"aaa")</f>
        <v>金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21" si="0">IFERROR(VLOOKUP(A14,祝日,2,0),"")</f>
        <v/>
      </c>
    </row>
    <row r="15" spans="1:12" ht="20.25" customHeight="1">
      <c r="A15" s="23">
        <f>A14+1</f>
        <v>45171</v>
      </c>
      <c r="B15" s="18" t="str">
        <f t="shared" ref="B15:B43" si="1">TEXT(A15,"aaa")</f>
        <v>土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3" si="3">A15+1</f>
        <v>45172</v>
      </c>
      <c r="B16" s="18" t="str">
        <f t="shared" si="1"/>
        <v>日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45173</v>
      </c>
      <c r="B17" s="18" t="str">
        <f t="shared" si="1"/>
        <v>月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45174</v>
      </c>
      <c r="B18" s="18" t="str">
        <f t="shared" si="1"/>
        <v>火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45175</v>
      </c>
      <c r="B19" s="18" t="str">
        <f t="shared" si="1"/>
        <v>水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45176</v>
      </c>
      <c r="B20" s="18" t="str">
        <f t="shared" si="1"/>
        <v>木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45177</v>
      </c>
      <c r="B21" s="18" t="str">
        <f t="shared" si="1"/>
        <v>金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47">
        <f t="shared" si="3"/>
        <v>45178</v>
      </c>
      <c r="B22" s="60" t="str">
        <f t="shared" si="1"/>
        <v>土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/>
    </row>
    <row r="23" spans="1:12" ht="20.25" customHeight="1">
      <c r="A23" s="23">
        <f t="shared" si="3"/>
        <v>45179</v>
      </c>
      <c r="B23" s="18" t="str">
        <f t="shared" si="1"/>
        <v>日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ref="L23:L44" si="4">IFERROR(VLOOKUP(A23,祝日,2,0),"")</f>
        <v/>
      </c>
    </row>
    <row r="24" spans="1:12" ht="20.25" customHeight="1">
      <c r="A24" s="47">
        <f t="shared" si="3"/>
        <v>45180</v>
      </c>
      <c r="B24" s="60" t="str">
        <f t="shared" si="1"/>
        <v>月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4"/>
        <v/>
      </c>
    </row>
    <row r="25" spans="1:12" ht="20.25" customHeight="1">
      <c r="A25" s="23">
        <f t="shared" si="3"/>
        <v>45181</v>
      </c>
      <c r="B25" s="18" t="str">
        <f t="shared" si="1"/>
        <v>火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4"/>
        <v/>
      </c>
    </row>
    <row r="26" spans="1:12" ht="20.25" customHeight="1">
      <c r="A26" s="17">
        <f t="shared" si="3"/>
        <v>45182</v>
      </c>
      <c r="B26" s="18" t="str">
        <f t="shared" si="1"/>
        <v>水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4"/>
        <v/>
      </c>
    </row>
    <row r="27" spans="1:12" ht="20.25" customHeight="1">
      <c r="A27" s="23">
        <f t="shared" si="3"/>
        <v>45183</v>
      </c>
      <c r="B27" s="18" t="str">
        <f t="shared" si="1"/>
        <v>木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4"/>
        <v/>
      </c>
    </row>
    <row r="28" spans="1:12" ht="20.25" customHeight="1">
      <c r="A28" s="17">
        <f t="shared" si="3"/>
        <v>45184</v>
      </c>
      <c r="B28" s="18" t="str">
        <f t="shared" si="1"/>
        <v>金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4"/>
        <v/>
      </c>
    </row>
    <row r="29" spans="1:12" ht="20.25" customHeight="1">
      <c r="A29" s="23">
        <f t="shared" si="3"/>
        <v>45185</v>
      </c>
      <c r="B29" s="18" t="str">
        <f t="shared" si="1"/>
        <v>土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4"/>
        <v/>
      </c>
    </row>
    <row r="30" spans="1:12" ht="20.25" customHeight="1">
      <c r="A30" s="17">
        <f t="shared" si="3"/>
        <v>45186</v>
      </c>
      <c r="B30" s="18" t="str">
        <f t="shared" si="1"/>
        <v>日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4"/>
        <v/>
      </c>
    </row>
    <row r="31" spans="1:12" ht="20.25" customHeight="1">
      <c r="A31" s="61">
        <f t="shared" si="3"/>
        <v>45187</v>
      </c>
      <c r="B31" s="59" t="str">
        <f t="shared" si="1"/>
        <v>月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4"/>
        <v>敬老の日</v>
      </c>
    </row>
    <row r="32" spans="1:12" ht="20.25" customHeight="1">
      <c r="A32" s="47">
        <f t="shared" si="3"/>
        <v>45188</v>
      </c>
      <c r="B32" s="60" t="str">
        <f t="shared" si="1"/>
        <v>火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4"/>
        <v/>
      </c>
    </row>
    <row r="33" spans="1:12" ht="20.25" customHeight="1">
      <c r="A33" s="48">
        <f t="shared" si="3"/>
        <v>45189</v>
      </c>
      <c r="B33" s="60" t="str">
        <f t="shared" si="1"/>
        <v>水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4"/>
        <v/>
      </c>
    </row>
    <row r="34" spans="1:12" ht="20.25" customHeight="1">
      <c r="A34" s="17">
        <f t="shared" si="3"/>
        <v>45190</v>
      </c>
      <c r="B34" s="18" t="str">
        <f t="shared" si="1"/>
        <v>木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4"/>
        <v/>
      </c>
    </row>
    <row r="35" spans="1:12" ht="20.25" customHeight="1">
      <c r="A35" s="23">
        <f t="shared" si="3"/>
        <v>45191</v>
      </c>
      <c r="B35" s="18" t="str">
        <f t="shared" si="1"/>
        <v>金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4"/>
        <v/>
      </c>
    </row>
    <row r="36" spans="1:12" ht="20.25" customHeight="1">
      <c r="A36" s="58">
        <f t="shared" si="3"/>
        <v>45192</v>
      </c>
      <c r="B36" s="59" t="str">
        <f t="shared" si="1"/>
        <v>土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4"/>
        <v>秋分の日</v>
      </c>
    </row>
    <row r="37" spans="1:12" ht="20.25" customHeight="1">
      <c r="A37" s="23">
        <f t="shared" si="3"/>
        <v>45193</v>
      </c>
      <c r="B37" s="18" t="str">
        <f t="shared" si="1"/>
        <v>日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4"/>
        <v/>
      </c>
    </row>
    <row r="38" spans="1:12" ht="20.25" customHeight="1">
      <c r="A38" s="17">
        <f t="shared" si="3"/>
        <v>45194</v>
      </c>
      <c r="B38" s="18" t="str">
        <f t="shared" si="1"/>
        <v>月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4"/>
        <v/>
      </c>
    </row>
    <row r="39" spans="1:12" ht="20.25" customHeight="1">
      <c r="A39" s="23">
        <f t="shared" si="3"/>
        <v>45195</v>
      </c>
      <c r="B39" s="18" t="str">
        <f t="shared" si="1"/>
        <v>火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4"/>
        <v/>
      </c>
    </row>
    <row r="40" spans="1:12" ht="20.25" customHeight="1">
      <c r="A40" s="17">
        <f t="shared" si="3"/>
        <v>45196</v>
      </c>
      <c r="B40" s="18" t="str">
        <f t="shared" si="1"/>
        <v>水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4"/>
        <v/>
      </c>
    </row>
    <row r="41" spans="1:12" ht="20.25" customHeight="1">
      <c r="A41" s="23">
        <f t="shared" si="3"/>
        <v>45197</v>
      </c>
      <c r="B41" s="18" t="str">
        <f t="shared" si="1"/>
        <v>木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4"/>
        <v/>
      </c>
    </row>
    <row r="42" spans="1:12" ht="20.25" customHeight="1">
      <c r="A42" s="17">
        <f t="shared" si="3"/>
        <v>45198</v>
      </c>
      <c r="B42" s="18" t="str">
        <f t="shared" si="1"/>
        <v>金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4"/>
        <v/>
      </c>
    </row>
    <row r="43" spans="1:12" ht="20.25" customHeight="1">
      <c r="A43" s="23">
        <f t="shared" si="3"/>
        <v>45199</v>
      </c>
      <c r="B43" s="18" t="str">
        <f t="shared" si="1"/>
        <v>土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4"/>
        <v/>
      </c>
    </row>
    <row r="44" spans="1:12" ht="20.25" customHeight="1" thickBot="1">
      <c r="A44" s="53"/>
      <c r="B44" s="54"/>
      <c r="C44" s="55"/>
      <c r="D44" s="56"/>
      <c r="E44" s="55"/>
      <c r="F44" s="56"/>
      <c r="G44" s="57"/>
      <c r="H44" s="35">
        <f>(D44-C44)+(F44-E44)-G44</f>
        <v>0</v>
      </c>
      <c r="I44" s="94"/>
      <c r="J44" s="95"/>
      <c r="K44" s="43"/>
      <c r="L44" s="6" t="str">
        <f t="shared" si="4"/>
        <v/>
      </c>
    </row>
    <row r="45" spans="1:12" ht="33.6" customHeight="1" thickTop="1">
      <c r="A45" s="203" t="s">
        <v>2</v>
      </c>
      <c r="B45" s="204"/>
      <c r="C45" s="205"/>
      <c r="D45" s="205"/>
      <c r="E45" s="205"/>
      <c r="F45" s="205"/>
      <c r="G45" s="206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113" priority="16" stopIfTrue="1">
      <formula>$B14="土"</formula>
    </cfRule>
    <cfRule type="expression" dxfId="112" priority="17" stopIfTrue="1">
      <formula>$B14="日"</formula>
    </cfRule>
    <cfRule type="expression" dxfId="111" priority="18" stopIfTrue="1">
      <formula>OR($B14="祝",$B14="振",$I14="休日")</formula>
    </cfRule>
  </conditionalFormatting>
  <conditionalFormatting sqref="I15">
    <cfRule type="expression" dxfId="110" priority="13" stopIfTrue="1">
      <formula>$B15="土"</formula>
    </cfRule>
    <cfRule type="expression" dxfId="109" priority="14" stopIfTrue="1">
      <formula>$B15="日"</formula>
    </cfRule>
    <cfRule type="expression" dxfId="108" priority="15" stopIfTrue="1">
      <formula>OR($B15="祝",$B15="振",$I15="休日")</formula>
    </cfRule>
  </conditionalFormatting>
  <conditionalFormatting sqref="I17">
    <cfRule type="expression" dxfId="107" priority="10" stopIfTrue="1">
      <formula>$B17="土"</formula>
    </cfRule>
    <cfRule type="expression" dxfId="106" priority="11" stopIfTrue="1">
      <formula>$B17="日"</formula>
    </cfRule>
    <cfRule type="expression" dxfId="105" priority="12" stopIfTrue="1">
      <formula>OR($B17="祝",$B17="振",$I17="休日")</formula>
    </cfRule>
  </conditionalFormatting>
  <conditionalFormatting sqref="E19:H19">
    <cfRule type="expression" dxfId="104" priority="7" stopIfTrue="1">
      <formula>$B19="土"</formula>
    </cfRule>
    <cfRule type="expression" dxfId="103" priority="8" stopIfTrue="1">
      <formula>$B19="日"</formula>
    </cfRule>
    <cfRule type="expression" dxfId="102" priority="9" stopIfTrue="1">
      <formula>OR($B19="祝",$B19="振",$I19="休日")</formula>
    </cfRule>
  </conditionalFormatting>
  <conditionalFormatting sqref="I19">
    <cfRule type="expression" dxfId="101" priority="4" stopIfTrue="1">
      <formula>$B19="土"</formula>
    </cfRule>
    <cfRule type="expression" dxfId="100" priority="5" stopIfTrue="1">
      <formula>$B19="日"</formula>
    </cfRule>
    <cfRule type="expression" dxfId="99" priority="6" stopIfTrue="1">
      <formula>OR($B19="祝",$B19="振",$I19="休日")</formula>
    </cfRule>
  </conditionalFormatting>
  <conditionalFormatting sqref="C18:I18">
    <cfRule type="expression" dxfId="98" priority="1" stopIfTrue="1">
      <formula>$B18="土"</formula>
    </cfRule>
    <cfRule type="expression" dxfId="97" priority="2" stopIfTrue="1">
      <formula>$B18="日"</formula>
    </cfRule>
    <cfRule type="expression" dxfId="96" priority="3" stopIfTrue="1">
      <formula>OR($B18="祝",$B18="振",$I18="休日")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63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45200</v>
      </c>
      <c r="B14" s="18" t="str">
        <f>TEXT(A14,"aaa")</f>
        <v>日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25" si="0">IFERROR(VLOOKUP(A14,祝日,2,0),"")</f>
        <v/>
      </c>
    </row>
    <row r="15" spans="1:12" ht="20.25" customHeight="1">
      <c r="A15" s="23">
        <f>A14+1</f>
        <v>45201</v>
      </c>
      <c r="B15" s="18" t="str">
        <f t="shared" ref="B15:B44" si="1">TEXT(A15,"aaa")</f>
        <v>月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47">
        <f t="shared" ref="A16:A44" si="3">A15+1</f>
        <v>45202</v>
      </c>
      <c r="B16" s="18" t="str">
        <f t="shared" si="1"/>
        <v>火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/>
      </c>
    </row>
    <row r="17" spans="1:12" ht="20.25" customHeight="1">
      <c r="A17" s="48">
        <f t="shared" si="3"/>
        <v>45203</v>
      </c>
      <c r="B17" s="18" t="str">
        <f t="shared" si="1"/>
        <v>水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45204</v>
      </c>
      <c r="B18" s="18" t="str">
        <f t="shared" si="1"/>
        <v>木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45205</v>
      </c>
      <c r="B19" s="18" t="str">
        <f t="shared" si="1"/>
        <v>金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45206</v>
      </c>
      <c r="B20" s="18" t="str">
        <f t="shared" si="1"/>
        <v>土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45207</v>
      </c>
      <c r="B21" s="18" t="str">
        <f t="shared" si="1"/>
        <v>日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58">
        <f t="shared" si="3"/>
        <v>45208</v>
      </c>
      <c r="B22" s="59" t="str">
        <f t="shared" si="1"/>
        <v>月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 t="str">
        <f t="shared" si="0"/>
        <v>スポーツの日</v>
      </c>
    </row>
    <row r="23" spans="1:12" ht="20.25" customHeight="1">
      <c r="A23" s="48">
        <f t="shared" si="3"/>
        <v>45209</v>
      </c>
      <c r="B23" s="60" t="str">
        <f t="shared" si="1"/>
        <v>火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si="0"/>
        <v/>
      </c>
    </row>
    <row r="24" spans="1:12" ht="20.25" customHeight="1">
      <c r="A24" s="47">
        <f t="shared" si="3"/>
        <v>45210</v>
      </c>
      <c r="B24" s="60" t="str">
        <f t="shared" si="1"/>
        <v>水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0"/>
        <v/>
      </c>
    </row>
    <row r="25" spans="1:12" ht="20.25" customHeight="1">
      <c r="A25" s="23">
        <f t="shared" si="3"/>
        <v>45211</v>
      </c>
      <c r="B25" s="18" t="str">
        <f t="shared" si="1"/>
        <v>木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0"/>
        <v/>
      </c>
    </row>
    <row r="26" spans="1:12" ht="20.25" customHeight="1">
      <c r="A26" s="17">
        <f t="shared" si="3"/>
        <v>45212</v>
      </c>
      <c r="B26" s="18" t="str">
        <f t="shared" si="1"/>
        <v>金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ref="L26:L44" si="4">IFERROR(VLOOKUP(A26,祝日,2,0),"")</f>
        <v/>
      </c>
    </row>
    <row r="27" spans="1:12" ht="20.25" customHeight="1">
      <c r="A27" s="23">
        <f t="shared" si="3"/>
        <v>45213</v>
      </c>
      <c r="B27" s="18" t="str">
        <f t="shared" si="1"/>
        <v>土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4"/>
        <v/>
      </c>
    </row>
    <row r="28" spans="1:12" ht="20.25" customHeight="1">
      <c r="A28" s="17">
        <f t="shared" si="3"/>
        <v>45214</v>
      </c>
      <c r="B28" s="18" t="str">
        <f t="shared" si="1"/>
        <v>日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4"/>
        <v/>
      </c>
    </row>
    <row r="29" spans="1:12" ht="20.25" customHeight="1">
      <c r="A29" s="23">
        <f t="shared" si="3"/>
        <v>45215</v>
      </c>
      <c r="B29" s="18" t="str">
        <f t="shared" si="1"/>
        <v>月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4"/>
        <v/>
      </c>
    </row>
    <row r="30" spans="1:12" ht="20.25" customHeight="1">
      <c r="A30" s="17">
        <f t="shared" si="3"/>
        <v>45216</v>
      </c>
      <c r="B30" s="18" t="str">
        <f t="shared" si="1"/>
        <v>火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4"/>
        <v/>
      </c>
    </row>
    <row r="31" spans="1:12" ht="20.25" customHeight="1">
      <c r="A31" s="23">
        <f t="shared" si="3"/>
        <v>45217</v>
      </c>
      <c r="B31" s="18" t="str">
        <f t="shared" si="1"/>
        <v>水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4"/>
        <v/>
      </c>
    </row>
    <row r="32" spans="1:12" ht="20.25" customHeight="1">
      <c r="A32" s="17">
        <f t="shared" si="3"/>
        <v>45218</v>
      </c>
      <c r="B32" s="18" t="str">
        <f t="shared" si="1"/>
        <v>木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4"/>
        <v/>
      </c>
    </row>
    <row r="33" spans="1:12" ht="20.25" customHeight="1">
      <c r="A33" s="48">
        <f t="shared" si="3"/>
        <v>45219</v>
      </c>
      <c r="B33" s="60" t="str">
        <f t="shared" si="1"/>
        <v>金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4"/>
        <v/>
      </c>
    </row>
    <row r="34" spans="1:12" ht="20.25" customHeight="1">
      <c r="A34" s="17">
        <f t="shared" si="3"/>
        <v>45220</v>
      </c>
      <c r="B34" s="18" t="str">
        <f t="shared" si="1"/>
        <v>土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4"/>
        <v/>
      </c>
    </row>
    <row r="35" spans="1:12" ht="20.25" customHeight="1">
      <c r="A35" s="23">
        <f t="shared" si="3"/>
        <v>45221</v>
      </c>
      <c r="B35" s="18" t="str">
        <f t="shared" si="1"/>
        <v>日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4"/>
        <v/>
      </c>
    </row>
    <row r="36" spans="1:12" ht="20.25" customHeight="1">
      <c r="A36" s="47">
        <f t="shared" si="3"/>
        <v>45222</v>
      </c>
      <c r="B36" s="60" t="str">
        <f t="shared" si="1"/>
        <v>月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4"/>
        <v/>
      </c>
    </row>
    <row r="37" spans="1:12" ht="20.25" customHeight="1">
      <c r="A37" s="23">
        <f t="shared" si="3"/>
        <v>45223</v>
      </c>
      <c r="B37" s="18" t="str">
        <f t="shared" si="1"/>
        <v>火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4"/>
        <v/>
      </c>
    </row>
    <row r="38" spans="1:12" ht="20.25" customHeight="1">
      <c r="A38" s="17">
        <f t="shared" si="3"/>
        <v>45224</v>
      </c>
      <c r="B38" s="18" t="str">
        <f t="shared" si="1"/>
        <v>水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4"/>
        <v/>
      </c>
    </row>
    <row r="39" spans="1:12" ht="20.25" customHeight="1">
      <c r="A39" s="23">
        <f t="shared" si="3"/>
        <v>45225</v>
      </c>
      <c r="B39" s="18" t="str">
        <f t="shared" si="1"/>
        <v>木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4"/>
        <v/>
      </c>
    </row>
    <row r="40" spans="1:12" ht="20.25" customHeight="1">
      <c r="A40" s="17">
        <f t="shared" si="3"/>
        <v>45226</v>
      </c>
      <c r="B40" s="18" t="str">
        <f t="shared" si="1"/>
        <v>金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4"/>
        <v/>
      </c>
    </row>
    <row r="41" spans="1:12" ht="20.25" customHeight="1">
      <c r="A41" s="23">
        <f t="shared" si="3"/>
        <v>45227</v>
      </c>
      <c r="B41" s="18" t="str">
        <f t="shared" si="1"/>
        <v>土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4"/>
        <v/>
      </c>
    </row>
    <row r="42" spans="1:12" ht="20.25" customHeight="1">
      <c r="A42" s="17">
        <f t="shared" si="3"/>
        <v>45228</v>
      </c>
      <c r="B42" s="18" t="str">
        <f t="shared" si="1"/>
        <v>日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4"/>
        <v/>
      </c>
    </row>
    <row r="43" spans="1:12" ht="20.25" customHeight="1">
      <c r="A43" s="23">
        <f t="shared" si="3"/>
        <v>45229</v>
      </c>
      <c r="B43" s="18" t="str">
        <f t="shared" si="1"/>
        <v>月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4"/>
        <v/>
      </c>
    </row>
    <row r="44" spans="1:12" ht="20.25" customHeight="1" thickBot="1">
      <c r="A44" s="23">
        <f t="shared" si="3"/>
        <v>45230</v>
      </c>
      <c r="B44" s="18" t="str">
        <f t="shared" si="1"/>
        <v>火</v>
      </c>
      <c r="C44" s="55"/>
      <c r="D44" s="56"/>
      <c r="E44" s="55"/>
      <c r="F44" s="56"/>
      <c r="G44" s="57"/>
      <c r="H44" s="35">
        <f>(D44-C44)+(F44-E44)-G44</f>
        <v>0</v>
      </c>
      <c r="I44" s="94"/>
      <c r="J44" s="95"/>
      <c r="K44" s="43"/>
      <c r="L44" s="6" t="str">
        <f t="shared" si="4"/>
        <v/>
      </c>
    </row>
    <row r="45" spans="1:12" ht="33.6" customHeight="1" thickTop="1">
      <c r="A45" s="203" t="s">
        <v>2</v>
      </c>
      <c r="B45" s="204"/>
      <c r="C45" s="205"/>
      <c r="D45" s="205"/>
      <c r="E45" s="205"/>
      <c r="F45" s="205"/>
      <c r="G45" s="206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95" priority="16" stopIfTrue="1">
      <formula>$B14="土"</formula>
    </cfRule>
    <cfRule type="expression" dxfId="94" priority="17" stopIfTrue="1">
      <formula>$B14="日"</formula>
    </cfRule>
    <cfRule type="expression" dxfId="93" priority="18" stopIfTrue="1">
      <formula>OR($B14="祝",$B14="振",$I14="休日")</formula>
    </cfRule>
  </conditionalFormatting>
  <conditionalFormatting sqref="I15">
    <cfRule type="expression" dxfId="92" priority="13" stopIfTrue="1">
      <formula>$B15="土"</formula>
    </cfRule>
    <cfRule type="expression" dxfId="91" priority="14" stopIfTrue="1">
      <formula>$B15="日"</formula>
    </cfRule>
    <cfRule type="expression" dxfId="90" priority="15" stopIfTrue="1">
      <formula>OR($B15="祝",$B15="振",$I15="休日")</formula>
    </cfRule>
  </conditionalFormatting>
  <conditionalFormatting sqref="I17">
    <cfRule type="expression" dxfId="89" priority="10" stopIfTrue="1">
      <formula>$B17="土"</formula>
    </cfRule>
    <cfRule type="expression" dxfId="88" priority="11" stopIfTrue="1">
      <formula>$B17="日"</formula>
    </cfRule>
    <cfRule type="expression" dxfId="87" priority="12" stopIfTrue="1">
      <formula>OR($B17="祝",$B17="振",$I17="休日")</formula>
    </cfRule>
  </conditionalFormatting>
  <conditionalFormatting sqref="E19:H19">
    <cfRule type="expression" dxfId="86" priority="7" stopIfTrue="1">
      <formula>$B19="土"</formula>
    </cfRule>
    <cfRule type="expression" dxfId="85" priority="8" stopIfTrue="1">
      <formula>$B19="日"</formula>
    </cfRule>
    <cfRule type="expression" dxfId="84" priority="9" stopIfTrue="1">
      <formula>OR($B19="祝",$B19="振",$I19="休日")</formula>
    </cfRule>
  </conditionalFormatting>
  <conditionalFormatting sqref="I19">
    <cfRule type="expression" dxfId="83" priority="4" stopIfTrue="1">
      <formula>$B19="土"</formula>
    </cfRule>
    <cfRule type="expression" dxfId="82" priority="5" stopIfTrue="1">
      <formula>$B19="日"</formula>
    </cfRule>
    <cfRule type="expression" dxfId="81" priority="6" stopIfTrue="1">
      <formula>OR($B19="祝",$B19="振",$I19="休日")</formula>
    </cfRule>
  </conditionalFormatting>
  <conditionalFormatting sqref="C18:I18">
    <cfRule type="expression" dxfId="80" priority="1" stopIfTrue="1">
      <formula>$B18="土"</formula>
    </cfRule>
    <cfRule type="expression" dxfId="79" priority="2" stopIfTrue="1">
      <formula>$B18="日"</formula>
    </cfRule>
    <cfRule type="expression" dxfId="78" priority="3" stopIfTrue="1">
      <formula>OR($B18="祝",$B18="振",$I18="休日")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6"/>
  <sheetViews>
    <sheetView view="pageBreakPreview" zoomScaleNormal="100" workbookViewId="0">
      <selection activeCell="D6" sqref="D6:K6"/>
    </sheetView>
  </sheetViews>
  <sheetFormatPr defaultColWidth="9" defaultRowHeight="19.350000000000001" customHeight="1"/>
  <cols>
    <col min="1" max="1" width="5.77734375" style="14" bestFit="1" customWidth="1"/>
    <col min="2" max="2" width="3.109375" style="14" customWidth="1"/>
    <col min="3" max="3" width="7.6640625" style="39" customWidth="1"/>
    <col min="4" max="8" width="6.6640625" style="39" customWidth="1"/>
    <col min="9" max="9" width="12.6640625" style="1" customWidth="1"/>
    <col min="10" max="10" width="25.77734375" style="1" customWidth="1"/>
    <col min="11" max="11" width="9.6640625" style="1" customWidth="1"/>
    <col min="12" max="12" width="9" style="1"/>
    <col min="13" max="13" width="11.77734375" style="1" bestFit="1" customWidth="1"/>
    <col min="14" max="14" width="14.88671875" style="1" bestFit="1" customWidth="1"/>
    <col min="15" max="16384" width="9" style="1"/>
  </cols>
  <sheetData>
    <row r="1" spans="1:12" ht="11.4" customHeight="1"/>
    <row r="2" spans="1:12" ht="15.6" customHeight="1">
      <c r="A2" s="52" t="s">
        <v>44</v>
      </c>
      <c r="B2" s="51"/>
    </row>
    <row r="3" spans="1:12" ht="20.399999999999999" customHeight="1">
      <c r="A3" s="130" t="s">
        <v>21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ht="20.25" customHeight="1">
      <c r="A4" s="133" t="s">
        <v>64</v>
      </c>
      <c r="B4" s="134"/>
      <c r="C4" s="134"/>
      <c r="D4" s="134"/>
      <c r="E4" s="2"/>
      <c r="F4" s="2"/>
      <c r="G4" s="2"/>
      <c r="H4" s="2"/>
      <c r="I4" s="2"/>
      <c r="J4" s="2"/>
      <c r="K4" s="3"/>
    </row>
    <row r="5" spans="1:12" ht="12" customHeight="1">
      <c r="A5" s="135"/>
      <c r="B5" s="136"/>
      <c r="C5" s="136"/>
      <c r="D5" s="136"/>
      <c r="E5" s="136"/>
      <c r="F5" s="136"/>
      <c r="G5" s="4"/>
      <c r="H5" s="137"/>
      <c r="I5" s="137"/>
      <c r="J5" s="137"/>
      <c r="K5" s="5"/>
    </row>
    <row r="6" spans="1:12" ht="20.25" customHeight="1">
      <c r="A6" s="128" t="s">
        <v>11</v>
      </c>
      <c r="B6" s="138"/>
      <c r="C6" s="138"/>
      <c r="D6" s="142" t="s">
        <v>73</v>
      </c>
      <c r="E6" s="140"/>
      <c r="F6" s="140"/>
      <c r="G6" s="140"/>
      <c r="H6" s="140"/>
      <c r="I6" s="140"/>
      <c r="J6" s="140"/>
      <c r="K6" s="141"/>
    </row>
    <row r="7" spans="1:12" ht="20.25" customHeight="1">
      <c r="A7" s="124" t="s">
        <v>12</v>
      </c>
      <c r="B7" s="125"/>
      <c r="C7" s="125"/>
      <c r="D7" s="143"/>
      <c r="E7" s="126"/>
      <c r="F7" s="126"/>
      <c r="G7" s="126"/>
      <c r="H7" s="126"/>
      <c r="I7" s="126"/>
      <c r="J7" s="126"/>
      <c r="K7" s="127"/>
    </row>
    <row r="8" spans="1:12" ht="15.6" customHeight="1">
      <c r="A8" s="124"/>
      <c r="B8" s="125"/>
      <c r="C8" s="125"/>
      <c r="D8" s="106"/>
      <c r="E8" s="126"/>
      <c r="F8" s="126"/>
      <c r="G8" s="126"/>
      <c r="H8" s="126"/>
      <c r="I8" s="126"/>
      <c r="J8" s="126"/>
      <c r="K8" s="127"/>
      <c r="L8" s="6"/>
    </row>
    <row r="9" spans="1:12" ht="20.25" customHeight="1">
      <c r="A9" s="128" t="s">
        <v>10</v>
      </c>
      <c r="B9" s="129"/>
      <c r="C9" s="129"/>
      <c r="D9" s="143"/>
      <c r="E9" s="126"/>
      <c r="F9" s="126"/>
      <c r="G9" s="126"/>
      <c r="H9" s="126"/>
      <c r="I9" s="126"/>
      <c r="J9" s="126"/>
      <c r="K9" s="127"/>
      <c r="L9" s="7"/>
    </row>
    <row r="10" spans="1:12" ht="20.25" customHeight="1">
      <c r="A10" s="104" t="s">
        <v>3</v>
      </c>
      <c r="B10" s="105"/>
      <c r="C10" s="105"/>
      <c r="D10" s="143"/>
      <c r="E10" s="143"/>
      <c r="F10" s="143"/>
      <c r="G10" s="143"/>
      <c r="H10" s="143"/>
      <c r="I10" s="9" t="s">
        <v>22</v>
      </c>
      <c r="J10" s="145"/>
      <c r="K10" s="146"/>
    </row>
    <row r="11" spans="1:12" ht="20.25" customHeight="1">
      <c r="A11" s="49"/>
      <c r="B11" s="10"/>
      <c r="C11" s="10" t="s">
        <v>4</v>
      </c>
      <c r="D11" s="147"/>
      <c r="E11" s="147"/>
      <c r="F11" s="147"/>
      <c r="G11" s="147"/>
      <c r="H11" s="12"/>
      <c r="I11" s="10" t="s">
        <v>7</v>
      </c>
      <c r="J11" s="50"/>
      <c r="K11" s="13"/>
    </row>
    <row r="12" spans="1:12" s="14" customFormat="1" ht="20.25" customHeight="1">
      <c r="A12" s="148" t="s">
        <v>0</v>
      </c>
      <c r="B12" s="150" t="s">
        <v>1</v>
      </c>
      <c r="C12" s="152" t="s">
        <v>26</v>
      </c>
      <c r="D12" s="153"/>
      <c r="E12" s="153"/>
      <c r="F12" s="154"/>
      <c r="G12" s="155" t="s">
        <v>8</v>
      </c>
      <c r="H12" s="116" t="s">
        <v>27</v>
      </c>
      <c r="I12" s="157" t="s">
        <v>39</v>
      </c>
      <c r="J12" s="158"/>
      <c r="K12" s="161" t="s">
        <v>24</v>
      </c>
      <c r="L12" s="101"/>
    </row>
    <row r="13" spans="1:12" s="14" customFormat="1" ht="20.25" customHeight="1" thickBot="1">
      <c r="A13" s="149"/>
      <c r="B13" s="151"/>
      <c r="C13" s="15" t="s">
        <v>5</v>
      </c>
      <c r="D13" s="16" t="s">
        <v>6</v>
      </c>
      <c r="E13" s="15" t="s">
        <v>5</v>
      </c>
      <c r="F13" s="16" t="s">
        <v>6</v>
      </c>
      <c r="G13" s="156"/>
      <c r="H13" s="117"/>
      <c r="I13" s="159"/>
      <c r="J13" s="160"/>
      <c r="K13" s="162"/>
      <c r="L13" s="101"/>
    </row>
    <row r="14" spans="1:12" ht="20.25" customHeight="1" thickTop="1">
      <c r="A14" s="17">
        <v>45231</v>
      </c>
      <c r="B14" s="18" t="str">
        <f>TEXT(A14,"aaa")</f>
        <v>水</v>
      </c>
      <c r="C14" s="19"/>
      <c r="D14" s="20"/>
      <c r="E14" s="19"/>
      <c r="F14" s="21"/>
      <c r="G14" s="27"/>
      <c r="H14" s="22">
        <f>(D14-C14)+(F14-E14)-G14</f>
        <v>0</v>
      </c>
      <c r="I14" s="102"/>
      <c r="J14" s="103"/>
      <c r="K14" s="41"/>
      <c r="L14" s="6" t="str">
        <f t="shared" ref="L14:L21" si="0">IFERROR(VLOOKUP(A14,祝日,2,0),"")</f>
        <v/>
      </c>
    </row>
    <row r="15" spans="1:12" ht="20.25" customHeight="1">
      <c r="A15" s="23">
        <f>A14+1</f>
        <v>45232</v>
      </c>
      <c r="B15" s="18" t="str">
        <f t="shared" ref="B15:B43" si="1">TEXT(A15,"aaa")</f>
        <v>木</v>
      </c>
      <c r="C15" s="25"/>
      <c r="D15" s="26"/>
      <c r="E15" s="25"/>
      <c r="F15" s="26"/>
      <c r="G15" s="27"/>
      <c r="H15" s="22">
        <f t="shared" ref="H15:H43" si="2">(D15-C15)+(F15-E15)-G15</f>
        <v>0</v>
      </c>
      <c r="I15" s="92"/>
      <c r="J15" s="93"/>
      <c r="K15" s="42"/>
      <c r="L15" s="6" t="str">
        <f t="shared" si="0"/>
        <v/>
      </c>
    </row>
    <row r="16" spans="1:12" ht="20.25" customHeight="1">
      <c r="A16" s="58">
        <f t="shared" ref="A16:A43" si="3">A15+1</f>
        <v>45233</v>
      </c>
      <c r="B16" s="59" t="str">
        <f t="shared" si="1"/>
        <v>金</v>
      </c>
      <c r="C16" s="25"/>
      <c r="D16" s="26"/>
      <c r="E16" s="25"/>
      <c r="F16" s="26"/>
      <c r="G16" s="27"/>
      <c r="H16" s="22">
        <f t="shared" si="2"/>
        <v>0</v>
      </c>
      <c r="I16" s="92"/>
      <c r="J16" s="93"/>
      <c r="K16" s="42"/>
      <c r="L16" s="6" t="str">
        <f t="shared" si="0"/>
        <v>文化の日</v>
      </c>
    </row>
    <row r="17" spans="1:12" ht="20.25" customHeight="1">
      <c r="A17" s="48">
        <f t="shared" si="3"/>
        <v>45234</v>
      </c>
      <c r="B17" s="18" t="str">
        <f t="shared" si="1"/>
        <v>土</v>
      </c>
      <c r="C17" s="28"/>
      <c r="D17" s="29"/>
      <c r="E17" s="25"/>
      <c r="F17" s="26"/>
      <c r="G17" s="27"/>
      <c r="H17" s="22">
        <f t="shared" si="2"/>
        <v>0</v>
      </c>
      <c r="I17" s="92"/>
      <c r="J17" s="93"/>
      <c r="K17" s="42"/>
      <c r="L17" s="6" t="str">
        <f t="shared" si="0"/>
        <v/>
      </c>
    </row>
    <row r="18" spans="1:12" ht="20.25" customHeight="1">
      <c r="A18" s="47">
        <f t="shared" si="3"/>
        <v>45235</v>
      </c>
      <c r="B18" s="18" t="str">
        <f t="shared" si="1"/>
        <v>日</v>
      </c>
      <c r="C18" s="25"/>
      <c r="D18" s="26"/>
      <c r="E18" s="25"/>
      <c r="F18" s="26"/>
      <c r="G18" s="27"/>
      <c r="H18" s="22">
        <f t="shared" si="2"/>
        <v>0</v>
      </c>
      <c r="I18" s="92"/>
      <c r="J18" s="93"/>
      <c r="K18" s="42"/>
      <c r="L18" s="6" t="str">
        <f t="shared" si="0"/>
        <v/>
      </c>
    </row>
    <row r="19" spans="1:12" ht="20.25" customHeight="1">
      <c r="A19" s="23">
        <f t="shared" si="3"/>
        <v>45236</v>
      </c>
      <c r="B19" s="18" t="str">
        <f t="shared" si="1"/>
        <v>月</v>
      </c>
      <c r="C19" s="19"/>
      <c r="D19" s="20"/>
      <c r="E19" s="25"/>
      <c r="F19" s="26"/>
      <c r="G19" s="27"/>
      <c r="H19" s="22">
        <f t="shared" si="2"/>
        <v>0</v>
      </c>
      <c r="I19" s="92"/>
      <c r="J19" s="93"/>
      <c r="K19" s="42"/>
      <c r="L19" s="6" t="str">
        <f t="shared" si="0"/>
        <v/>
      </c>
    </row>
    <row r="20" spans="1:12" ht="20.25" customHeight="1">
      <c r="A20" s="17">
        <f t="shared" si="3"/>
        <v>45237</v>
      </c>
      <c r="B20" s="18" t="str">
        <f t="shared" si="1"/>
        <v>火</v>
      </c>
      <c r="C20" s="19"/>
      <c r="D20" s="20"/>
      <c r="E20" s="30"/>
      <c r="F20" s="21"/>
      <c r="G20" s="31"/>
      <c r="H20" s="22">
        <f t="shared" si="2"/>
        <v>0</v>
      </c>
      <c r="I20" s="92"/>
      <c r="J20" s="93"/>
      <c r="K20" s="42"/>
      <c r="L20" s="6" t="str">
        <f t="shared" si="0"/>
        <v/>
      </c>
    </row>
    <row r="21" spans="1:12" ht="20.25" customHeight="1">
      <c r="A21" s="23">
        <f t="shared" si="3"/>
        <v>45238</v>
      </c>
      <c r="B21" s="18" t="str">
        <f t="shared" si="1"/>
        <v>水</v>
      </c>
      <c r="C21" s="28"/>
      <c r="D21" s="29"/>
      <c r="E21" s="25"/>
      <c r="F21" s="26"/>
      <c r="G21" s="27"/>
      <c r="H21" s="22">
        <f t="shared" si="2"/>
        <v>0</v>
      </c>
      <c r="I21" s="92"/>
      <c r="J21" s="93"/>
      <c r="K21" s="42"/>
      <c r="L21" s="6" t="str">
        <f t="shared" si="0"/>
        <v/>
      </c>
    </row>
    <row r="22" spans="1:12" ht="20.25" customHeight="1">
      <c r="A22" s="47">
        <f t="shared" si="3"/>
        <v>45239</v>
      </c>
      <c r="B22" s="60" t="str">
        <f t="shared" si="1"/>
        <v>木</v>
      </c>
      <c r="C22" s="28"/>
      <c r="D22" s="29"/>
      <c r="E22" s="25"/>
      <c r="F22" s="26"/>
      <c r="G22" s="27"/>
      <c r="H22" s="22">
        <f t="shared" si="2"/>
        <v>0</v>
      </c>
      <c r="I22" s="92"/>
      <c r="J22" s="93"/>
      <c r="K22" s="42"/>
      <c r="L22" s="6"/>
    </row>
    <row r="23" spans="1:12" ht="20.25" customHeight="1">
      <c r="A23" s="23">
        <f t="shared" si="3"/>
        <v>45240</v>
      </c>
      <c r="B23" s="18" t="str">
        <f t="shared" si="1"/>
        <v>金</v>
      </c>
      <c r="C23" s="28"/>
      <c r="D23" s="29"/>
      <c r="E23" s="25"/>
      <c r="F23" s="26"/>
      <c r="G23" s="27"/>
      <c r="H23" s="22">
        <f t="shared" si="2"/>
        <v>0</v>
      </c>
      <c r="I23" s="92"/>
      <c r="J23" s="93"/>
      <c r="K23" s="42"/>
      <c r="L23" s="6" t="str">
        <f t="shared" ref="L23:L44" si="4">IFERROR(VLOOKUP(A23,祝日,2,0),"")</f>
        <v/>
      </c>
    </row>
    <row r="24" spans="1:12" ht="20.25" customHeight="1">
      <c r="A24" s="47">
        <f t="shared" si="3"/>
        <v>45241</v>
      </c>
      <c r="B24" s="60" t="str">
        <f t="shared" si="1"/>
        <v>土</v>
      </c>
      <c r="C24" s="28"/>
      <c r="D24" s="29"/>
      <c r="E24" s="25"/>
      <c r="F24" s="26"/>
      <c r="G24" s="27"/>
      <c r="H24" s="22">
        <f t="shared" si="2"/>
        <v>0</v>
      </c>
      <c r="I24" s="92"/>
      <c r="J24" s="93"/>
      <c r="K24" s="42"/>
      <c r="L24" s="6" t="str">
        <f t="shared" si="4"/>
        <v/>
      </c>
    </row>
    <row r="25" spans="1:12" ht="20.25" customHeight="1">
      <c r="A25" s="23">
        <f t="shared" si="3"/>
        <v>45242</v>
      </c>
      <c r="B25" s="18" t="str">
        <f t="shared" si="1"/>
        <v>日</v>
      </c>
      <c r="C25" s="28"/>
      <c r="D25" s="29"/>
      <c r="E25" s="25"/>
      <c r="F25" s="26"/>
      <c r="G25" s="27"/>
      <c r="H25" s="22">
        <f t="shared" si="2"/>
        <v>0</v>
      </c>
      <c r="I25" s="92"/>
      <c r="J25" s="93"/>
      <c r="K25" s="42"/>
      <c r="L25" s="6" t="str">
        <f t="shared" si="4"/>
        <v/>
      </c>
    </row>
    <row r="26" spans="1:12" ht="20.25" customHeight="1">
      <c r="A26" s="17">
        <f t="shared" si="3"/>
        <v>45243</v>
      </c>
      <c r="B26" s="18" t="str">
        <f t="shared" si="1"/>
        <v>月</v>
      </c>
      <c r="C26" s="28"/>
      <c r="D26" s="29"/>
      <c r="E26" s="25"/>
      <c r="F26" s="26"/>
      <c r="G26" s="27"/>
      <c r="H26" s="22">
        <f t="shared" si="2"/>
        <v>0</v>
      </c>
      <c r="I26" s="92"/>
      <c r="J26" s="93"/>
      <c r="K26" s="42"/>
      <c r="L26" s="6" t="str">
        <f t="shared" si="4"/>
        <v/>
      </c>
    </row>
    <row r="27" spans="1:12" ht="20.25" customHeight="1">
      <c r="A27" s="23">
        <f t="shared" si="3"/>
        <v>45244</v>
      </c>
      <c r="B27" s="18" t="str">
        <f t="shared" si="1"/>
        <v>火</v>
      </c>
      <c r="C27" s="28"/>
      <c r="D27" s="29"/>
      <c r="E27" s="25"/>
      <c r="F27" s="26"/>
      <c r="G27" s="27"/>
      <c r="H27" s="22">
        <f t="shared" si="2"/>
        <v>0</v>
      </c>
      <c r="I27" s="92"/>
      <c r="J27" s="93"/>
      <c r="K27" s="42"/>
      <c r="L27" s="6" t="str">
        <f t="shared" si="4"/>
        <v/>
      </c>
    </row>
    <row r="28" spans="1:12" ht="20.25" customHeight="1">
      <c r="A28" s="17">
        <f t="shared" si="3"/>
        <v>45245</v>
      </c>
      <c r="B28" s="18" t="str">
        <f t="shared" si="1"/>
        <v>水</v>
      </c>
      <c r="C28" s="28"/>
      <c r="D28" s="29"/>
      <c r="E28" s="25"/>
      <c r="F28" s="26"/>
      <c r="G28" s="27"/>
      <c r="H28" s="22">
        <f t="shared" si="2"/>
        <v>0</v>
      </c>
      <c r="I28" s="92"/>
      <c r="J28" s="93"/>
      <c r="K28" s="42"/>
      <c r="L28" s="6" t="str">
        <f t="shared" si="4"/>
        <v/>
      </c>
    </row>
    <row r="29" spans="1:12" ht="20.25" customHeight="1">
      <c r="A29" s="23">
        <f t="shared" si="3"/>
        <v>45246</v>
      </c>
      <c r="B29" s="18" t="str">
        <f t="shared" si="1"/>
        <v>木</v>
      </c>
      <c r="C29" s="28"/>
      <c r="D29" s="29"/>
      <c r="E29" s="25"/>
      <c r="F29" s="26"/>
      <c r="G29" s="27"/>
      <c r="H29" s="22">
        <f t="shared" si="2"/>
        <v>0</v>
      </c>
      <c r="I29" s="92"/>
      <c r="J29" s="93"/>
      <c r="K29" s="42"/>
      <c r="L29" s="6" t="str">
        <f t="shared" si="4"/>
        <v/>
      </c>
    </row>
    <row r="30" spans="1:12" ht="20.25" customHeight="1">
      <c r="A30" s="17">
        <f t="shared" si="3"/>
        <v>45247</v>
      </c>
      <c r="B30" s="18" t="str">
        <f t="shared" si="1"/>
        <v>金</v>
      </c>
      <c r="C30" s="28"/>
      <c r="D30" s="29"/>
      <c r="E30" s="25"/>
      <c r="F30" s="26"/>
      <c r="G30" s="27"/>
      <c r="H30" s="22">
        <f t="shared" si="2"/>
        <v>0</v>
      </c>
      <c r="I30" s="92"/>
      <c r="J30" s="93"/>
      <c r="K30" s="42"/>
      <c r="L30" s="6" t="str">
        <f t="shared" si="4"/>
        <v/>
      </c>
    </row>
    <row r="31" spans="1:12" ht="20.25" customHeight="1">
      <c r="A31" s="23">
        <f t="shared" si="3"/>
        <v>45248</v>
      </c>
      <c r="B31" s="18" t="str">
        <f t="shared" si="1"/>
        <v>土</v>
      </c>
      <c r="C31" s="28"/>
      <c r="D31" s="29"/>
      <c r="E31" s="25"/>
      <c r="F31" s="26"/>
      <c r="G31" s="27"/>
      <c r="H31" s="22">
        <f t="shared" si="2"/>
        <v>0</v>
      </c>
      <c r="I31" s="92"/>
      <c r="J31" s="93"/>
      <c r="K31" s="42"/>
      <c r="L31" s="6" t="str">
        <f t="shared" si="4"/>
        <v/>
      </c>
    </row>
    <row r="32" spans="1:12" ht="20.25" customHeight="1">
      <c r="A32" s="17">
        <f t="shared" si="3"/>
        <v>45249</v>
      </c>
      <c r="B32" s="18" t="str">
        <f t="shared" si="1"/>
        <v>日</v>
      </c>
      <c r="C32" s="28"/>
      <c r="D32" s="29"/>
      <c r="E32" s="25"/>
      <c r="F32" s="26"/>
      <c r="G32" s="27"/>
      <c r="H32" s="22">
        <f t="shared" si="2"/>
        <v>0</v>
      </c>
      <c r="I32" s="92"/>
      <c r="J32" s="93"/>
      <c r="K32" s="42"/>
      <c r="L32" s="6" t="str">
        <f t="shared" si="4"/>
        <v/>
      </c>
    </row>
    <row r="33" spans="1:12" ht="20.25" customHeight="1">
      <c r="A33" s="48">
        <f t="shared" si="3"/>
        <v>45250</v>
      </c>
      <c r="B33" s="60" t="str">
        <f t="shared" si="1"/>
        <v>月</v>
      </c>
      <c r="C33" s="28"/>
      <c r="D33" s="29"/>
      <c r="E33" s="25"/>
      <c r="F33" s="26"/>
      <c r="G33" s="27"/>
      <c r="H33" s="22">
        <f t="shared" si="2"/>
        <v>0</v>
      </c>
      <c r="I33" s="92"/>
      <c r="J33" s="93"/>
      <c r="K33" s="42"/>
      <c r="L33" s="6" t="str">
        <f t="shared" si="4"/>
        <v/>
      </c>
    </row>
    <row r="34" spans="1:12" ht="20.25" customHeight="1">
      <c r="A34" s="17">
        <f t="shared" si="3"/>
        <v>45251</v>
      </c>
      <c r="B34" s="18" t="str">
        <f t="shared" si="1"/>
        <v>火</v>
      </c>
      <c r="C34" s="28"/>
      <c r="D34" s="29"/>
      <c r="E34" s="25"/>
      <c r="F34" s="26"/>
      <c r="G34" s="27"/>
      <c r="H34" s="22">
        <f t="shared" si="2"/>
        <v>0</v>
      </c>
      <c r="I34" s="92"/>
      <c r="J34" s="93"/>
      <c r="K34" s="42"/>
      <c r="L34" s="6" t="str">
        <f t="shared" si="4"/>
        <v/>
      </c>
    </row>
    <row r="35" spans="1:12" ht="20.25" customHeight="1">
      <c r="A35" s="23">
        <f t="shared" si="3"/>
        <v>45252</v>
      </c>
      <c r="B35" s="18" t="str">
        <f t="shared" si="1"/>
        <v>水</v>
      </c>
      <c r="C35" s="28"/>
      <c r="D35" s="29"/>
      <c r="E35" s="25"/>
      <c r="F35" s="26"/>
      <c r="G35" s="27"/>
      <c r="H35" s="22">
        <f t="shared" si="2"/>
        <v>0</v>
      </c>
      <c r="I35" s="92"/>
      <c r="J35" s="93"/>
      <c r="K35" s="42"/>
      <c r="L35" s="6" t="str">
        <f t="shared" si="4"/>
        <v/>
      </c>
    </row>
    <row r="36" spans="1:12" ht="20.25" customHeight="1">
      <c r="A36" s="58">
        <f t="shared" si="3"/>
        <v>45253</v>
      </c>
      <c r="B36" s="59" t="str">
        <f t="shared" si="1"/>
        <v>木</v>
      </c>
      <c r="C36" s="28"/>
      <c r="D36" s="29"/>
      <c r="E36" s="25"/>
      <c r="F36" s="26"/>
      <c r="G36" s="27"/>
      <c r="H36" s="22">
        <f t="shared" si="2"/>
        <v>0</v>
      </c>
      <c r="I36" s="92"/>
      <c r="J36" s="93"/>
      <c r="K36" s="42"/>
      <c r="L36" s="6" t="str">
        <f t="shared" si="4"/>
        <v>勤労感謝の日</v>
      </c>
    </row>
    <row r="37" spans="1:12" ht="20.25" customHeight="1">
      <c r="A37" s="23">
        <f t="shared" si="3"/>
        <v>45254</v>
      </c>
      <c r="B37" s="18" t="str">
        <f t="shared" si="1"/>
        <v>金</v>
      </c>
      <c r="C37" s="28"/>
      <c r="D37" s="29"/>
      <c r="E37" s="25"/>
      <c r="F37" s="26"/>
      <c r="G37" s="27"/>
      <c r="H37" s="22">
        <f t="shared" si="2"/>
        <v>0</v>
      </c>
      <c r="I37" s="92"/>
      <c r="J37" s="93"/>
      <c r="K37" s="42"/>
      <c r="L37" s="6" t="str">
        <f t="shared" si="4"/>
        <v/>
      </c>
    </row>
    <row r="38" spans="1:12" ht="20.25" customHeight="1">
      <c r="A38" s="17">
        <f t="shared" si="3"/>
        <v>45255</v>
      </c>
      <c r="B38" s="18" t="str">
        <f t="shared" si="1"/>
        <v>土</v>
      </c>
      <c r="C38" s="28"/>
      <c r="D38" s="29"/>
      <c r="E38" s="25"/>
      <c r="F38" s="26"/>
      <c r="G38" s="27"/>
      <c r="H38" s="22">
        <f t="shared" si="2"/>
        <v>0</v>
      </c>
      <c r="I38" s="92"/>
      <c r="J38" s="93"/>
      <c r="K38" s="42"/>
      <c r="L38" s="6" t="str">
        <f t="shared" si="4"/>
        <v/>
      </c>
    </row>
    <row r="39" spans="1:12" ht="20.25" customHeight="1">
      <c r="A39" s="23">
        <f t="shared" si="3"/>
        <v>45256</v>
      </c>
      <c r="B39" s="18" t="str">
        <f t="shared" si="1"/>
        <v>日</v>
      </c>
      <c r="C39" s="28"/>
      <c r="D39" s="29"/>
      <c r="E39" s="25"/>
      <c r="F39" s="26"/>
      <c r="G39" s="27"/>
      <c r="H39" s="22">
        <f t="shared" si="2"/>
        <v>0</v>
      </c>
      <c r="I39" s="92"/>
      <c r="J39" s="93"/>
      <c r="K39" s="42"/>
      <c r="L39" s="6" t="str">
        <f t="shared" si="4"/>
        <v/>
      </c>
    </row>
    <row r="40" spans="1:12" ht="20.25" customHeight="1">
      <c r="A40" s="17">
        <f t="shared" si="3"/>
        <v>45257</v>
      </c>
      <c r="B40" s="18" t="str">
        <f t="shared" si="1"/>
        <v>月</v>
      </c>
      <c r="C40" s="28"/>
      <c r="D40" s="29"/>
      <c r="E40" s="25"/>
      <c r="F40" s="26"/>
      <c r="G40" s="27"/>
      <c r="H40" s="22">
        <f t="shared" si="2"/>
        <v>0</v>
      </c>
      <c r="I40" s="92"/>
      <c r="J40" s="93"/>
      <c r="K40" s="42"/>
      <c r="L40" s="6" t="str">
        <f t="shared" si="4"/>
        <v/>
      </c>
    </row>
    <row r="41" spans="1:12" ht="20.25" customHeight="1">
      <c r="A41" s="23">
        <f t="shared" si="3"/>
        <v>45258</v>
      </c>
      <c r="B41" s="18" t="str">
        <f t="shared" si="1"/>
        <v>火</v>
      </c>
      <c r="C41" s="28"/>
      <c r="D41" s="29"/>
      <c r="E41" s="25"/>
      <c r="F41" s="26"/>
      <c r="G41" s="27"/>
      <c r="H41" s="22">
        <f t="shared" si="2"/>
        <v>0</v>
      </c>
      <c r="I41" s="92"/>
      <c r="J41" s="93"/>
      <c r="K41" s="42"/>
      <c r="L41" s="6" t="str">
        <f t="shared" si="4"/>
        <v/>
      </c>
    </row>
    <row r="42" spans="1:12" ht="20.25" customHeight="1">
      <c r="A42" s="17">
        <f t="shared" si="3"/>
        <v>45259</v>
      </c>
      <c r="B42" s="18" t="str">
        <f t="shared" si="1"/>
        <v>水</v>
      </c>
      <c r="C42" s="28"/>
      <c r="D42" s="29"/>
      <c r="E42" s="25"/>
      <c r="F42" s="26"/>
      <c r="G42" s="27"/>
      <c r="H42" s="22">
        <f t="shared" si="2"/>
        <v>0</v>
      </c>
      <c r="I42" s="92"/>
      <c r="J42" s="93"/>
      <c r="K42" s="42"/>
      <c r="L42" s="6" t="str">
        <f t="shared" si="4"/>
        <v/>
      </c>
    </row>
    <row r="43" spans="1:12" ht="20.25" customHeight="1">
      <c r="A43" s="23">
        <f t="shared" si="3"/>
        <v>45260</v>
      </c>
      <c r="B43" s="18" t="str">
        <f t="shared" si="1"/>
        <v>木</v>
      </c>
      <c r="C43" s="28"/>
      <c r="D43" s="29"/>
      <c r="E43" s="25"/>
      <c r="F43" s="26"/>
      <c r="G43" s="27"/>
      <c r="H43" s="22">
        <f t="shared" si="2"/>
        <v>0</v>
      </c>
      <c r="I43" s="92"/>
      <c r="J43" s="93"/>
      <c r="K43" s="42"/>
      <c r="L43" s="6" t="str">
        <f t="shared" si="4"/>
        <v/>
      </c>
    </row>
    <row r="44" spans="1:12" ht="20.25" customHeight="1" thickBot="1">
      <c r="A44" s="23"/>
      <c r="B44" s="18"/>
      <c r="C44" s="55"/>
      <c r="D44" s="56"/>
      <c r="E44" s="55"/>
      <c r="F44" s="56"/>
      <c r="G44" s="57"/>
      <c r="H44" s="35">
        <f>(D44-C44)+(F44-E44)-G44</f>
        <v>0</v>
      </c>
      <c r="I44" s="94"/>
      <c r="J44" s="95"/>
      <c r="K44" s="43"/>
      <c r="L44" s="6" t="str">
        <f t="shared" si="4"/>
        <v/>
      </c>
    </row>
    <row r="45" spans="1:12" ht="33.6" customHeight="1" thickTop="1">
      <c r="A45" s="203" t="s">
        <v>2</v>
      </c>
      <c r="B45" s="204"/>
      <c r="C45" s="205"/>
      <c r="D45" s="205"/>
      <c r="E45" s="205"/>
      <c r="F45" s="205"/>
      <c r="G45" s="206"/>
      <c r="H45" s="36">
        <f>SUM(H14:H44)</f>
        <v>0</v>
      </c>
      <c r="I45" s="165" t="s">
        <v>42</v>
      </c>
      <c r="J45" s="100"/>
      <c r="K45" s="46">
        <f>ROUNDDOWN(ROUND(H45*24*60,1)/60,2)</f>
        <v>0</v>
      </c>
      <c r="L45" s="1" t="s">
        <v>38</v>
      </c>
    </row>
    <row r="46" spans="1:12" ht="19.5" customHeight="1">
      <c r="A46" s="37"/>
      <c r="B46" s="37"/>
      <c r="C46" s="38"/>
      <c r="D46" s="38"/>
      <c r="E46" s="38"/>
      <c r="F46" s="38"/>
      <c r="G46" s="38"/>
      <c r="H46" s="38" t="s">
        <v>37</v>
      </c>
      <c r="I46" s="38"/>
      <c r="J46" s="38"/>
      <c r="K46" s="38"/>
    </row>
  </sheetData>
  <sheetProtection sheet="1" objects="1" scenarios="1"/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K14:K44 A14:I14 C20:I43 C19:D19 C17:H17 C15:H15 C16:I16 A15:B43 A44:I44">
    <cfRule type="expression" dxfId="77" priority="16" stopIfTrue="1">
      <formula>$B14="土"</formula>
    </cfRule>
    <cfRule type="expression" dxfId="76" priority="17" stopIfTrue="1">
      <formula>$B14="日"</formula>
    </cfRule>
    <cfRule type="expression" dxfId="75" priority="18" stopIfTrue="1">
      <formula>OR($B14="祝",$B14="振",$I14="休日")</formula>
    </cfRule>
  </conditionalFormatting>
  <conditionalFormatting sqref="I15">
    <cfRule type="expression" dxfId="74" priority="13" stopIfTrue="1">
      <formula>$B15="土"</formula>
    </cfRule>
    <cfRule type="expression" dxfId="73" priority="14" stopIfTrue="1">
      <formula>$B15="日"</formula>
    </cfRule>
    <cfRule type="expression" dxfId="72" priority="15" stopIfTrue="1">
      <formula>OR($B15="祝",$B15="振",$I15="休日")</formula>
    </cfRule>
  </conditionalFormatting>
  <conditionalFormatting sqref="I17">
    <cfRule type="expression" dxfId="71" priority="10" stopIfTrue="1">
      <formula>$B17="土"</formula>
    </cfRule>
    <cfRule type="expression" dxfId="70" priority="11" stopIfTrue="1">
      <formula>$B17="日"</formula>
    </cfRule>
    <cfRule type="expression" dxfId="69" priority="12" stopIfTrue="1">
      <formula>OR($B17="祝",$B17="振",$I17="休日")</formula>
    </cfRule>
  </conditionalFormatting>
  <conditionalFormatting sqref="E19:H19">
    <cfRule type="expression" dxfId="68" priority="7" stopIfTrue="1">
      <formula>$B19="土"</formula>
    </cfRule>
    <cfRule type="expression" dxfId="67" priority="8" stopIfTrue="1">
      <formula>$B19="日"</formula>
    </cfRule>
    <cfRule type="expression" dxfId="66" priority="9" stopIfTrue="1">
      <formula>OR($B19="祝",$B19="振",$I19="休日")</formula>
    </cfRule>
  </conditionalFormatting>
  <conditionalFormatting sqref="I19">
    <cfRule type="expression" dxfId="65" priority="4" stopIfTrue="1">
      <formula>$B19="土"</formula>
    </cfRule>
    <cfRule type="expression" dxfId="64" priority="5" stopIfTrue="1">
      <formula>$B19="日"</formula>
    </cfRule>
    <cfRule type="expression" dxfId="63" priority="6" stopIfTrue="1">
      <formula>OR($B19="祝",$B19="振",$I19="休日")</formula>
    </cfRule>
  </conditionalFormatting>
  <conditionalFormatting sqref="C18:I18">
    <cfRule type="expression" dxfId="62" priority="1" stopIfTrue="1">
      <formula>$B18="土"</formula>
    </cfRule>
    <cfRule type="expression" dxfId="61" priority="2" stopIfTrue="1">
      <formula>$B18="日"</formula>
    </cfRule>
    <cfRule type="expression" dxfId="60" priority="3" stopIfTrue="1">
      <formula>OR($B18="祝",$B18="振",$I18="休日")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記載例</vt:lpstr>
      <vt:lpstr>４月</vt:lpstr>
      <vt:lpstr>５月</vt:lpstr>
      <vt:lpstr>6月</vt:lpstr>
      <vt:lpstr>7月</vt:lpstr>
      <vt:lpstr>8月</vt:lpstr>
      <vt:lpstr>9月</vt:lpstr>
      <vt:lpstr>10月</vt:lpstr>
      <vt:lpstr>11月</vt:lpstr>
      <vt:lpstr>12月</vt:lpstr>
      <vt:lpstr>R6年1月</vt:lpstr>
      <vt:lpstr>2月</vt:lpstr>
      <vt:lpstr>祝日</vt:lpstr>
      <vt:lpstr>'10月'!Print_Area</vt:lpstr>
      <vt:lpstr>'11月'!Print_Area</vt:lpstr>
      <vt:lpstr>'12月'!Print_Area</vt:lpstr>
      <vt:lpstr>'2月'!Print_Area</vt:lpstr>
      <vt:lpstr>'４月'!Print_Area</vt:lpstr>
      <vt:lpstr>'５月'!Print_Area</vt:lpstr>
      <vt:lpstr>'6月'!Print_Area</vt:lpstr>
      <vt:lpstr>'7月'!Print_Area</vt:lpstr>
      <vt:lpstr>'8月'!Print_Area</vt:lpstr>
      <vt:lpstr>'9月'!Print_Area</vt:lpstr>
      <vt:lpstr>'R6年1月'!Print_Area</vt:lpstr>
      <vt:lpstr>記載例!Print_Area</vt:lpstr>
      <vt:lpstr>'４月'!月</vt:lpstr>
      <vt:lpstr>月</vt:lpstr>
      <vt:lpstr>'10月'!祝日</vt:lpstr>
      <vt:lpstr>'11月'!祝日</vt:lpstr>
      <vt:lpstr>'12月'!祝日</vt:lpstr>
      <vt:lpstr>'2月'!祝日</vt:lpstr>
      <vt:lpstr>'４月'!祝日</vt:lpstr>
      <vt:lpstr>'５月'!祝日</vt:lpstr>
      <vt:lpstr>'6月'!祝日</vt:lpstr>
      <vt:lpstr>'8月'!祝日</vt:lpstr>
      <vt:lpstr>'9月'!祝日</vt:lpstr>
      <vt:lpstr>'R6年1月'!祝日</vt:lpstr>
      <vt:lpstr>祝日</vt:lpstr>
    </vt:vector>
  </TitlesOfParts>
  <Company>新ｴﾈﾙｷﾞｰ産業技術総合開発機構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かおり</dc:creator>
  <cp:lastModifiedBy>広島県</cp:lastModifiedBy>
  <cp:lastPrinted>2022-11-24T00:15:18Z</cp:lastPrinted>
  <dcterms:created xsi:type="dcterms:W3CDTF">2001-08-10T04:40:44Z</dcterms:created>
  <dcterms:modified xsi:type="dcterms:W3CDTF">2022-12-12T07:59:10Z</dcterms:modified>
</cp:coreProperties>
</file>