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30障害者支援課\　13指導検査Ｇ\C03 指導監査\集団指導\Ｒ４年度\02　資料作成\04　処遇改善加算について\交付金（03～05）\"/>
    </mc:Choice>
  </mc:AlternateContent>
  <bookViews>
    <workbookView xWindow="0" yWindow="0" windowWidth="11145" windowHeight="12300" firstSheet="1" activeTab="5"/>
  </bookViews>
  <sheets>
    <sheet name="はじめに" sheetId="18" state="hidden" r:id="rId1"/>
    <sheet name="基本情報入力シート" sheetId="16" r:id="rId2"/>
    <sheet name="別紙様式3-1" sheetId="15" state="hidden" r:id="rId3"/>
    <sheet name="別紙様式3-2" sheetId="11" state="hidden" r:id="rId4"/>
    <sheet name="（交付金）別紙様式3-1" sheetId="19" r:id="rId5"/>
    <sheet name="（交付金）別紙様式3-2" sheetId="20" r:id="rId6"/>
    <sheet name="【参考】サービス名一覧" sheetId="13" state="hidden" r:id="rId7"/>
  </sheets>
  <externalReferences>
    <externalReference r:id="rId8"/>
    <externalReference r:id="rId9"/>
    <externalReference r:id="rId10"/>
    <externalReference r:id="rId11"/>
    <externalReference r:id="rId12"/>
  </externalReferences>
  <definedNames>
    <definedName name="_xlnm._FilterDatabase" localSheetId="5" hidden="1">'（交付金）別紙様式3-2'!$M$18:$U$118</definedName>
    <definedName name="_xlnm._FilterDatabase" localSheetId="3" hidden="1">'別紙様式3-2'!$M$19:$AI$119</definedName>
    <definedName name="_new1">【参考】サービス名一覧!$A$4:$A$27</definedName>
    <definedName name="erea" localSheetId="4">#REF!</definedName>
    <definedName name="erea" localSheetId="5">#REF!</definedName>
    <definedName name="erea" localSheetId="6">【参考】サービス名一覧!$A$3:$A$27</definedName>
    <definedName name="erea">#REF!</definedName>
    <definedName name="new" localSheetId="4">#REF!</definedName>
    <definedName name="new" localSheetId="5">#REF!</definedName>
    <definedName name="new" localSheetId="6">【参考】サービス名一覧!$A$4:$A$27</definedName>
    <definedName name="new">#REF!</definedName>
    <definedName name="_xlnm.Print_Area" localSheetId="4">'（交付金）別紙様式3-1'!$A$1:$AJ$48</definedName>
    <definedName name="_xlnm.Print_Area" localSheetId="5">'（交付金）別紙様式3-2'!$A$1:$Z$33</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4">#REF!</definedName>
    <definedName name="www" localSheetId="5">#REF!</definedName>
    <definedName name="www" localSheetId="0">#REF!</definedName>
    <definedName name="www">#REF!</definedName>
    <definedName name="サービス" localSheetId="4">#REF!</definedName>
    <definedName name="サービス" localSheetId="5">#REF!</definedName>
    <definedName name="サービス" localSheetId="0">#REF!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4">#REF!</definedName>
    <definedName name="サービス名" localSheetId="5">#REF!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4">#REF!</definedName>
    <definedName name="サービス名称" localSheetId="5">#REF!</definedName>
    <definedName name="サービス名称">#REF!</definedName>
    <definedName name="一覧">[3]加算率一覧!$A$4:$A$25</definedName>
    <definedName name="種類">[4]サービス種類一覧!$A$4:$A$20</definedName>
    <definedName name="特定" localSheetId="4">#REF!</definedName>
    <definedName name="特定" localSheetId="5">#REF!</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20" l="1"/>
  <c r="Q6" i="20"/>
  <c r="Z23" i="19" l="1"/>
  <c r="B25" i="20" l="1"/>
  <c r="C25" i="20"/>
  <c r="L25" i="20" s="1"/>
  <c r="D25" i="20"/>
  <c r="E25" i="20"/>
  <c r="F25" i="20"/>
  <c r="G25" i="20"/>
  <c r="H25" i="20"/>
  <c r="I25" i="20"/>
  <c r="J25" i="20"/>
  <c r="K25" i="20"/>
  <c r="M25" i="20"/>
  <c r="N25" i="20"/>
  <c r="O25" i="20"/>
  <c r="P25" i="20"/>
  <c r="Q25" i="20"/>
  <c r="B26" i="20"/>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L29" i="20" s="1"/>
  <c r="D29" i="20"/>
  <c r="E29" i="20"/>
  <c r="F29" i="20"/>
  <c r="G29" i="20"/>
  <c r="H29" i="20"/>
  <c r="I29" i="20"/>
  <c r="J29" i="20"/>
  <c r="K29" i="20"/>
  <c r="M29" i="20"/>
  <c r="N29" i="20"/>
  <c r="O29" i="20"/>
  <c r="P29" i="20"/>
  <c r="Q29" i="20"/>
  <c r="B30" i="20"/>
  <c r="C30" i="20"/>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L33" i="20" s="1"/>
  <c r="D33" i="20"/>
  <c r="E33" i="20"/>
  <c r="F33" i="20"/>
  <c r="G33" i="20"/>
  <c r="H33" i="20"/>
  <c r="I33" i="20"/>
  <c r="J33" i="20"/>
  <c r="K33" i="20"/>
  <c r="M33" i="20"/>
  <c r="N33" i="20"/>
  <c r="O33" i="20"/>
  <c r="P33" i="20"/>
  <c r="Q33" i="20"/>
  <c r="B34" i="20"/>
  <c r="C34" i="20"/>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L37" i="20" s="1"/>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L41" i="20" s="1"/>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L44" i="20" s="1"/>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L47" i="20" s="1"/>
  <c r="C47" i="20"/>
  <c r="D47" i="20"/>
  <c r="E47" i="20"/>
  <c r="F47" i="20"/>
  <c r="G47" i="20"/>
  <c r="H47" i="20"/>
  <c r="I47" i="20"/>
  <c r="J47" i="20"/>
  <c r="K47" i="20"/>
  <c r="M47" i="20"/>
  <c r="N47" i="20"/>
  <c r="O47" i="20"/>
  <c r="P47" i="20"/>
  <c r="Q47" i="20"/>
  <c r="B48" i="20"/>
  <c r="L48" i="20" s="1"/>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L51" i="20" s="1"/>
  <c r="C51" i="20"/>
  <c r="D51" i="20"/>
  <c r="E51" i="20"/>
  <c r="F51" i="20"/>
  <c r="G51" i="20"/>
  <c r="H51" i="20"/>
  <c r="I51" i="20"/>
  <c r="J51" i="20"/>
  <c r="K51" i="20"/>
  <c r="M51" i="20"/>
  <c r="N51" i="20"/>
  <c r="O51" i="20"/>
  <c r="P51" i="20"/>
  <c r="Q51" i="20"/>
  <c r="B52" i="20"/>
  <c r="L52" i="20" s="1"/>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L55" i="20" s="1"/>
  <c r="C55" i="20"/>
  <c r="D55" i="20"/>
  <c r="E55" i="20"/>
  <c r="F55" i="20"/>
  <c r="G55" i="20"/>
  <c r="H55" i="20"/>
  <c r="I55" i="20"/>
  <c r="J55" i="20"/>
  <c r="K55" i="20"/>
  <c r="M55" i="20"/>
  <c r="N55" i="20"/>
  <c r="O55" i="20"/>
  <c r="P55" i="20"/>
  <c r="Q55" i="20"/>
  <c r="B56" i="20"/>
  <c r="L56" i="20" s="1"/>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L59" i="20" s="1"/>
  <c r="C59" i="20"/>
  <c r="D59" i="20"/>
  <c r="E59" i="20"/>
  <c r="F59" i="20"/>
  <c r="G59" i="20"/>
  <c r="H59" i="20"/>
  <c r="I59" i="20"/>
  <c r="J59" i="20"/>
  <c r="K59" i="20"/>
  <c r="M59" i="20"/>
  <c r="N59" i="20"/>
  <c r="O59" i="20"/>
  <c r="P59" i="20"/>
  <c r="Q59" i="20"/>
  <c r="B60" i="20"/>
  <c r="L60" i="20" s="1"/>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L63" i="20" s="1"/>
  <c r="C63" i="20"/>
  <c r="D63" i="20"/>
  <c r="E63" i="20"/>
  <c r="F63" i="20"/>
  <c r="G63" i="20"/>
  <c r="H63" i="20"/>
  <c r="I63" i="20"/>
  <c r="J63" i="20"/>
  <c r="K63" i="20"/>
  <c r="M63" i="20"/>
  <c r="N63" i="20"/>
  <c r="O63" i="20"/>
  <c r="P63" i="20"/>
  <c r="Q63" i="20"/>
  <c r="B64" i="20"/>
  <c r="L64" i="20" s="1"/>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L67" i="20" s="1"/>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L71" i="20" s="1"/>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L75" i="20" s="1"/>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L79" i="20" s="1"/>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L83" i="20" s="1"/>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L87" i="20" s="1"/>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L91" i="20" s="1"/>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L94" i="20" s="1"/>
  <c r="C94" i="20"/>
  <c r="D94" i="20"/>
  <c r="E94" i="20"/>
  <c r="F94" i="20"/>
  <c r="G94" i="20"/>
  <c r="H94" i="20"/>
  <c r="I94" i="20"/>
  <c r="J94" i="20"/>
  <c r="K94" i="20"/>
  <c r="M94" i="20"/>
  <c r="N94" i="20"/>
  <c r="O94" i="20"/>
  <c r="P94" i="20"/>
  <c r="Q94" i="20"/>
  <c r="B95" i="20"/>
  <c r="L95" i="20" s="1"/>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L98" i="20" s="1"/>
  <c r="C98" i="20"/>
  <c r="D98" i="20"/>
  <c r="E98" i="20"/>
  <c r="F98" i="20"/>
  <c r="G98" i="20"/>
  <c r="H98" i="20"/>
  <c r="I98" i="20"/>
  <c r="J98" i="20"/>
  <c r="K98" i="20"/>
  <c r="M98" i="20"/>
  <c r="N98" i="20"/>
  <c r="O98" i="20"/>
  <c r="P98" i="20"/>
  <c r="Q98" i="20"/>
  <c r="B99" i="20"/>
  <c r="L99" i="20" s="1"/>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L102" i="20" s="1"/>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L106" i="20" s="1"/>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L109" i="20" s="1"/>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L113" i="20" s="1"/>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L117" i="20" s="1"/>
  <c r="D117" i="20"/>
  <c r="E117" i="20"/>
  <c r="F117" i="20"/>
  <c r="G117" i="20"/>
  <c r="H117" i="20"/>
  <c r="I117" i="20"/>
  <c r="J117" i="20"/>
  <c r="K117" i="20"/>
  <c r="M117" i="20"/>
  <c r="N117" i="20"/>
  <c r="O117" i="20"/>
  <c r="P117" i="20"/>
  <c r="Q117" i="20"/>
  <c r="B118" i="20"/>
  <c r="L118" i="20" s="1"/>
  <c r="C118" i="20"/>
  <c r="D118" i="20"/>
  <c r="E118" i="20"/>
  <c r="F118" i="20"/>
  <c r="G118" i="20"/>
  <c r="H118" i="20"/>
  <c r="I118" i="20"/>
  <c r="J118" i="20"/>
  <c r="K118" i="20"/>
  <c r="M118" i="20"/>
  <c r="N118" i="20"/>
  <c r="O118" i="20"/>
  <c r="P118" i="20"/>
  <c r="Q118" i="20"/>
  <c r="B20" i="20"/>
  <c r="C20" i="20"/>
  <c r="D20" i="20"/>
  <c r="E20" i="20"/>
  <c r="F20" i="20"/>
  <c r="G20" i="20"/>
  <c r="H20" i="20"/>
  <c r="I20" i="20"/>
  <c r="J20" i="20"/>
  <c r="K20" i="20"/>
  <c r="M20" i="20"/>
  <c r="N20" i="20"/>
  <c r="O20" i="20"/>
  <c r="P20" i="20"/>
  <c r="Q20"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L24" i="20" s="1"/>
  <c r="D24" i="20"/>
  <c r="E24" i="20"/>
  <c r="F24" i="20"/>
  <c r="G24" i="20"/>
  <c r="H24" i="20"/>
  <c r="I24" i="20"/>
  <c r="J24" i="20"/>
  <c r="K24" i="20"/>
  <c r="M24" i="20"/>
  <c r="N24" i="20"/>
  <c r="O24" i="20"/>
  <c r="P24" i="20"/>
  <c r="Q24" i="20"/>
  <c r="Q19" i="20"/>
  <c r="P19" i="20"/>
  <c r="O19" i="20"/>
  <c r="N19" i="20"/>
  <c r="M19" i="20"/>
  <c r="K19" i="20"/>
  <c r="J19" i="20"/>
  <c r="I19" i="20"/>
  <c r="H19" i="20"/>
  <c r="G19" i="20"/>
  <c r="F19" i="20"/>
  <c r="E19" i="20"/>
  <c r="D19" i="20"/>
  <c r="C19" i="20"/>
  <c r="B19" i="20"/>
  <c r="A20" i="20"/>
  <c r="A21" i="20" s="1"/>
  <c r="A22" i="20" s="1"/>
  <c r="A23" i="20" s="1"/>
  <c r="A24" i="20" s="1"/>
  <c r="A25" i="20" s="1"/>
  <c r="A26" i="20" s="1"/>
  <c r="A27" i="20" s="1"/>
  <c r="A28" i="20" s="1"/>
  <c r="A29" i="20" s="1"/>
  <c r="A30" i="20" s="1"/>
  <c r="A31" i="20" s="1"/>
  <c r="A32" i="20" s="1"/>
  <c r="A33" i="20" s="1"/>
  <c r="Z21" i="19"/>
  <c r="M30" i="19"/>
  <c r="M29" i="19"/>
  <c r="M27" i="19"/>
  <c r="P28" i="19" s="1"/>
  <c r="M26" i="19"/>
  <c r="Z1" i="19"/>
  <c r="L20" i="20" l="1"/>
  <c r="L114" i="20"/>
  <c r="L110" i="20"/>
  <c r="L38" i="20"/>
  <c r="L115" i="20"/>
  <c r="L111" i="20"/>
  <c r="L116" i="20"/>
  <c r="L112" i="20"/>
  <c r="L43" i="20"/>
  <c r="L34" i="20"/>
  <c r="L30" i="20"/>
  <c r="L26" i="20"/>
  <c r="L90" i="20"/>
  <c r="L39" i="20"/>
  <c r="L35" i="20"/>
  <c r="L31" i="20"/>
  <c r="L27" i="20"/>
  <c r="L23" i="20"/>
  <c r="L107" i="20"/>
  <c r="L103" i="20"/>
  <c r="L40" i="20"/>
  <c r="L36" i="20"/>
  <c r="L32" i="20"/>
  <c r="L28" i="20"/>
  <c r="L108" i="20"/>
  <c r="L104" i="20"/>
  <c r="L100" i="20"/>
  <c r="L96" i="20"/>
  <c r="L92" i="20"/>
  <c r="L88" i="20"/>
  <c r="L84" i="20"/>
  <c r="L80" i="20"/>
  <c r="L76" i="20"/>
  <c r="L72" i="20"/>
  <c r="L68" i="20"/>
  <c r="L21" i="20"/>
  <c r="L105" i="20"/>
  <c r="L101" i="20"/>
  <c r="L97" i="20"/>
  <c r="L93" i="20"/>
  <c r="L89" i="20"/>
  <c r="L85" i="20"/>
  <c r="L81" i="20"/>
  <c r="L77" i="20"/>
  <c r="L73" i="20"/>
  <c r="L69" i="20"/>
  <c r="L65" i="20"/>
  <c r="L61" i="20"/>
  <c r="L57" i="20"/>
  <c r="L53" i="20"/>
  <c r="L49" i="20"/>
  <c r="L45" i="20"/>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L22" i="20"/>
  <c r="L86" i="20"/>
  <c r="L82" i="20"/>
  <c r="L78" i="20"/>
  <c r="L74" i="20"/>
  <c r="L70" i="20"/>
  <c r="L66" i="20"/>
  <c r="L62" i="20"/>
  <c r="L58" i="20"/>
  <c r="L54" i="20"/>
  <c r="L50" i="20"/>
  <c r="L46" i="20"/>
  <c r="L42" i="20"/>
  <c r="Z22" i="19"/>
  <c r="AJ22" i="19" s="1"/>
  <c r="V30" i="19"/>
  <c r="P31" i="19"/>
  <c r="L19" i="20"/>
  <c r="V27" i="19"/>
  <c r="AA26" i="19" l="1"/>
  <c r="AA29" i="19"/>
  <c r="AF8" i="1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
・サービス提供月が２月～９月のため，例えば支給月が４月～11月の場合でも，賃金改善実施期間は令和４年２月～９月になるため，原則２月～９月と記入しています。
・新規の場合は「２月」を変更してください。</t>
        </r>
      </text>
    </comment>
  </commentList>
</comments>
</file>

<file path=xl/comments3.xml><?xml version="1.0" encoding="utf-8"?>
<comments xmlns="http://schemas.openxmlformats.org/spreadsheetml/2006/main">
  <authors>
    <author>作成者</author>
  </authors>
  <commentList>
    <comment ref="T14" authorId="0" shapeId="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<sst xmlns="http://schemas.openxmlformats.org/spreadsheetml/2006/main" count="434" uniqueCount="320">
  <si>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</si>
  <si>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</si>
  <si>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</si>
  <si>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</si>
  <si>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</si>
  <si>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</si>
  <si>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</si>
  <si>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</si>
  <si>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</si>
  <si>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</si>
  <si>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</si>
  <si>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</si>
  <si>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</si>
  <si>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</si>
  <si>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</si>
  <si>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</si>
  <si>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</si>
  <si>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</si>
  <si>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</si>
  <si>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</si>
  <si>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</si>
  <si>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</si>
  <si>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</si>
  <si>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</si>
  <si>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</si>
  <si>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</si>
  <si>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</si>
  <si>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</si>
  <si>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</si>
  <si>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</si>
  <si>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</si>
  <si>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</si>
  <si>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</si>
  <si>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</si>
  <si>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</si>
  <si>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</si>
  <si>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</si>
  <si>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</si>
  <si>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</si>
  <si>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</si>
  <si>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</si>
  <si>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</si>
  <si>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</si>
  <si>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</si>
  <si>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</si>
  <si>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</si>
  <si>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</si>
  <si>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</si>
  <si>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</si>
  <si>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</si>
  <si>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</si>
  <si>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</si>
  <si>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</si>
  <si>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</si>
  <si>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</si>
  <si>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</si>
  <si>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</si>
  <si>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</si>
  <si>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</si>
  <si>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</si>
  <si>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</si>
  <si>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</si>
  <si>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</si>
  <si>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</si>
  <si>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</si>
  <si>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</si>
  <si>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</si>
  <si>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</si>
  <si>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</si>
  <si>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</si>
  <si>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</si>
  <si>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</si>
  <si>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</si>
  <si>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</si>
  <si>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</si>
  <si>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</si>
  <si>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</si>
  <si>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</si>
  <si>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</si>
  <si>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</si>
  <si>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</si>
  <si>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</si>
  <si>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</si>
  <si>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</si>
  <si>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</si>
  <si>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</si>
  <si>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</si>
  <si>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</si>
  <si>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</si>
  <si>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</si>
  <si>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</si>
  <si>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</si>
  <si>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</si>
  <si>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</si>
  <si>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</si>
  <si>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</si>
  <si>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</si>
  <si>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</si>
  <si>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</si>
  <si>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</si>
  <si>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</si>
  <si>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</si>
  <si>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</si>
  <si>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</si>
  <si>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</si>
  <si>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</si>
  <si>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</si>
  <si>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</si>
  <si>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</si>
  <si>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</si>
  <si>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</si>
  <si>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</si>
  <si>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</si>
  <si>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</si>
  <si>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</si>
  <si>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</si>
  <si>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</si>
  <si>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</si>
  <si>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</si>
  <si>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</si>
  <si>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</si>
  <si>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</si>
  <si>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</si>
  <si>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</si>
  <si>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</si>
  <si>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</si>
  <si>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</si>
  <si>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</si>
  <si>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</si>
  <si>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</si>
  <si>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</si>
  <si>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</si>
  <si>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</si>
  <si>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</si>
  <si>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</si>
  <si>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</si>
  <si>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</si>
  <si>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</si>
  <si>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</si>
  <si>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</si>
  <si>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</si>
  <si>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</si>
  <si>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</si>
  <si>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</si>
  <si>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</si>
  <si>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</si>
  <si>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</si>
  <si>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</si>
  <si>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</si>
  <si>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</si>
  <si>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</si>
  <si>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</si>
  <si>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</si>
  <si>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</si>
  <si>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</si>
  <si>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</si>
  <si>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</si>
  <si>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</si>
  <si>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</si>
  <si>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</si>
  <si>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</si>
  <si>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</si>
  <si>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</si>
  <si>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</si>
  <si>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</si>
  <si>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</si>
  <si>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</si>
  <si>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</si>
  <si>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</si>
  <si>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</si>
  <si>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</si>
  <si>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</si>
  <si>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</si>
  <si>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</si>
  <si>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</si>
  <si>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</si>
  <si>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</si>
  <si>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</si>
  <si>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</si>
  <si>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</si>
  <si>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</si>
  <si>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</si>
  <si>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</si>
  <si>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</si>
  <si>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</si>
  <si>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</si>
  <si>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</si>
  <si>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</si>
  <si>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</si>
  <si>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</si>
  <si>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</si>
  <si>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</si>
  <si>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</si>
  <si>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</si>
  <si>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</si>
  <si>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</si>
  <si>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</si>
  <si>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</si>
  <si>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</si>
  <si>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</si>
  <si>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</si>
  <si>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</si>
  <si>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</si>
  <si>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</si>
  <si>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</si>
  <si>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</si>
  <si>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</si>
  <si>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</si>
  <si>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</si>
  <si>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</si>
  <si>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</si>
  <si>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</si>
  <si>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</si>
  <si>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</si>
  <si>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</si>
  <si>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</si>
  <si>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</si>
  <si>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</si>
  <si>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</si>
  <si>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</si>
  <si>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</si>
  <si>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</si>
  <si>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</si>
  <si>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</si>
  <si>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</si>
  <si>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</si>
  <si>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</si>
  <si>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</si>
  <si>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</si>
  <si>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</si>
  <si>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</si>
  <si>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</si>
  <si>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</si>
  <si>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</si>
  <si>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</si>
  <si>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</si>
  <si>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</si>
  <si>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</si>
  <si>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</si>
  <si>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</si>
  <si>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</si>
  <si>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</si>
  <si>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</si>
  <si>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</si>
  <si>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</si>
  <si>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</si>
  <si>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</si>
  <si>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</si>
  <si>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</si>
  <si>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</si>
  <si>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</si>
  <si>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</si>
  <si>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</si>
  <si>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</si>
  <si>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</si>
  <si>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</si>
  <si>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</si>
  <si>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</si>
  <si>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</si>
  <si>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</si>
  <si>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</si>
  <si>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</si>
  <si>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</si>
  <si>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</si>
  <si>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</si>
  <si>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</si>
  <si>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</si>
  <si>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</si>
  <si>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</si>
  <si>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</si>
  <si>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</si>
  <si>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</si>
  <si>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</si>
  <si>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</si>
  <si>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</si>
  <si>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</si>
  <si>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</si>
  <si>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</si>
  <si>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 xml:space="preserve"> </t>
    <phoneticPr fontId="3"/>
  </si>
  <si>
    <t>ベースアップ等による賃金改善額［円］</t>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</si>
  <si>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</si>
  <si>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</si>
  <si>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</si>
  <si>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</si>
  <si>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</si>
  <si>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①福祉・介護職員処遇改善臨時特例交付金の総額</t>
    <rPh sb="1" eb="3">
      <t>フクシ</t>
    </rPh>
    <rPh sb="12" eb="14">
      <t>リンジ</t>
    </rPh>
    <rPh sb="14" eb="16">
      <t>トクレイ</t>
    </rPh>
    <rPh sb="16" eb="18">
      <t>コウフ</t>
    </rPh>
    <phoneticPr fontId="3"/>
  </si>
  <si>
    <t>別紙様式３-２</t>
    <rPh sb="0" eb="2">
      <t>ベッシ</t>
    </rPh>
    <rPh sb="2" eb="4">
      <t>ヨウシキ</t>
    </rPh>
    <phoneticPr fontId="3"/>
  </si>
  <si>
    <t>算定する福祉・介護職員処遇改善加算の区分
（Ⅰ～Ⅲを算定しない事業所は交付金を取得できません）</t>
    <rPh sb="4" eb="6">
      <t>フクシ</t>
    </rPh>
    <rPh sb="35" eb="37">
      <t>コウフ</t>
    </rPh>
    <phoneticPr fontId="3"/>
  </si>
  <si>
    <t>ⅰ）賃金改善実施期間（④）に交付金により賃金改善を行った福祉・介護職員等の賃金の総額</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</si>
  <si>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２①　福祉・介護職員処遇改善臨時特例交付金の総額</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</si>
  <si>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［円］</t>
    <rPh sb="1" eb="2">
      <t>エン</t>
    </rPh>
    <phoneticPr fontId="3"/>
  </si>
  <si>
    <t>福祉・介護職員</t>
    <phoneticPr fontId="3"/>
  </si>
  <si>
    <t>その他の職種</t>
    <phoneticPr fontId="3"/>
  </si>
  <si>
    <t>①
福祉・介護職員処遇改善臨時特例交付金の総額［円］</t>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</si>
  <si>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</si>
  <si>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</si>
  <si>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</si>
  <si>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</si>
  <si>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</si>
  <si>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２②ⅰ）　賃金改善実施期間に交付金によりの福祉・介護職員等の賃金の総額</t>
    <rPh sb="5" eb="7">
      <t>チンギン</t>
    </rPh>
    <rPh sb="7" eb="9">
      <t>カイゼン</t>
    </rPh>
    <rPh sb="9" eb="11">
      <t>ジッシ</t>
    </rPh>
    <rPh sb="11" eb="13">
      <t>キカン</t>
    </rPh>
    <rPh sb="14" eb="17">
      <t>コウフキン</t>
    </rPh>
    <rPh sb="21" eb="23">
      <t>フクシ</t>
    </rPh>
    <rPh sb="24" eb="26">
      <t>カイゴ</t>
    </rPh>
    <rPh sb="26" eb="28">
      <t>ショクイン</t>
    </rPh>
    <rPh sb="28" eb="29">
      <t>トウ</t>
    </rPh>
    <rPh sb="30" eb="32">
      <t>チンギン</t>
    </rPh>
    <rPh sb="33" eb="35">
      <t>ソウガク</t>
    </rPh>
    <phoneticPr fontId="3"/>
  </si>
  <si>
    <t>※本表に記載する事業所は、福祉・介護職員処遇改善臨時特例交付金計画書の別紙様式２－２に記載した事業所と一致しなければならない。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ベッシ</t>
    </rPh>
    <rPh sb="37" eb="39">
      <t>ヨウシキ</t>
    </rPh>
    <rPh sb="43" eb="45">
      <t>キサイ</t>
    </rPh>
    <rPh sb="47" eb="50">
      <t>ジギョウショ</t>
    </rPh>
    <rPh sb="51" eb="53">
      <t>イッチ</t>
    </rPh>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</si>
  <si>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</si>
  <si>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③ⅰ）
福祉・介護職員の賃金改善額［円］</t>
    <phoneticPr fontId="3"/>
  </si>
  <si>
    <t>③ⅱ）
その他職種の賃金改善額［円］</t>
    <phoneticPr fontId="3"/>
  </si>
  <si>
    <t>福祉・介護職員処遇改善臨時特例交付金　別紙様式３－１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ベッシ</t>
    </rPh>
    <rPh sb="21" eb="23">
      <t>ヨウシキ</t>
    </rPh>
    <rPh sb="28" eb="30">
      <t>ジッセキ</t>
    </rPh>
    <rPh sb="30" eb="32">
      <t>ホウコク</t>
    </rPh>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</si>
  <si>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</si>
  <si>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</si>
  <si>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rPr>
        <sz val="8.5"/>
        <rFont val="ＭＳ Ｐゴシック"/>
        <family val="3"/>
        <charset val="128"/>
        <scheme val="major"/>
      </rPr>
      <t>ⅰ）</t>
    </r>
    <r>
      <rPr>
        <sz val="8.5"/>
        <color theme="1"/>
        <rFont val="ＭＳ Ｐゴシック"/>
        <family val="3"/>
        <charset val="128"/>
        <scheme val="major"/>
      </rPr>
      <t>福祉・介護職員の賃金改善</t>
    </r>
    <r>
      <rPr>
        <sz val="8.5"/>
        <color theme="1"/>
        <rFont val="ＭＳ Ｐゴシック"/>
        <family val="3"/>
        <charset val="128"/>
        <scheme val="major"/>
      </rPr>
      <t>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</si>
  <si>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t>
    </r>
    <r>
      <rPr>
        <sz val="8.5"/>
        <color theme="1"/>
        <rFont val="ＭＳ Ｐゴシック"/>
        <family val="3"/>
        <charset val="128"/>
        <scheme val="major"/>
      </rPr>
      <t>額</t>
    </r>
    <rPh sb="4" eb="5">
      <t>タ</t>
    </rPh>
    <rPh sb="6" eb="8">
      <t>ショクイン</t>
    </rPh>
    <rPh sb="9" eb="11">
      <t>チンギン</t>
    </rPh>
    <rPh sb="11" eb="13">
      <t>カイゼン</t>
    </rPh>
    <rPh sb="13" eb="14">
      <t>ガク</t>
    </rPh>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</si>
  <si>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</si>
  <si>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</si>
  <si>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t>処遇改善支援交付金 (処遇改善加算・特定加算)の算定届出に係る提出先（指定権者）の名称を入力してください。</t>
    <rPh sb="0" eb="2">
      <t>ショグウ</t>
    </rPh>
    <rPh sb="2" eb="4">
      <t>カイゼン</t>
    </rPh>
    <rPh sb="4" eb="6">
      <t>シエン</t>
    </rPh>
    <rPh sb="6" eb="9">
      <t>コウフキン</t>
    </rPh>
    <rPh sb="11" eb="13">
      <t>ショグウ</t>
    </rPh>
    <rPh sb="13" eb="15">
      <t>カイゼン</t>
    </rPh>
    <rPh sb="15" eb="17">
      <t>カサン</t>
    </rPh>
    <rPh sb="18" eb="20">
      <t>トクテイ</t>
    </rPh>
    <rPh sb="20" eb="22">
      <t>カサン</t>
    </rPh>
    <rPh sb="24" eb="26">
      <t>サンテイ</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
  </si>
  <si>
    <t>３　加算・交付金対象事業所に関する情報</t>
    <rPh sb="2" eb="4">
      <t>カサン</t>
    </rPh>
    <rPh sb="5" eb="8">
      <t>コウフキン</t>
    </rPh>
    <rPh sb="8" eb="10">
      <t>タイショウ</t>
    </rPh>
    <rPh sb="10" eb="12">
      <t>ジギョウ</t>
    </rPh>
    <rPh sb="12" eb="13">
      <t>ショ</t>
    </rPh>
    <rPh sb="14" eb="15">
      <t>カン</t>
    </rPh>
    <rPh sb="17" eb="19">
      <t>ジョウホウ</t>
    </rPh>
    <phoneticPr fontId="3"/>
  </si>
  <si>
    <t>福祉・介護職員処遇改善支援交付金実績報告書（福祉・介護職員処遇改善実績報告書/福祉・介護職員等特定処遇改善実績報告書）作成用　基本情報入力シート</t>
    <rPh sb="0" eb="2">
      <t>フクシ</t>
    </rPh>
    <rPh sb="3" eb="5">
      <t>カイゴ</t>
    </rPh>
    <rPh sb="5" eb="7">
      <t>ショクイン</t>
    </rPh>
    <rPh sb="7" eb="9">
      <t>ショグウ</t>
    </rPh>
    <rPh sb="9" eb="11">
      <t>カイゼン</t>
    </rPh>
    <rPh sb="11" eb="13">
      <t>シエン</t>
    </rPh>
    <rPh sb="13" eb="16">
      <t>コウフキン</t>
    </rPh>
    <rPh sb="16" eb="18">
      <t>ジッセキ</t>
    </rPh>
    <rPh sb="18" eb="21">
      <t>ホウコクショ</t>
    </rPh>
    <rPh sb="22" eb="24">
      <t>フクシ</t>
    </rPh>
    <rPh sb="25" eb="27">
      <t>カイゴ</t>
    </rPh>
    <rPh sb="27" eb="29">
      <t>ショクイン</t>
    </rPh>
    <rPh sb="29" eb="31">
      <t>ショグウ</t>
    </rPh>
    <rPh sb="31" eb="33">
      <t>カイゼン</t>
    </rPh>
    <rPh sb="33" eb="35">
      <t>ジッセキ</t>
    </rPh>
    <rPh sb="35" eb="38">
      <t>ホウコクショ</t>
    </rPh>
    <rPh sb="39" eb="41">
      <t>フクシ</t>
    </rPh>
    <rPh sb="42" eb="44">
      <t>カイゴ</t>
    </rPh>
    <rPh sb="44" eb="46">
      <t>ショクイン</t>
    </rPh>
    <rPh sb="46" eb="47">
      <t>トウ</t>
    </rPh>
    <rPh sb="47" eb="49">
      <t>トクテイ</t>
    </rPh>
    <rPh sb="49" eb="51">
      <t>ショグウ</t>
    </rPh>
    <rPh sb="51" eb="53">
      <t>カイゼン</t>
    </rPh>
    <rPh sb="53" eb="55">
      <t>ジッセキ</t>
    </rPh>
    <rPh sb="55" eb="58">
      <t>ホウコクショ</t>
    </rPh>
    <rPh sb="59" eb="62">
      <t>サクセイヨウ</t>
    </rPh>
    <rPh sb="63" eb="65">
      <t>キホン</t>
    </rPh>
    <rPh sb="65" eb="67">
      <t>ジョウホウ</t>
    </rPh>
    <rPh sb="67" eb="69">
      <t>ニュウリョク</t>
    </rPh>
    <phoneticPr fontId="3"/>
  </si>
  <si>
    <t>・加算及び交付金対象事業所に関する情報</t>
    <rPh sb="3" eb="4">
      <t>オヨ</t>
    </rPh>
    <rPh sb="5" eb="8">
      <t>コウフキン</t>
    </rPh>
    <phoneticPr fontId="3"/>
  </si>
  <si>
    <r>
      <t>※本様式では２つの要件を確認しており、</t>
    </r>
    <r>
      <rPr>
        <u/>
        <sz val="8"/>
        <rFont val="ＭＳ Ｐゴシック"/>
        <family val="3"/>
        <charset val="128"/>
        <scheme val="major"/>
      </rPr>
      <t>オレンジセル３カ所が「○」でない場合、補助金支給のための要件を満たしていない。</t>
    </r>
    <r>
      <rPr>
        <sz val="8"/>
        <rFont val="ＭＳ Ｐゴシック"/>
        <family val="3"/>
        <charset val="128"/>
        <scheme val="major"/>
      </rPr>
      <t xml:space="preserve">
　Ⅰ交付金による賃金改善を行う総額が交付金による収入額以上であること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86" eb="88">
      <t>イジョウ</t>
    </rPh>
    <phoneticPr fontId="3"/>
  </si>
  <si>
    <r>
      <t>②賃金改善所要額(ⅰ-ⅱ）</t>
    </r>
    <r>
      <rPr>
        <b/>
        <sz val="10"/>
        <rFont val="ＭＳ Ｐゴシック"/>
        <family val="3"/>
        <charset val="128"/>
        <scheme val="major"/>
      </rPr>
      <t>(右欄の額は①欄の額以上であること）</t>
    </r>
    <rPh sb="23" eb="25">
      <t>イジョウ</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</si>
  <si>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</si>
  <si>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！この欄は「×」になる場合があります。</t>
    <rPh sb="11" eb="13">
      <t>バア</t>
    </rPh>
    <phoneticPr fontId="3"/>
  </si>
  <si>
    <t>ベースアップ等による賃金改善額［円］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</si>
</sst>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
      <u/>
      <sz val="8"/>
      <name val="ＭＳ Ｐゴシック"/>
      <family val="3"/>
      <charset val="128"/>
      <scheme val="maj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5">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4" fillId="0" borderId="0" xfId="0" applyFont="1" applyFill="1">
      <alignment vertical="center"/>
    </xf>
    <xf numFmtId="0" fontId="55"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54" fillId="0" borderId="0" xfId="0" applyFont="1" applyFill="1" applyBorder="1" applyProtection="1">
      <alignment vertical="center"/>
      <protection locked="0"/>
    </xf>
    <xf numFmtId="0" fontId="57" fillId="0" borderId="0" xfId="0" applyFont="1" applyFill="1">
      <alignment vertical="center"/>
    </xf>
    <xf numFmtId="0" fontId="57" fillId="0" borderId="5" xfId="0" applyFont="1" applyFill="1" applyBorder="1">
      <alignment vertical="center"/>
    </xf>
    <xf numFmtId="0" fontId="57" fillId="0" borderId="2" xfId="0" applyFont="1" applyFill="1" applyBorder="1">
      <alignment vertical="center"/>
    </xf>
    <xf numFmtId="0" fontId="57" fillId="0" borderId="3" xfId="0" applyFont="1" applyFill="1" applyBorder="1">
      <alignment vertical="center"/>
    </xf>
    <xf numFmtId="0" fontId="57" fillId="0" borderId="4" xfId="0" applyFont="1" applyFill="1" applyBorder="1">
      <alignment vertical="center"/>
    </xf>
    <xf numFmtId="0" fontId="58" fillId="0" borderId="0" xfId="0" applyFont="1" applyFill="1">
      <alignment vertical="center"/>
    </xf>
    <xf numFmtId="0" fontId="57" fillId="0" borderId="0" xfId="0" applyFont="1" applyFill="1" applyBorder="1" applyAlignment="1">
      <alignment horizontal="center"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horizontal="left" vertical="center"/>
    </xf>
    <xf numFmtId="0" fontId="59" fillId="0" borderId="0" xfId="0" applyFont="1" applyFill="1" applyBorder="1" applyAlignment="1">
      <alignment horizontal="left" vertical="center"/>
    </xf>
    <xf numFmtId="49" fontId="60" fillId="0" borderId="0" xfId="0" applyNumberFormat="1" applyFont="1" applyFill="1">
      <alignment vertical="center"/>
    </xf>
    <xf numFmtId="0" fontId="61" fillId="0" borderId="0" xfId="0" applyFont="1" applyFill="1" applyBorder="1" applyAlignment="1">
      <alignment textRotation="255"/>
    </xf>
    <xf numFmtId="0" fontId="54" fillId="0" borderId="0" xfId="0" applyFont="1">
      <alignment vertical="center"/>
    </xf>
    <xf numFmtId="0" fontId="62" fillId="0" borderId="0" xfId="0" applyFont="1" applyFill="1">
      <alignment vertical="center"/>
    </xf>
    <xf numFmtId="0" fontId="59" fillId="0" borderId="0" xfId="0" applyFont="1" applyFill="1" applyAlignment="1">
      <alignment horizontal="left" vertical="center" wrapText="1"/>
    </xf>
    <xf numFmtId="0" fontId="57" fillId="0" borderId="0" xfId="0" applyFont="1">
      <alignment vertical="center"/>
    </xf>
    <xf numFmtId="0" fontId="63" fillId="11" borderId="34" xfId="0" applyFont="1" applyFill="1" applyBorder="1" applyAlignment="1">
      <alignment horizontal="center" vertical="center"/>
    </xf>
    <xf numFmtId="0" fontId="63" fillId="12" borderId="27" xfId="0" applyFont="1" applyFill="1" applyBorder="1">
      <alignment vertical="center"/>
    </xf>
    <xf numFmtId="0" fontId="63" fillId="12" borderId="28" xfId="0" applyFont="1" applyFill="1" applyBorder="1">
      <alignment vertical="center"/>
    </xf>
    <xf numFmtId="0" fontId="64" fillId="12" borderId="61" xfId="0" applyFont="1" applyFill="1" applyBorder="1">
      <alignment vertical="center"/>
    </xf>
    <xf numFmtId="0" fontId="65" fillId="0" borderId="49" xfId="0" applyFont="1" applyFill="1" applyBorder="1">
      <alignment vertical="center"/>
    </xf>
    <xf numFmtId="0" fontId="55" fillId="0" borderId="18" xfId="0" applyFont="1" applyBorder="1" applyAlignment="1">
      <alignment horizontal="center" vertical="center"/>
    </xf>
    <xf numFmtId="0" fontId="66" fillId="0" borderId="22" xfId="0" applyFont="1" applyFill="1" applyBorder="1" applyAlignment="1">
      <alignment vertical="center" wrapText="1" shrinkToFit="1"/>
    </xf>
    <xf numFmtId="0" fontId="66" fillId="0" borderId="0" xfId="0" applyFont="1" applyFill="1" applyBorder="1" applyAlignment="1">
      <alignment vertical="center" wrapText="1" shrinkToFit="1"/>
    </xf>
    <xf numFmtId="0" fontId="66" fillId="0" borderId="20" xfId="0" applyFont="1" applyBorder="1" applyAlignment="1">
      <alignment vertical="center" shrinkToFit="1"/>
    </xf>
    <xf numFmtId="0" fontId="66" fillId="0" borderId="0" xfId="0" applyFont="1" applyBorder="1" applyAlignment="1">
      <alignment vertical="center" shrinkToFit="1"/>
    </xf>
    <xf numFmtId="0" fontId="66" fillId="0" borderId="0" xfId="0" applyFont="1" applyFill="1" applyBorder="1">
      <alignment vertical="center"/>
    </xf>
    <xf numFmtId="176" fontId="66"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65" fillId="0" borderId="22" xfId="0" applyFont="1" applyBorder="1" applyAlignment="1">
      <alignment horizontal="center" vertical="center"/>
    </xf>
    <xf numFmtId="0" fontId="66" fillId="2" borderId="4" xfId="0" applyFont="1" applyFill="1" applyBorder="1" applyAlignment="1">
      <alignment vertical="center" shrinkToFit="1"/>
    </xf>
    <xf numFmtId="0" fontId="66" fillId="0" borderId="5" xfId="0" applyFont="1" applyBorder="1" applyAlignment="1">
      <alignment vertical="center" shrinkToFit="1"/>
    </xf>
    <xf numFmtId="2" fontId="66" fillId="0" borderId="6" xfId="0" applyNumberFormat="1" applyFont="1" applyBorder="1" applyAlignment="1">
      <alignment vertical="center" shrinkToFit="1"/>
    </xf>
    <xf numFmtId="0" fontId="66" fillId="0" borderId="6" xfId="0" applyFont="1" applyBorder="1" applyAlignment="1">
      <alignment vertical="center" shrinkToFit="1"/>
    </xf>
    <xf numFmtId="0" fontId="66" fillId="0" borderId="7" xfId="0" applyFont="1" applyBorder="1" applyAlignment="1">
      <alignment vertical="center" shrinkToFit="1"/>
    </xf>
    <xf numFmtId="0" fontId="66" fillId="2" borderId="82" xfId="0" applyFont="1" applyFill="1" applyBorder="1" applyAlignment="1">
      <alignment vertical="center" shrinkToFit="1"/>
    </xf>
    <xf numFmtId="0" fontId="66" fillId="0" borderId="22" xfId="0" applyFont="1" applyBorder="1" applyAlignment="1">
      <alignment horizontal="right" vertical="center" shrinkToFit="1"/>
    </xf>
    <xf numFmtId="0" fontId="66" fillId="0" borderId="23" xfId="0" applyFont="1" applyBorder="1" applyAlignment="1">
      <alignment vertical="center" shrinkToFit="1"/>
    </xf>
    <xf numFmtId="0" fontId="68" fillId="2" borderId="20" xfId="0" applyFont="1" applyFill="1" applyBorder="1" applyAlignment="1">
      <alignment vertical="center"/>
    </xf>
    <xf numFmtId="0" fontId="55" fillId="0" borderId="2" xfId="0" applyFont="1" applyFill="1" applyBorder="1">
      <alignment vertical="center"/>
    </xf>
    <xf numFmtId="0" fontId="55" fillId="0" borderId="3" xfId="0" applyFont="1" applyFill="1" applyBorder="1" applyAlignment="1">
      <alignment horizontal="center" vertical="center"/>
    </xf>
    <xf numFmtId="0" fontId="57" fillId="0" borderId="4" xfId="0" applyFont="1" applyBorder="1">
      <alignment vertical="center"/>
    </xf>
    <xf numFmtId="0" fontId="55" fillId="0" borderId="38" xfId="0" applyFont="1" applyFill="1" applyBorder="1" applyAlignment="1">
      <alignment horizontal="center" vertical="center"/>
    </xf>
    <xf numFmtId="0" fontId="57" fillId="0" borderId="0" xfId="0" applyFont="1" applyBorder="1">
      <alignment vertical="center"/>
    </xf>
    <xf numFmtId="0" fontId="55" fillId="0" borderId="0" xfId="0" applyFont="1" applyFill="1" applyBorder="1">
      <alignment vertical="center"/>
    </xf>
    <xf numFmtId="0" fontId="55" fillId="0" borderId="0" xfId="0" applyFont="1" applyFill="1" applyBorder="1" applyAlignment="1">
      <alignment horizontal="left" vertical="center"/>
    </xf>
    <xf numFmtId="0" fontId="55" fillId="0" borderId="0" xfId="0" applyFont="1" applyFill="1" applyBorder="1" applyAlignment="1">
      <alignment horizontal="right" vertical="center"/>
    </xf>
    <xf numFmtId="0" fontId="55" fillId="2" borderId="0" xfId="0" applyFont="1" applyFill="1" applyBorder="1" applyAlignment="1" applyProtection="1">
      <alignment horizontal="center" vertical="center"/>
      <protection locked="0"/>
    </xf>
    <xf numFmtId="0" fontId="70" fillId="0" borderId="0" xfId="0" applyFont="1" applyFill="1" applyBorder="1" applyAlignment="1">
      <alignment horizontal="center" vertical="center"/>
    </xf>
    <xf numFmtId="0" fontId="57" fillId="0" borderId="0" xfId="0" applyFont="1" applyFill="1" applyBorder="1" applyAlignment="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lignment horizontal="center" vertical="center"/>
    </xf>
    <xf numFmtId="178" fontId="70" fillId="0" borderId="0" xfId="0" applyNumberFormat="1" applyFont="1" applyFill="1" applyBorder="1" applyAlignment="1">
      <alignment horizontal="center" vertical="center"/>
    </xf>
    <xf numFmtId="49" fontId="54" fillId="0" borderId="30" xfId="0" applyNumberFormat="1" applyFont="1" applyFill="1" applyBorder="1">
      <alignment vertical="center"/>
    </xf>
    <xf numFmtId="0" fontId="54" fillId="0" borderId="30" xfId="0" applyFont="1" applyFill="1" applyBorder="1">
      <alignment vertical="center"/>
    </xf>
    <xf numFmtId="0" fontId="54" fillId="0" borderId="30" xfId="0" applyFont="1" applyFill="1" applyBorder="1" applyAlignment="1">
      <alignment vertical="center"/>
    </xf>
    <xf numFmtId="49" fontId="54" fillId="0" borderId="0" xfId="0" applyNumberFormat="1" applyFont="1" applyFill="1" applyBorder="1" applyAlignment="1">
      <alignment vertical="center" wrapText="1"/>
    </xf>
    <xf numFmtId="49" fontId="70" fillId="0" borderId="0" xfId="0" applyNumberFormat="1" applyFont="1" applyFill="1" applyBorder="1" applyAlignment="1">
      <alignment vertical="center" wrapText="1"/>
    </xf>
    <xf numFmtId="49" fontId="54" fillId="0" borderId="0" xfId="0" applyNumberFormat="1" applyFont="1" applyFill="1" applyBorder="1">
      <alignment vertical="center"/>
    </xf>
    <xf numFmtId="0" fontId="72" fillId="0" borderId="0" xfId="0" applyFont="1" applyFill="1" applyBorder="1" applyAlignment="1">
      <alignment vertical="center" wrapText="1"/>
    </xf>
    <xf numFmtId="0" fontId="71" fillId="0" borderId="38" xfId="0" applyFont="1" applyFill="1" applyBorder="1" applyAlignment="1">
      <alignment vertical="center"/>
    </xf>
    <xf numFmtId="0" fontId="72" fillId="0" borderId="35" xfId="0" applyFont="1" applyFill="1" applyBorder="1" applyAlignment="1">
      <alignment vertical="center" wrapText="1"/>
    </xf>
    <xf numFmtId="0" fontId="72" fillId="0" borderId="0" xfId="0" applyFont="1" applyFill="1" applyBorder="1">
      <alignment vertical="center"/>
    </xf>
    <xf numFmtId="0" fontId="72" fillId="0" borderId="38" xfId="0" applyFont="1" applyFill="1" applyBorder="1" applyAlignment="1">
      <alignment vertical="center" wrapText="1"/>
    </xf>
    <xf numFmtId="0" fontId="74" fillId="0" borderId="0" xfId="0" applyFont="1" applyFill="1" applyBorder="1">
      <alignment vertical="center"/>
    </xf>
    <xf numFmtId="0" fontId="72" fillId="0" borderId="0" xfId="0" applyFont="1" applyFill="1" applyBorder="1" applyAlignment="1">
      <alignment vertical="center"/>
    </xf>
    <xf numFmtId="0" fontId="73" fillId="0" borderId="35" xfId="0" applyFont="1" applyFill="1" applyBorder="1" applyAlignment="1">
      <alignment horizontal="left" vertical="center"/>
    </xf>
    <xf numFmtId="0" fontId="74" fillId="0" borderId="0" xfId="0" applyFont="1" applyFill="1">
      <alignment vertical="center"/>
    </xf>
    <xf numFmtId="0" fontId="74" fillId="0" borderId="38" xfId="0" applyFont="1" applyFill="1" applyBorder="1">
      <alignment vertical="center"/>
    </xf>
    <xf numFmtId="0" fontId="74" fillId="0" borderId="35" xfId="0" applyFont="1" applyFill="1" applyBorder="1" applyAlignment="1">
      <alignment horizontal="center" vertical="center"/>
    </xf>
    <xf numFmtId="0" fontId="54" fillId="0" borderId="35" xfId="0" applyFont="1" applyFill="1" applyBorder="1">
      <alignment vertical="center"/>
    </xf>
    <xf numFmtId="0" fontId="72" fillId="0" borderId="43" xfId="0" applyFont="1" applyFill="1" applyBorder="1">
      <alignment vertical="center"/>
    </xf>
    <xf numFmtId="0" fontId="54" fillId="0" borderId="26" xfId="0" applyFont="1" applyFill="1" applyBorder="1">
      <alignment vertical="center"/>
    </xf>
    <xf numFmtId="0" fontId="54" fillId="0" borderId="44" xfId="0" applyFont="1" applyFill="1" applyBorder="1">
      <alignment vertical="center"/>
    </xf>
    <xf numFmtId="0" fontId="54" fillId="0" borderId="38" xfId="0" applyFont="1" applyFill="1" applyBorder="1">
      <alignment vertical="center"/>
    </xf>
    <xf numFmtId="0" fontId="54" fillId="2" borderId="0" xfId="0" applyFont="1" applyFill="1" applyBorder="1">
      <alignment vertical="center"/>
    </xf>
    <xf numFmtId="0" fontId="54" fillId="2" borderId="0" xfId="0" applyFont="1" applyFill="1">
      <alignment vertical="center"/>
    </xf>
    <xf numFmtId="0" fontId="56" fillId="2" borderId="0" xfId="0" applyFont="1" applyFill="1">
      <alignment vertical="center"/>
    </xf>
    <xf numFmtId="0" fontId="54" fillId="2" borderId="0" xfId="0" applyFont="1" applyFill="1" applyAlignment="1">
      <alignment horizontal="center" vertical="center"/>
    </xf>
    <xf numFmtId="0" fontId="75"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57" fillId="0" borderId="5" xfId="0" applyFont="1" applyBorder="1" applyProtection="1">
      <alignment vertical="center"/>
      <protection locked="0"/>
    </xf>
    <xf numFmtId="0" fontId="57" fillId="0" borderId="6" xfId="0" applyFont="1" applyBorder="1" applyProtection="1">
      <alignment vertical="center"/>
      <protection locked="0"/>
    </xf>
    <xf numFmtId="0" fontId="57" fillId="0" borderId="7" xfId="0" applyFont="1" applyBorder="1" applyProtection="1">
      <alignment vertical="center"/>
      <protection locked="0"/>
    </xf>
    <xf numFmtId="0" fontId="71" fillId="0" borderId="0" xfId="0" applyFont="1" applyFill="1" applyBorder="1" applyAlignment="1">
      <alignment vertical="center" shrinkToFit="1"/>
    </xf>
    <xf numFmtId="176" fontId="71" fillId="0" borderId="34" xfId="0" applyNumberFormat="1" applyFont="1" applyBorder="1" applyAlignment="1" applyProtection="1">
      <alignment vertical="center" shrinkToFit="1"/>
    </xf>
    <xf numFmtId="0" fontId="71" fillId="0" borderId="0" xfId="0" applyFont="1" applyFill="1" applyBorder="1" applyProtection="1">
      <alignment vertical="center"/>
      <protection locked="0"/>
    </xf>
    <xf numFmtId="176" fontId="71" fillId="0" borderId="0" xfId="0" applyNumberFormat="1" applyFont="1" applyFill="1" applyBorder="1" applyAlignment="1" applyProtection="1">
      <alignment vertical="center" shrinkToFit="1"/>
    </xf>
    <xf numFmtId="176" fontId="71" fillId="0" borderId="0" xfId="0" applyNumberFormat="1" applyFont="1" applyBorder="1" applyAlignment="1" applyProtection="1">
      <alignment vertical="center" shrinkToFit="1"/>
    </xf>
    <xf numFmtId="176" fontId="71" fillId="0" borderId="0" xfId="0" applyNumberFormat="1" applyFont="1" applyFill="1" applyBorder="1" applyProtection="1">
      <alignment vertical="center"/>
      <protection locked="0"/>
    </xf>
    <xf numFmtId="0" fontId="57" fillId="0" borderId="0" xfId="0" applyFont="1" applyAlignment="1" applyProtection="1">
      <alignment vertical="center"/>
      <protection locked="0"/>
    </xf>
    <xf numFmtId="176" fontId="54" fillId="0" borderId="0" xfId="0" applyNumberFormat="1" applyFo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0" fontId="54" fillId="0" borderId="5" xfId="0" applyFont="1" applyBorder="1">
      <alignment vertical="center"/>
    </xf>
    <xf numFmtId="0" fontId="71" fillId="2" borderId="7" xfId="0" applyFont="1" applyFill="1" applyBorder="1" applyAlignment="1" applyProtection="1">
      <alignment vertical="center" wrapText="1"/>
      <protection locked="0"/>
    </xf>
    <xf numFmtId="0" fontId="54" fillId="2" borderId="1" xfId="0" applyFont="1" applyFill="1" applyBorder="1" applyAlignment="1" applyProtection="1">
      <alignment vertical="center"/>
      <protection locked="0"/>
    </xf>
    <xf numFmtId="0" fontId="70" fillId="2" borderId="7" xfId="0" applyFont="1" applyFill="1" applyBorder="1" applyAlignment="1">
      <alignment vertical="center" wrapText="1"/>
    </xf>
    <xf numFmtId="0" fontId="71" fillId="2" borderId="17" xfId="0" applyFont="1" applyFill="1" applyBorder="1" applyAlignment="1" applyProtection="1">
      <alignment vertical="center"/>
      <protection locked="0"/>
    </xf>
    <xf numFmtId="0" fontId="71" fillId="2" borderId="7" xfId="0" applyFont="1" applyFill="1" applyBorder="1" applyAlignment="1" applyProtection="1">
      <alignment horizontal="center" vertical="center"/>
      <protection locked="0"/>
    </xf>
    <xf numFmtId="0" fontId="71" fillId="2" borderId="49" xfId="0" applyFont="1" applyFill="1" applyBorder="1" applyAlignment="1" applyProtection="1">
      <alignment vertical="center"/>
      <protection locked="0"/>
    </xf>
    <xf numFmtId="0" fontId="71" fillId="2" borderId="23" xfId="0" applyFont="1" applyFill="1" applyBorder="1" applyAlignment="1" applyProtection="1">
      <alignment horizontal="center" vertical="center"/>
      <protection locked="0"/>
    </xf>
    <xf numFmtId="0" fontId="70" fillId="2" borderId="49" xfId="0" applyFont="1" applyFill="1" applyBorder="1" applyAlignment="1" applyProtection="1">
      <alignment horizontal="center" vertical="center" wrapText="1"/>
      <protection locked="0"/>
    </xf>
    <xf numFmtId="0" fontId="54" fillId="2" borderId="17" xfId="0" applyFont="1" applyFill="1" applyBorder="1" applyAlignment="1" applyProtection="1">
      <alignment vertical="center"/>
      <protection locked="0"/>
    </xf>
    <xf numFmtId="0" fontId="54" fillId="2" borderId="25" xfId="0" applyFont="1" applyFill="1" applyBorder="1">
      <alignment vertical="center"/>
    </xf>
    <xf numFmtId="0" fontId="70" fillId="2" borderId="18" xfId="0" applyFont="1" applyFill="1" applyBorder="1" applyAlignment="1" applyProtection="1">
      <alignment horizontal="center" vertical="center" wrapText="1"/>
      <protection locked="0"/>
    </xf>
    <xf numFmtId="0" fontId="57" fillId="2" borderId="24" xfId="0" applyFont="1" applyFill="1" applyBorder="1" applyAlignment="1" applyProtection="1">
      <alignment horizontal="center" vertical="center"/>
      <protection locked="0"/>
    </xf>
    <xf numFmtId="0" fontId="57" fillId="2" borderId="20"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4" fillId="2" borderId="18" xfId="0" applyFont="1" applyFill="1" applyBorder="1" applyAlignment="1" applyProtection="1">
      <alignment vertical="center"/>
      <protection locked="0"/>
    </xf>
    <xf numFmtId="0" fontId="71" fillId="2" borderId="24" xfId="0" applyFont="1" applyFill="1" applyBorder="1" applyAlignment="1" applyProtection="1">
      <alignment horizontal="center" vertical="center" wrapText="1"/>
      <protection locked="0"/>
    </xf>
    <xf numFmtId="0" fontId="71" fillId="2" borderId="18" xfId="0" applyFont="1" applyFill="1" applyBorder="1" applyAlignment="1" applyProtection="1">
      <alignment horizontal="center" vertical="center"/>
      <protection locked="0"/>
    </xf>
    <xf numFmtId="0" fontId="71" fillId="2" borderId="25" xfId="0" applyFont="1" applyFill="1" applyBorder="1" applyAlignment="1" applyProtection="1">
      <alignment horizontal="center" vertical="center"/>
      <protection locked="0"/>
    </xf>
    <xf numFmtId="0" fontId="71" fillId="0" borderId="24" xfId="0" applyFont="1" applyFill="1" applyBorder="1" applyAlignment="1" applyProtection="1">
      <alignment horizontal="center" vertical="center" wrapText="1"/>
      <protection locked="0"/>
    </xf>
    <xf numFmtId="0" fontId="70" fillId="2" borderId="24"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71" fillId="0" borderId="17" xfId="0" applyNumberFormat="1" applyFont="1" applyFill="1" applyBorder="1" applyAlignment="1" applyProtection="1">
      <alignment horizontal="center" vertical="center"/>
      <protection locked="0"/>
    </xf>
    <xf numFmtId="176" fontId="71" fillId="6" borderId="17" xfId="0" applyNumberFormat="1" applyFont="1" applyFill="1" applyBorder="1" applyAlignment="1" applyProtection="1">
      <alignment vertical="center" shrinkToFit="1"/>
    </xf>
    <xf numFmtId="38" fontId="71" fillId="6" borderId="4" xfId="5" applyFont="1" applyFill="1" applyBorder="1">
      <alignment vertical="center"/>
    </xf>
    <xf numFmtId="38" fontId="71" fillId="6" borderId="1" xfId="5" applyFont="1" applyFill="1" applyBorder="1">
      <alignment vertical="center"/>
    </xf>
    <xf numFmtId="0" fontId="71" fillId="0" borderId="0" xfId="0" applyFont="1">
      <alignment vertical="center"/>
    </xf>
    <xf numFmtId="177" fontId="57" fillId="0" borderId="1" xfId="0" applyNumberFormat="1" applyFont="1" applyFill="1" applyBorder="1" applyAlignment="1" applyProtection="1">
      <alignment horizontal="center" vertical="center"/>
      <protection locked="0"/>
    </xf>
    <xf numFmtId="176" fontId="71" fillId="6" borderId="1" xfId="0" applyNumberFormat="1" applyFont="1" applyFill="1" applyBorder="1" applyAlignment="1" applyProtection="1">
      <alignment vertical="center" shrinkToFit="1"/>
    </xf>
    <xf numFmtId="176" fontId="71" fillId="6" borderId="4" xfId="0" applyNumberFormat="1" applyFont="1" applyFill="1" applyBorder="1" applyAlignment="1" applyProtection="1">
      <alignment vertical="center" shrinkToFit="1"/>
    </xf>
    <xf numFmtId="176" fontId="71" fillId="6" borderId="7" xfId="0" applyNumberFormat="1" applyFont="1" applyFill="1" applyBorder="1" applyAlignment="1" applyProtection="1">
      <alignment vertical="center" shrinkToFit="1"/>
    </xf>
    <xf numFmtId="38" fontId="54" fillId="6" borderId="1" xfId="5" applyFont="1" applyFill="1" applyBorder="1">
      <alignment vertical="center"/>
    </xf>
    <xf numFmtId="0" fontId="57" fillId="0" borderId="0"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0" xfId="0" applyFont="1" applyBorder="1" applyAlignment="1" applyProtection="1">
      <alignment vertical="center"/>
      <protection locked="0"/>
    </xf>
    <xf numFmtId="0" fontId="71" fillId="0" borderId="0" xfId="0" applyFont="1" applyFill="1" applyBorder="1" applyAlignment="1">
      <alignment vertical="center"/>
    </xf>
    <xf numFmtId="176" fontId="70" fillId="0" borderId="0" xfId="0" applyNumberFormat="1" applyFont="1" applyFill="1" applyBorder="1" applyAlignment="1" applyProtection="1">
      <alignment vertical="center" shrinkToFit="1"/>
    </xf>
    <xf numFmtId="0" fontId="71" fillId="0" borderId="0" xfId="0" applyFont="1" applyFill="1" applyBorder="1" applyAlignment="1" applyProtection="1">
      <alignment vertical="center" wrapText="1"/>
      <protection locked="0"/>
    </xf>
    <xf numFmtId="176" fontId="70" fillId="0" borderId="0" xfId="0" applyNumberFormat="1" applyFont="1" applyBorder="1" applyAlignment="1" applyProtection="1">
      <alignment vertical="center" shrinkToFit="1"/>
    </xf>
    <xf numFmtId="0" fontId="54" fillId="0" borderId="0" xfId="0" applyFont="1" applyAlignment="1" applyProtection="1">
      <alignment vertical="center"/>
      <protection locked="0"/>
    </xf>
    <xf numFmtId="0" fontId="71" fillId="0" borderId="17" xfId="0" applyFont="1" applyBorder="1" applyAlignment="1" applyProtection="1">
      <alignment horizontal="center" vertical="center" wrapText="1"/>
      <protection locked="0"/>
    </xf>
    <xf numFmtId="0" fontId="71" fillId="0" borderId="17" xfId="0" applyFont="1" applyFill="1" applyBorder="1" applyAlignment="1" applyProtection="1">
      <alignment vertical="center" wrapText="1"/>
      <protection locked="0"/>
    </xf>
    <xf numFmtId="0" fontId="70" fillId="2" borderId="5" xfId="0" applyFont="1" applyFill="1" applyBorder="1" applyAlignment="1">
      <alignment vertical="center" wrapText="1"/>
    </xf>
    <xf numFmtId="38" fontId="71" fillId="6" borderId="4" xfId="5" applyFont="1" applyFill="1" applyBorder="1" applyAlignment="1">
      <alignment vertical="center"/>
    </xf>
    <xf numFmtId="38" fontId="71" fillId="2" borderId="25" xfId="5" applyFont="1" applyFill="1" applyBorder="1">
      <alignment vertical="center"/>
    </xf>
    <xf numFmtId="38" fontId="71" fillId="2" borderId="18" xfId="5" applyFont="1" applyFill="1" applyBorder="1">
      <alignment vertical="center"/>
    </xf>
    <xf numFmtId="0" fontId="25" fillId="2" borderId="130" xfId="0" applyNumberFormat="1" applyFont="1" applyFill="1" applyBorder="1" applyAlignment="1" applyProtection="1">
      <alignment vertical="center"/>
      <protection locked="0"/>
    </xf>
    <xf numFmtId="0" fontId="25" fillId="2" borderId="32" xfId="0" applyNumberFormat="1" applyFont="1" applyFill="1" applyBorder="1" applyAlignment="1" applyProtection="1">
      <alignment vertical="center"/>
      <protection locked="0"/>
    </xf>
    <xf numFmtId="0" fontId="25" fillId="2" borderId="3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vertical="center" shrinkToFit="1"/>
      <protection locked="0"/>
    </xf>
    <xf numFmtId="176" fontId="71" fillId="0" borderId="34" xfId="0" applyNumberFormat="1" applyFont="1" applyFill="1" applyBorder="1" applyAlignment="1" applyProtection="1">
      <alignment vertical="center" shrinkToFit="1"/>
    </xf>
    <xf numFmtId="0" fontId="71" fillId="6" borderId="5" xfId="0" applyFont="1" applyFill="1" applyBorder="1" applyAlignment="1" applyProtection="1">
      <alignment horizontal="center" vertical="center"/>
      <protection locked="0"/>
    </xf>
    <xf numFmtId="0" fontId="71" fillId="6" borderId="2" xfId="0" applyFont="1" applyFill="1" applyBorder="1" applyAlignment="1" applyProtection="1">
      <alignment horizontal="center"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8" borderId="78"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0"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5"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55" fillId="0" borderId="2"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xf>
    <xf numFmtId="0" fontId="56" fillId="0" borderId="0" xfId="0" applyFont="1" applyFill="1" applyAlignment="1">
      <alignment horizontal="center" vertical="center" shrinkToFit="1"/>
    </xf>
    <xf numFmtId="0" fontId="57" fillId="0" borderId="5" xfId="0" applyFont="1" applyFill="1" applyBorder="1" applyAlignment="1">
      <alignment horizontal="center" vertical="center"/>
    </xf>
    <xf numFmtId="0" fontId="57" fillId="0" borderId="6" xfId="0" applyFont="1" applyFill="1" applyBorder="1" applyAlignment="1">
      <alignment horizontal="center" vertical="center"/>
    </xf>
    <xf numFmtId="0" fontId="57" fillId="2" borderId="53" xfId="0" applyFont="1" applyFill="1" applyBorder="1" applyAlignment="1" applyProtection="1">
      <alignment vertical="center"/>
      <protection locked="0"/>
    </xf>
    <xf numFmtId="0" fontId="57" fillId="2" borderId="54" xfId="0" applyFont="1" applyFill="1" applyBorder="1" applyAlignment="1" applyProtection="1">
      <alignment vertical="center"/>
      <protection locked="0"/>
    </xf>
    <xf numFmtId="0" fontId="57" fillId="2" borderId="82" xfId="0" applyFont="1" applyFill="1" applyBorder="1" applyAlignment="1" applyProtection="1">
      <alignment vertical="center"/>
      <protection locked="0"/>
    </xf>
    <xf numFmtId="0" fontId="57" fillId="0" borderId="24" xfId="0" applyFont="1" applyFill="1" applyBorder="1" applyAlignment="1">
      <alignment horizontal="center" vertical="center"/>
    </xf>
    <xf numFmtId="0" fontId="57" fillId="0" borderId="20" xfId="0" applyFont="1" applyFill="1" applyBorder="1" applyAlignment="1">
      <alignment horizontal="center" vertical="center"/>
    </xf>
    <xf numFmtId="0" fontId="57" fillId="2" borderId="55" xfId="0" applyFont="1" applyFill="1" applyBorder="1" applyAlignment="1" applyProtection="1">
      <alignment vertical="center" wrapText="1"/>
      <protection locked="0"/>
    </xf>
    <xf numFmtId="0" fontId="57" fillId="2" borderId="14" xfId="0" applyFont="1" applyFill="1" applyBorder="1" applyAlignment="1" applyProtection="1">
      <alignment vertical="center" wrapText="1"/>
      <protection locked="0"/>
    </xf>
    <xf numFmtId="0" fontId="57" fillId="2" borderId="83" xfId="0" applyFont="1" applyFill="1" applyBorder="1" applyAlignment="1" applyProtection="1">
      <alignment vertical="center" wrapText="1"/>
      <protection locked="0"/>
    </xf>
    <xf numFmtId="0" fontId="70" fillId="0" borderId="0" xfId="0" applyFont="1" applyFill="1" applyAlignment="1">
      <alignment horizontal="left" vertical="center" wrapText="1"/>
    </xf>
    <xf numFmtId="0" fontId="61" fillId="0" borderId="17" xfId="0" applyFont="1" applyFill="1" applyBorder="1" applyAlignment="1">
      <alignment horizontal="center" textRotation="255"/>
    </xf>
    <xf numFmtId="0" fontId="61" fillId="0" borderId="114" xfId="0" applyFont="1" applyFill="1" applyBorder="1" applyAlignment="1">
      <alignment horizontal="center" textRotation="255"/>
    </xf>
    <xf numFmtId="0" fontId="55" fillId="0" borderId="5" xfId="0" applyFont="1" applyFill="1" applyBorder="1" applyAlignment="1">
      <alignment horizontal="left" vertical="center"/>
    </xf>
    <xf numFmtId="0" fontId="55" fillId="0" borderId="3" xfId="0" applyFont="1" applyFill="1" applyBorder="1" applyAlignment="1">
      <alignment horizontal="left" vertical="center"/>
    </xf>
    <xf numFmtId="176" fontId="55" fillId="2" borderId="68" xfId="0" applyNumberFormat="1" applyFont="1" applyFill="1" applyBorder="1" applyAlignment="1" applyProtection="1">
      <alignment horizontal="right" vertical="center"/>
      <protection locked="0"/>
    </xf>
    <xf numFmtId="176" fontId="55" fillId="2" borderId="36" xfId="0" applyNumberFormat="1" applyFont="1" applyFill="1" applyBorder="1" applyAlignment="1" applyProtection="1">
      <alignment horizontal="right" vertical="center"/>
      <protection locked="0"/>
    </xf>
    <xf numFmtId="176" fontId="55" fillId="2" borderId="37" xfId="0" applyNumberFormat="1" applyFont="1" applyFill="1" applyBorder="1" applyAlignment="1" applyProtection="1">
      <alignment horizontal="right" vertical="center"/>
      <protection locked="0"/>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2" borderId="6" xfId="0" applyNumberFormat="1" applyFont="1" applyFill="1" applyBorder="1" applyAlignment="1" applyProtection="1">
      <alignment vertical="center"/>
      <protection locked="0"/>
    </xf>
    <xf numFmtId="0" fontId="57" fillId="2" borderId="22" xfId="0" applyFont="1" applyFill="1" applyBorder="1" applyAlignment="1" applyProtection="1">
      <alignment vertical="center"/>
      <protection locked="0"/>
    </xf>
    <xf numFmtId="0" fontId="57" fillId="2" borderId="0" xfId="0" applyFont="1" applyFill="1" applyBorder="1" applyAlignment="1" applyProtection="1">
      <alignment vertical="center"/>
      <protection locked="0"/>
    </xf>
    <xf numFmtId="0" fontId="57" fillId="2" borderId="23" xfId="0" applyFont="1" applyFill="1" applyBorder="1" applyAlignment="1" applyProtection="1">
      <alignment vertical="center"/>
      <protection locked="0"/>
    </xf>
    <xf numFmtId="0" fontId="57" fillId="2" borderId="24" xfId="0" applyFont="1" applyFill="1" applyBorder="1" applyAlignment="1" applyProtection="1">
      <alignment vertical="center"/>
      <protection locked="0"/>
    </xf>
    <xf numFmtId="0" fontId="57" fillId="2" borderId="20" xfId="0" applyFont="1" applyFill="1" applyBorder="1" applyAlignment="1" applyProtection="1">
      <alignment vertical="center"/>
      <protection locked="0"/>
    </xf>
    <xf numFmtId="0" fontId="57" fillId="2" borderId="25" xfId="0" applyFont="1" applyFill="1" applyBorder="1" applyAlignment="1" applyProtection="1">
      <alignment vertical="center"/>
      <protection locked="0"/>
    </xf>
    <xf numFmtId="0" fontId="57" fillId="0" borderId="53" xfId="0" applyFont="1" applyFill="1" applyBorder="1" applyAlignment="1">
      <alignment horizontal="center" vertical="center" wrapText="1"/>
    </xf>
    <xf numFmtId="0" fontId="57" fillId="0" borderId="54" xfId="0" applyFont="1" applyFill="1" applyBorder="1" applyAlignment="1">
      <alignment horizontal="center" vertical="center" wrapText="1"/>
    </xf>
    <xf numFmtId="0" fontId="57" fillId="2" borderId="53" xfId="0" applyFont="1" applyFill="1" applyBorder="1" applyAlignment="1">
      <alignment vertical="center"/>
    </xf>
    <xf numFmtId="0" fontId="57" fillId="2" borderId="54" xfId="0" applyFont="1" applyFill="1" applyBorder="1" applyAlignment="1">
      <alignment vertical="center"/>
    </xf>
    <xf numFmtId="0" fontId="57" fillId="2" borderId="82" xfId="0" applyFont="1" applyFill="1" applyBorder="1" applyAlignment="1">
      <alignment vertical="center"/>
    </xf>
    <xf numFmtId="0" fontId="57" fillId="2" borderId="24" xfId="0" applyFont="1" applyFill="1" applyBorder="1" applyAlignment="1">
      <alignment vertical="center"/>
    </xf>
    <xf numFmtId="0" fontId="57" fillId="2" borderId="20" xfId="0" applyFont="1" applyFill="1" applyBorder="1" applyAlignment="1">
      <alignment vertical="center"/>
    </xf>
    <xf numFmtId="0" fontId="57" fillId="2" borderId="25" xfId="0" applyFont="1" applyFill="1" applyBorder="1" applyAlignment="1">
      <alignment vertical="center"/>
    </xf>
    <xf numFmtId="0" fontId="57" fillId="0" borderId="1" xfId="0" applyFont="1" applyFill="1" applyBorder="1" applyAlignment="1" applyProtection="1">
      <alignment horizontal="center" vertical="center"/>
      <protection locked="0"/>
    </xf>
    <xf numFmtId="0" fontId="57" fillId="0" borderId="18" xfId="0" applyFont="1" applyFill="1" applyBorder="1" applyAlignment="1">
      <alignment horizontal="center" vertical="center"/>
    </xf>
    <xf numFmtId="0" fontId="57" fillId="2" borderId="1" xfId="0" applyFont="1" applyFill="1" applyBorder="1" applyAlignment="1" applyProtection="1">
      <alignment vertical="center"/>
      <protection locked="0"/>
    </xf>
    <xf numFmtId="0" fontId="57" fillId="0" borderId="25" xfId="0" applyFont="1" applyFill="1" applyBorder="1" applyAlignment="1">
      <alignment horizontal="center" vertical="center"/>
    </xf>
    <xf numFmtId="0" fontId="57" fillId="2" borderId="1" xfId="0" applyFont="1" applyFill="1" applyBorder="1" applyAlignment="1" applyProtection="1">
      <alignment horizontal="left" vertical="center"/>
      <protection locked="0"/>
    </xf>
    <xf numFmtId="0" fontId="55" fillId="0" borderId="1" xfId="0" applyFont="1" applyFill="1" applyBorder="1" applyAlignment="1">
      <alignment horizontal="center" vertical="center"/>
    </xf>
    <xf numFmtId="0" fontId="54" fillId="0" borderId="117" xfId="0" applyFont="1" applyBorder="1" applyAlignment="1">
      <alignment horizontal="center" vertical="center"/>
    </xf>
    <xf numFmtId="0" fontId="63" fillId="11" borderId="85" xfId="0" applyFont="1" applyFill="1" applyBorder="1" applyAlignment="1">
      <alignment horizontal="center" vertical="center"/>
    </xf>
    <xf numFmtId="0" fontId="63" fillId="11" borderId="118" xfId="0" applyFont="1" applyFill="1" applyBorder="1" applyAlignment="1">
      <alignment horizontal="center" vertical="center"/>
    </xf>
    <xf numFmtId="0" fontId="63" fillId="11" borderId="122" xfId="0" applyFont="1" applyFill="1" applyBorder="1" applyAlignment="1">
      <alignment horizontal="center" vertical="center"/>
    </xf>
    <xf numFmtId="0" fontId="66" fillId="0" borderId="53" xfId="0" applyFont="1" applyFill="1" applyBorder="1" applyAlignment="1">
      <alignment horizontal="left" vertical="center"/>
    </xf>
    <xf numFmtId="0" fontId="66" fillId="0" borderId="54" xfId="0" applyFont="1" applyFill="1" applyBorder="1" applyAlignment="1">
      <alignment horizontal="left" vertical="center"/>
    </xf>
    <xf numFmtId="176" fontId="55" fillId="2" borderId="18" xfId="0" applyNumberFormat="1" applyFont="1" applyFill="1" applyBorder="1" applyAlignment="1" applyProtection="1">
      <alignment horizontal="right" vertical="center"/>
      <protection locked="0"/>
    </xf>
    <xf numFmtId="0" fontId="66" fillId="0" borderId="10" xfId="0" applyFont="1" applyFill="1" applyBorder="1" applyAlignment="1">
      <alignment horizontal="left" vertical="center" wrapText="1" shrinkToFit="1"/>
    </xf>
    <xf numFmtId="176" fontId="55" fillId="6" borderId="1" xfId="0" applyNumberFormat="1" applyFont="1" applyFill="1" applyBorder="1" applyAlignment="1" applyProtection="1">
      <alignment horizontal="right" vertical="center"/>
      <protection locked="0"/>
    </xf>
    <xf numFmtId="0" fontId="66" fillId="2" borderId="120" xfId="0" applyFont="1" applyFill="1" applyBorder="1" applyAlignment="1">
      <alignment horizontal="center" vertical="center" shrinkToFit="1"/>
    </xf>
    <xf numFmtId="0" fontId="66" fillId="2" borderId="20" xfId="0" applyFont="1" applyFill="1" applyBorder="1" applyAlignment="1">
      <alignment horizontal="center" vertical="center" shrinkToFit="1"/>
    </xf>
    <xf numFmtId="0" fontId="66" fillId="2" borderId="121" xfId="0" applyFont="1" applyFill="1" applyBorder="1" applyAlignment="1">
      <alignment horizontal="center" vertical="center" shrinkToFit="1"/>
    </xf>
    <xf numFmtId="2" fontId="66" fillId="0" borderId="13" xfId="0" applyNumberFormat="1" applyFont="1" applyBorder="1" applyAlignment="1">
      <alignment horizontal="center" vertical="center" shrinkToFit="1"/>
    </xf>
    <xf numFmtId="0" fontId="57" fillId="0" borderId="5" xfId="0" applyFont="1" applyBorder="1" applyAlignment="1">
      <alignment horizontal="left" vertical="center"/>
    </xf>
    <xf numFmtId="0" fontId="57" fillId="0" borderId="6" xfId="0" applyFont="1" applyBorder="1" applyAlignment="1">
      <alignment horizontal="left" vertical="center"/>
    </xf>
    <xf numFmtId="176" fontId="55" fillId="0" borderId="115" xfId="0" applyNumberFormat="1" applyFont="1" applyFill="1" applyBorder="1" applyAlignment="1">
      <alignment vertical="center"/>
    </xf>
    <xf numFmtId="176" fontId="55" fillId="0" borderId="114" xfId="0" applyNumberFormat="1" applyFont="1" applyFill="1" applyBorder="1" applyAlignment="1">
      <alignment vertical="center"/>
    </xf>
    <xf numFmtId="176" fontId="55" fillId="0" borderId="106" xfId="0" applyNumberFormat="1" applyFont="1" applyFill="1" applyBorder="1" applyAlignment="1">
      <alignment vertical="center"/>
    </xf>
    <xf numFmtId="0" fontId="55" fillId="0" borderId="5" xfId="0" applyFont="1" applyFill="1" applyBorder="1" applyAlignment="1">
      <alignment horizontal="left" vertical="center" wrapText="1" shrinkToFit="1"/>
    </xf>
    <xf numFmtId="0" fontId="55" fillId="0" borderId="6" xfId="0" applyFont="1" applyFill="1" applyBorder="1" applyAlignment="1">
      <alignment horizontal="left" vertical="center" wrapText="1" shrinkToFit="1"/>
    </xf>
    <xf numFmtId="0" fontId="55" fillId="0" borderId="7" xfId="0" applyFont="1" applyFill="1" applyBorder="1" applyAlignment="1">
      <alignment horizontal="left" vertical="center" wrapText="1" shrinkToFit="1"/>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6" xfId="0" applyFont="1" applyFill="1" applyBorder="1" applyAlignment="1">
      <alignment horizontal="center" vertical="center"/>
    </xf>
    <xf numFmtId="0" fontId="66" fillId="0" borderId="116" xfId="0" applyFont="1" applyFill="1" applyBorder="1" applyAlignment="1">
      <alignment horizontal="center" vertical="center"/>
    </xf>
    <xf numFmtId="38" fontId="66" fillId="2" borderId="48" xfId="0" applyNumberFormat="1" applyFont="1" applyFill="1" applyBorder="1" applyAlignment="1">
      <alignment horizontal="center" vertical="center" shrinkToFit="1"/>
    </xf>
    <xf numFmtId="0" fontId="66" fillId="2" borderId="17" xfId="0" applyFont="1" applyFill="1" applyBorder="1" applyAlignment="1">
      <alignment horizontal="center" vertical="center" shrinkToFit="1"/>
    </xf>
    <xf numFmtId="0" fontId="66" fillId="2" borderId="46" xfId="0" applyFont="1" applyFill="1" applyBorder="1" applyAlignment="1">
      <alignment horizontal="center" vertical="center" shrinkToFit="1"/>
    </xf>
    <xf numFmtId="0" fontId="69" fillId="0" borderId="29" xfId="0" applyFont="1" applyBorder="1" applyAlignment="1">
      <alignment horizontal="left" vertical="center"/>
    </xf>
    <xf numFmtId="0" fontId="69" fillId="0" borderId="30" xfId="0" applyFont="1" applyBorder="1" applyAlignment="1">
      <alignment horizontal="left" vertical="center"/>
    </xf>
    <xf numFmtId="0" fontId="69" fillId="0" borderId="31" xfId="0" applyFont="1" applyBorder="1" applyAlignment="1">
      <alignment horizontal="left" vertical="center"/>
    </xf>
    <xf numFmtId="0" fontId="69" fillId="0" borderId="43" xfId="0" applyFont="1" applyBorder="1" applyAlignment="1">
      <alignment horizontal="left" vertical="center"/>
    </xf>
    <xf numFmtId="0" fontId="69" fillId="0" borderId="26" xfId="0" applyFont="1" applyBorder="1" applyAlignment="1">
      <alignment horizontal="left" vertical="center"/>
    </xf>
    <xf numFmtId="0" fontId="69" fillId="0" borderId="44" xfId="0" applyFont="1" applyBorder="1" applyAlignment="1">
      <alignment horizontal="left" vertical="center"/>
    </xf>
    <xf numFmtId="0" fontId="66" fillId="0" borderId="24"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77" fillId="0" borderId="6" xfId="0" applyFont="1" applyFill="1" applyBorder="1" applyAlignment="1">
      <alignment horizontal="center" vertical="center"/>
    </xf>
    <xf numFmtId="0" fontId="54" fillId="0" borderId="75" xfId="0" applyFont="1" applyBorder="1" applyAlignment="1">
      <alignment horizontal="center" vertical="center"/>
    </xf>
    <xf numFmtId="0" fontId="63" fillId="11" borderId="123" xfId="0" applyFont="1" applyFill="1" applyBorder="1" applyAlignment="1">
      <alignment horizontal="center" vertical="center"/>
    </xf>
    <xf numFmtId="0" fontId="66" fillId="0" borderId="24" xfId="0" applyFont="1" applyFill="1" applyBorder="1" applyAlignment="1">
      <alignment horizontal="center" vertical="center"/>
    </xf>
    <xf numFmtId="0" fontId="66" fillId="0" borderId="20" xfId="0" applyFont="1" applyFill="1" applyBorder="1" applyAlignment="1">
      <alignment horizontal="center" vertical="center"/>
    </xf>
    <xf numFmtId="0" fontId="66" fillId="0" borderId="25" xfId="0" applyFont="1" applyFill="1" applyBorder="1" applyAlignment="1">
      <alignment horizontal="center" vertical="center"/>
    </xf>
    <xf numFmtId="38" fontId="66" fillId="2" borderId="27" xfId="0" applyNumberFormat="1" applyFont="1" applyFill="1" applyBorder="1" applyAlignment="1">
      <alignment horizontal="center" vertical="center" shrinkToFit="1"/>
    </xf>
    <xf numFmtId="38" fontId="66" fillId="2" borderId="28" xfId="0" applyNumberFormat="1" applyFont="1" applyFill="1" applyBorder="1" applyAlignment="1">
      <alignment horizontal="center" vertical="center" shrinkToFit="1"/>
    </xf>
    <xf numFmtId="38" fontId="66" fillId="2" borderId="61" xfId="0" applyNumberFormat="1" applyFont="1" applyFill="1" applyBorder="1" applyAlignment="1">
      <alignment horizontal="center" vertical="center" shrinkToFit="1"/>
    </xf>
    <xf numFmtId="0" fontId="67" fillId="2" borderId="20" xfId="0" applyFont="1" applyFill="1" applyBorder="1" applyAlignment="1">
      <alignment horizontal="center" vertical="center" shrinkToFit="1"/>
    </xf>
    <xf numFmtId="0" fontId="66" fillId="0" borderId="77" xfId="0" applyFont="1" applyBorder="1" applyAlignment="1">
      <alignment horizontal="center" vertical="center" textRotation="255" shrinkToFit="1"/>
    </xf>
    <xf numFmtId="0" fontId="66" fillId="0" borderId="119" xfId="0" applyFont="1" applyBorder="1" applyAlignment="1">
      <alignment horizontal="center" vertical="center" textRotation="255" shrinkToFit="1"/>
    </xf>
    <xf numFmtId="0" fontId="66" fillId="0" borderId="78" xfId="0" applyFont="1" applyBorder="1" applyAlignment="1">
      <alignment horizontal="center" vertical="center" textRotation="255" shrinkToFit="1"/>
    </xf>
    <xf numFmtId="0" fontId="59" fillId="0" borderId="5"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55" fillId="0" borderId="4" xfId="0" applyFont="1" applyFill="1" applyBorder="1" applyAlignment="1">
      <alignment horizontal="lef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0" fontId="55" fillId="2" borderId="24" xfId="0" applyFont="1" applyFill="1" applyBorder="1" applyAlignment="1" applyProtection="1">
      <alignment horizontal="center" vertical="center"/>
      <protection locked="0"/>
    </xf>
    <xf numFmtId="0" fontId="55" fillId="2" borderId="124" xfId="0" applyFont="1" applyFill="1" applyBorder="1" applyAlignment="1" applyProtection="1">
      <alignment horizontal="center" vertical="center"/>
      <protection locked="0"/>
    </xf>
    <xf numFmtId="0" fontId="55" fillId="6" borderId="1" xfId="0" applyFont="1" applyFill="1" applyBorder="1" applyAlignment="1" applyProtection="1">
      <alignment horizontal="center" vertical="center"/>
      <protection locked="0"/>
    </xf>
    <xf numFmtId="0" fontId="72" fillId="0" borderId="0" xfId="0" applyFont="1" applyFill="1" applyBorder="1" applyAlignment="1">
      <alignment horizontal="center" vertical="center"/>
    </xf>
    <xf numFmtId="176" fontId="73" fillId="6" borderId="0" xfId="0" applyNumberFormat="1" applyFont="1" applyFill="1" applyBorder="1" applyAlignment="1" applyProtection="1">
      <alignment vertical="center" shrinkToFit="1"/>
      <protection locked="0"/>
    </xf>
    <xf numFmtId="0" fontId="73" fillId="6" borderId="0" xfId="0" applyFont="1" applyFill="1" applyBorder="1" applyAlignment="1" applyProtection="1">
      <alignment vertical="center" shrinkToFit="1"/>
      <protection locked="0"/>
    </xf>
    <xf numFmtId="49" fontId="54" fillId="0" borderId="0" xfId="0" applyNumberFormat="1" applyFont="1" applyFill="1" applyBorder="1" applyAlignment="1">
      <alignment horizontal="left" vertical="center" wrapText="1"/>
    </xf>
    <xf numFmtId="49" fontId="70" fillId="0" borderId="0" xfId="0" applyNumberFormat="1" applyFont="1" applyFill="1" applyBorder="1" applyAlignment="1">
      <alignment horizontal="left" vertical="center" wrapText="1"/>
    </xf>
    <xf numFmtId="0" fontId="72" fillId="0" borderId="29" xfId="0" applyFont="1" applyFill="1" applyBorder="1" applyAlignment="1">
      <alignment horizontal="left" vertical="center" wrapText="1"/>
    </xf>
    <xf numFmtId="0" fontId="72" fillId="0" borderId="30" xfId="0" applyFont="1" applyFill="1" applyBorder="1" applyAlignment="1">
      <alignment horizontal="left" vertical="center" wrapText="1"/>
    </xf>
    <xf numFmtId="0" fontId="72" fillId="0" borderId="31" xfId="0" applyFont="1" applyFill="1" applyBorder="1" applyAlignment="1">
      <alignment horizontal="left" vertical="center" wrapText="1"/>
    </xf>
    <xf numFmtId="0" fontId="73" fillId="6" borderId="0"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72" fillId="6" borderId="0" xfId="0" applyFont="1" applyFill="1" applyBorder="1" applyAlignment="1" applyProtection="1">
      <alignment vertical="center" shrinkToFit="1"/>
      <protection locked="0"/>
    </xf>
    <xf numFmtId="0" fontId="71" fillId="2" borderId="2" xfId="0" applyFont="1" applyFill="1" applyBorder="1" applyAlignment="1" applyProtection="1">
      <alignment horizontal="left" vertical="center"/>
      <protection locked="0"/>
    </xf>
    <xf numFmtId="0" fontId="71" fillId="2" borderId="3" xfId="0" applyFont="1" applyFill="1" applyBorder="1" applyAlignment="1" applyProtection="1">
      <alignment horizontal="left" vertical="center"/>
      <protection locked="0"/>
    </xf>
    <xf numFmtId="0" fontId="71" fillId="2" borderId="125" xfId="0" applyFont="1" applyFill="1" applyBorder="1" applyAlignment="1" applyProtection="1">
      <alignment horizontal="left" vertical="center"/>
      <protection locked="0"/>
    </xf>
    <xf numFmtId="0" fontId="76" fillId="0" borderId="1"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27" xfId="0" applyFont="1" applyFill="1" applyBorder="1" applyAlignment="1">
      <alignment vertical="center"/>
    </xf>
    <xf numFmtId="0" fontId="76" fillId="0" borderId="28" xfId="0" applyFont="1" applyFill="1" applyBorder="1" applyAlignment="1">
      <alignment vertical="center"/>
    </xf>
    <xf numFmtId="0" fontId="76" fillId="0" borderId="61" xfId="0" applyFont="1" applyFill="1" applyBorder="1" applyAlignment="1">
      <alignment vertical="center"/>
    </xf>
    <xf numFmtId="0" fontId="57" fillId="0" borderId="0" xfId="0" applyFont="1" applyAlignment="1" applyProtection="1">
      <alignment horizontal="left" vertical="center" wrapText="1"/>
      <protection locked="0"/>
    </xf>
    <xf numFmtId="0" fontId="70" fillId="2" borderId="17" xfId="0" applyFont="1" applyFill="1" applyBorder="1" applyAlignment="1" applyProtection="1">
      <alignment horizontal="center" vertical="center" wrapText="1"/>
      <protection locked="0"/>
    </xf>
    <xf numFmtId="0" fontId="70" fillId="2" borderId="49" xfId="0" applyFont="1" applyFill="1" applyBorder="1" applyAlignment="1" applyProtection="1">
      <alignment horizontal="center" vertical="center" wrapText="1"/>
      <protection locked="0"/>
    </xf>
    <xf numFmtId="0" fontId="71" fillId="2" borderId="5"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71" fillId="2" borderId="23" xfId="0" applyFont="1" applyFill="1" applyBorder="1" applyAlignment="1" applyProtection="1">
      <alignment horizontal="center" vertical="center"/>
      <protection locked="0"/>
    </xf>
    <xf numFmtId="0" fontId="71" fillId="2" borderId="22"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top"/>
      <protection locked="0"/>
    </xf>
    <xf numFmtId="0" fontId="71" fillId="2" borderId="25" xfId="0" applyFont="1" applyFill="1" applyBorder="1" applyAlignment="1" applyProtection="1">
      <alignment horizontal="center" vertical="top"/>
      <protection locked="0"/>
    </xf>
    <xf numFmtId="0" fontId="70" fillId="2" borderId="17" xfId="0" applyFont="1" applyFill="1" applyBorder="1" applyAlignment="1">
      <alignment horizontal="left" vertical="center" wrapText="1"/>
    </xf>
    <xf numFmtId="0" fontId="70" fillId="2" borderId="49" xfId="0" applyFont="1" applyFill="1" applyBorder="1" applyAlignment="1">
      <alignment horizontal="left" vertical="center" wrapText="1"/>
    </xf>
    <xf numFmtId="0" fontId="70" fillId="2" borderId="18" xfId="0" applyFont="1" applyFill="1" applyBorder="1" applyAlignment="1">
      <alignment horizontal="left" vertical="center" wrapText="1"/>
    </xf>
    <xf numFmtId="0" fontId="71" fillId="6" borderId="2" xfId="0" applyFont="1" applyFill="1" applyBorder="1" applyAlignment="1">
      <alignment horizontal="center" vertical="center"/>
    </xf>
    <xf numFmtId="0" fontId="71" fillId="6" borderId="3" xfId="0" applyFont="1" applyFill="1" applyBorder="1" applyAlignment="1">
      <alignment horizontal="center" vertical="center"/>
    </xf>
    <xf numFmtId="0" fontId="71" fillId="6" borderId="4" xfId="0" applyFont="1" applyFill="1" applyBorder="1" applyAlignment="1">
      <alignment horizontal="center" vertical="center"/>
    </xf>
    <xf numFmtId="0" fontId="71" fillId="0" borderId="22" xfId="0" applyFont="1" applyFill="1" applyBorder="1" applyAlignment="1" applyProtection="1">
      <alignment horizontal="center" vertical="center" wrapText="1"/>
      <protection locked="0"/>
    </xf>
    <xf numFmtId="0" fontId="70" fillId="2" borderId="126" xfId="0" applyFont="1" applyFill="1" applyBorder="1" applyAlignment="1" applyProtection="1">
      <alignment horizontal="center" vertical="center" wrapText="1"/>
      <protection locked="0"/>
    </xf>
    <xf numFmtId="0" fontId="70" fillId="2" borderId="129" xfId="0" applyFont="1" applyFill="1" applyBorder="1" applyAlignment="1" applyProtection="1">
      <alignment horizontal="center" vertical="center" wrapText="1"/>
      <protection locked="0"/>
    </xf>
    <xf numFmtId="0" fontId="70" fillId="2" borderId="128" xfId="0" applyFont="1" applyFill="1" applyBorder="1" applyAlignment="1" applyProtection="1">
      <alignment horizontal="center" vertical="center" wrapText="1"/>
      <protection locked="0"/>
    </xf>
    <xf numFmtId="0" fontId="70" fillId="2" borderId="127"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left" vertical="center" wrapText="1"/>
      <protection locked="0"/>
    </xf>
    <xf numFmtId="0" fontId="61" fillId="2" borderId="7" xfId="0" applyFont="1" applyFill="1" applyBorder="1" applyAlignment="1" applyProtection="1">
      <alignment horizontal="left" vertical="center" wrapText="1"/>
      <protection locked="0"/>
    </xf>
    <xf numFmtId="0" fontId="61" fillId="2" borderId="24" xfId="0" applyFont="1" applyFill="1" applyBorder="1" applyAlignment="1" applyProtection="1">
      <alignment horizontal="left" vertical="center" wrapText="1"/>
      <protection locked="0"/>
    </xf>
    <xf numFmtId="0" fontId="61" fillId="2" borderId="25" xfId="0" applyFont="1" applyFill="1" applyBorder="1" applyAlignment="1" applyProtection="1">
      <alignment horizontal="left" vertical="center" wrapText="1"/>
      <protection locked="0"/>
    </xf>
    <xf numFmtId="0" fontId="71" fillId="6" borderId="17" xfId="0" applyFont="1" applyFill="1" applyBorder="1" applyAlignment="1" applyProtection="1">
      <alignment horizontal="center" vertical="center"/>
      <protection locked="0"/>
    </xf>
    <xf numFmtId="0" fontId="71" fillId="6" borderId="49" xfId="0" applyFont="1" applyFill="1" applyBorder="1" applyAlignment="1" applyProtection="1">
      <alignment horizontal="center" vertical="center"/>
      <protection locked="0"/>
    </xf>
    <xf numFmtId="0" fontId="71" fillId="6" borderId="18" xfId="0" applyFont="1" applyFill="1" applyBorder="1" applyAlignment="1" applyProtection="1">
      <alignment horizontal="center" vertical="center"/>
      <protection locked="0"/>
    </xf>
    <xf numFmtId="0" fontId="25" fillId="6" borderId="17" xfId="0" applyNumberFormat="1" applyFont="1" applyFill="1" applyBorder="1" applyAlignment="1" applyProtection="1">
      <alignment vertical="center" wrapText="1"/>
      <protection locked="0"/>
    </xf>
    <xf numFmtId="0" fontId="25" fillId="6" borderId="1" xfId="0" applyNumberFormat="1" applyFont="1" applyFill="1" applyBorder="1" applyAlignment="1" applyProtection="1">
      <alignmen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6262157" y="406400"/>
          <a:ext cx="4962526" cy="1419226"/>
          <a:chOff x="6172200" y="2790824"/>
          <a:chExt cx="5086350" cy="1381126"/>
        </a:xfrm>
      </xdr:grpSpPr>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処遇改善加算・特定加算・交付金に共通して必要な情報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749300</xdr:colOff>
      <xdr:row>29</xdr:row>
      <xdr:rowOff>165100</xdr:rowOff>
    </xdr:from>
    <xdr:to>
      <xdr:col>25</xdr:col>
      <xdr:colOff>127000</xdr:colOff>
      <xdr:row>32</xdr:row>
      <xdr:rowOff>76200</xdr:rowOff>
    </xdr:to>
    <xdr:sp macro="" textlink="">
      <xdr:nvSpPr>
        <xdr:cNvPr id="5" name="角丸四角形 4"/>
        <xdr:cNvSpPr/>
      </xdr:nvSpPr>
      <xdr:spPr>
        <a:xfrm>
          <a:off x="952500" y="7531100"/>
          <a:ext cx="8991600" cy="82550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520700</xdr:colOff>
      <xdr:row>23</xdr:row>
      <xdr:rowOff>76200</xdr:rowOff>
    </xdr:from>
    <xdr:to>
      <xdr:col>26</xdr:col>
      <xdr:colOff>292100</xdr:colOff>
      <xdr:row>28</xdr:row>
      <xdr:rowOff>139700</xdr:rowOff>
    </xdr:to>
    <xdr:sp macro="" textlink="">
      <xdr:nvSpPr>
        <xdr:cNvPr id="6" name="線吹き出し 1 (枠付き) 5"/>
        <xdr:cNvSpPr/>
      </xdr:nvSpPr>
      <xdr:spPr>
        <a:xfrm>
          <a:off x="8623300" y="5918200"/>
          <a:ext cx="2298700" cy="1333500"/>
        </a:xfrm>
        <a:prstGeom prst="borderCallout1">
          <a:avLst>
            <a:gd name="adj1" fmla="val 18750"/>
            <a:gd name="adj2" fmla="val -8333"/>
            <a:gd name="adj3" fmla="val 122500"/>
            <a:gd name="adj4" fmla="val -405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〇事業ごとに太枠の事項を記載してください。記載内容は別紙様式</a:t>
          </a:r>
          <a:r>
            <a:rPr lang="ja-JP" altLang="en-US" sz="1000" kern="100">
              <a:solidFill>
                <a:srgbClr val="000000"/>
              </a:solidFill>
              <a:effectLst/>
              <a:ea typeface="ＭＳ 明朝" panose="02020609040205080304" pitchFamily="17" charset="-128"/>
              <a:cs typeface="Times New Roman" panose="02020603050405020304" pitchFamily="18" charset="0"/>
            </a:rPr>
            <a:t>３</a:t>
          </a:r>
          <a:r>
            <a:rPr lang="ja-JP" sz="1000" kern="100">
              <a:solidFill>
                <a:srgbClr val="000000"/>
              </a:solidFill>
              <a:effectLst/>
              <a:ea typeface="ＭＳ 明朝" panose="02020609040205080304" pitchFamily="17" charset="-128"/>
              <a:cs typeface="Times New Roman" panose="02020603050405020304" pitchFamily="18" charset="0"/>
            </a:rPr>
            <a:t>－</a:t>
          </a:r>
          <a:r>
            <a:rPr lang="ja-JP" altLang="en-US" sz="1000" kern="100">
              <a:solidFill>
                <a:srgbClr val="000000"/>
              </a:solidFill>
              <a:effectLst/>
              <a:ea typeface="ＭＳ 明朝" panose="02020609040205080304" pitchFamily="17" charset="-128"/>
              <a:cs typeface="Times New Roman" panose="02020603050405020304" pitchFamily="18" charset="0"/>
            </a:rPr>
            <a:t>２</a:t>
          </a:r>
          <a:r>
            <a:rPr lang="ja-JP" sz="1000" kern="100">
              <a:solidFill>
                <a:srgbClr val="000000"/>
              </a:solidFill>
              <a:effectLst/>
              <a:ea typeface="ＭＳ 明朝" panose="02020609040205080304" pitchFamily="17" charset="-128"/>
              <a:cs typeface="Times New Roman" panose="02020603050405020304" pitchFamily="18" charset="0"/>
            </a:rPr>
            <a:t>に自動転記されます。</a:t>
          </a:r>
          <a:endParaRPr lang="ja-JP" sz="1000" kern="100">
            <a:effectLst/>
            <a:ea typeface="ＭＳ 明朝" panose="02020609040205080304" pitchFamily="17" charset="-128"/>
            <a:cs typeface="Times New Roman" panose="02020603050405020304" pitchFamily="18" charset="0"/>
          </a:endParaRPr>
        </a:p>
        <a:p>
          <a:pPr algn="l">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〇サービスごとに行を分けて記載してください。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 xmlns:a16="http://schemas.microsoft.com/office/drawing/2014/main" id="{00000000-0008-0000-0200-000003000000}"/>
                </a:ext>
              </a:extLst>
            </xdr:cNvPr>
            <xdr:cNvGrpSpPr/>
          </xdr:nvGrpSpPr>
          <xdr:grpSpPr>
            <a:xfrm>
              <a:off x="803336" y="13456469"/>
              <a:ext cx="225100" cy="920859"/>
              <a:chOff x="896845" y="8204843"/>
              <a:chExt cx="217580" cy="684376"/>
            </a:xfrm>
          </xdr:grpSpPr>
          <xdr:sp macro="" textlink="">
            <xdr:nvSpPr>
              <xdr:cNvPr id="15478" name="Check Box 118" hidden="1">
                <a:extLst>
                  <a:ext uri="{63B3BB69-23CF-44E3-9099-C40C66FF867C}">
                    <a14:compatExt spid="_x0000_s15478"/>
                  </a:ext>
                  <a:ext uri="{FF2B5EF4-FFF2-40B4-BE49-F238E27FC236}">
                    <a16:creationId xmlns="" xmlns:a16="http://schemas.microsoft.com/office/drawing/2014/main" id="{00000000-0008-0000-0200-000001280100}"/>
                  </a:ext>
                </a:extLst>
              </xdr:cNvPr>
              <xdr:cNvSpPr/>
            </xdr:nvSpPr>
            <xdr:spPr bwMode="auto">
              <a:xfrm>
                <a:off x="897450" y="820484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 xmlns:a16="http://schemas.microsoft.com/office/drawing/2014/main" id="{00000000-0008-0000-0200-000004280100}"/>
                  </a:ext>
                </a:extLst>
              </xdr:cNvPr>
              <xdr:cNvSpPr/>
            </xdr:nvSpPr>
            <xdr:spPr bwMode="auto">
              <a:xfrm>
                <a:off x="904875" y="863204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 xmlns:a16="http://schemas.microsoft.com/office/drawing/2014/main" id="{00000000-0008-0000-0200-000003000000}"/>
                </a:ext>
              </a:extLst>
            </xdr:cNvPr>
            <xdr:cNvGrpSpPr/>
          </xdr:nvGrpSpPr>
          <xdr:grpSpPr>
            <a:xfrm>
              <a:off x="818700" y="14324518"/>
              <a:ext cx="225100" cy="1020692"/>
              <a:chOff x="896845" y="8130660"/>
              <a:chExt cx="217580" cy="758532"/>
            </a:xfrm>
          </xdr:grpSpPr>
          <xdr:sp macro="" textlink="">
            <xdr:nvSpPr>
              <xdr:cNvPr id="15504" name="Check Box 144" hidden="1">
                <a:extLst>
                  <a:ext uri="{63B3BB69-23CF-44E3-9099-C40C66FF867C}">
                    <a14:compatExt spid="_x0000_s15504"/>
                  </a:ext>
                  <a:ext uri="{FF2B5EF4-FFF2-40B4-BE49-F238E27FC236}">
                    <a16:creationId xmlns="" xmlns:a16="http://schemas.microsoft.com/office/drawing/2014/main" id="{00000000-0008-0000-0200-000001280100}"/>
                  </a:ext>
                </a:extLst>
              </xdr:cNvPr>
              <xdr:cNvSpPr/>
            </xdr:nvSpPr>
            <xdr:spPr bwMode="auto">
              <a:xfrm>
                <a:off x="897450" y="81306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 xmlns:a16="http://schemas.microsoft.com/office/drawing/2014/main"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 xmlns:a16="http://schemas.microsoft.com/office/drawing/2014/main" id="{00000000-0008-0000-0200-000003000000}"/>
                </a:ext>
              </a:extLst>
            </xdr:cNvPr>
            <xdr:cNvGrpSpPr/>
          </xdr:nvGrpSpPr>
          <xdr:grpSpPr>
            <a:xfrm>
              <a:off x="803337" y="15192473"/>
              <a:ext cx="225100" cy="1304927"/>
              <a:chOff x="896845" y="7942274"/>
              <a:chExt cx="217580" cy="969774"/>
            </a:xfrm>
          </xdr:grpSpPr>
          <xdr:sp macro="" textlink="">
            <xdr:nvSpPr>
              <xdr:cNvPr id="15509" name="Check Box 149" hidden="1">
                <a:extLst>
                  <a:ext uri="{63B3BB69-23CF-44E3-9099-C40C66FF867C}">
                    <a14:compatExt spid="_x0000_s15509"/>
                  </a:ext>
                  <a:ext uri="{FF2B5EF4-FFF2-40B4-BE49-F238E27FC236}">
                    <a16:creationId xmlns=""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 xmlns:a16="http://schemas.microsoft.com/office/drawing/2014/main" id="{00000000-0008-0000-0200-0000042801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 xmlns:a16="http://schemas.microsoft.com/office/drawing/2014/main" id="{00000000-0008-0000-0200-000001280100}"/>
                  </a:ext>
                </a:extLst>
              </xdr:cNvPr>
              <xdr:cNvSpPr/>
            </xdr:nvSpPr>
            <xdr:spPr bwMode="auto">
              <a:xfrm>
                <a:off x="904874" y="794227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 xmlns:a16="http://schemas.microsoft.com/office/drawing/2014/main" id="{00000000-0008-0000-0200-000003000000}"/>
                </a:ext>
              </a:extLst>
            </xdr:cNvPr>
            <xdr:cNvGrpSpPr/>
          </xdr:nvGrpSpPr>
          <xdr:grpSpPr>
            <a:xfrm>
              <a:off x="814234" y="16446005"/>
              <a:ext cx="225100" cy="1020652"/>
              <a:chOff x="896845" y="8130680"/>
              <a:chExt cx="217580" cy="758487"/>
            </a:xfrm>
          </xdr:grpSpPr>
          <xdr:sp macro="" textlink="">
            <xdr:nvSpPr>
              <xdr:cNvPr id="15514" name="Check Box 154" hidden="1">
                <a:extLst>
                  <a:ext uri="{63B3BB69-23CF-44E3-9099-C40C66FF867C}">
                    <a14:compatExt spid="_x0000_s15514"/>
                  </a:ext>
                  <a:ext uri="{FF2B5EF4-FFF2-40B4-BE49-F238E27FC236}">
                    <a16:creationId xmlns="" xmlns:a16="http://schemas.microsoft.com/office/drawing/2014/main" id="{00000000-0008-0000-0200-000001280100}"/>
                  </a:ext>
                </a:extLst>
              </xdr:cNvPr>
              <xdr:cNvSpPr/>
            </xdr:nvSpPr>
            <xdr:spPr bwMode="auto">
              <a:xfrm>
                <a:off x="897450" y="813068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 xmlns:a16="http://schemas.microsoft.com/office/drawing/2014/main" id="{00000000-0008-0000-0200-000004280100}"/>
                  </a:ext>
                </a:extLst>
              </xdr:cNvPr>
              <xdr:cNvSpPr/>
            </xdr:nvSpPr>
            <xdr:spPr bwMode="auto">
              <a:xfrm>
                <a:off x="904875" y="863199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 xmlns:a16="http://schemas.microsoft.com/office/drawing/2014/main" id="{00000000-0008-0000-0200-000003000000}"/>
                </a:ext>
              </a:extLst>
            </xdr:cNvPr>
            <xdr:cNvGrpSpPr/>
          </xdr:nvGrpSpPr>
          <xdr:grpSpPr>
            <a:xfrm>
              <a:off x="814234" y="17321689"/>
              <a:ext cx="225100" cy="1111521"/>
              <a:chOff x="896845" y="8113512"/>
              <a:chExt cx="217580" cy="826058"/>
            </a:xfrm>
          </xdr:grpSpPr>
          <xdr:sp macro="" textlink="">
            <xdr:nvSpPr>
              <xdr:cNvPr id="15518" name="Check Box 158" hidden="1">
                <a:extLst>
                  <a:ext uri="{63B3BB69-23CF-44E3-9099-C40C66FF867C}">
                    <a14:compatExt spid="_x0000_s15518"/>
                  </a:ext>
                  <a:ext uri="{FF2B5EF4-FFF2-40B4-BE49-F238E27FC236}">
                    <a16:creationId xmlns="" xmlns:a16="http://schemas.microsoft.com/office/drawing/2014/main" id="{00000000-0008-0000-0200-000001280100}"/>
                  </a:ext>
                </a:extLst>
              </xdr:cNvPr>
              <xdr:cNvSpPr/>
            </xdr:nvSpPr>
            <xdr:spPr bwMode="auto">
              <a:xfrm>
                <a:off x="897450" y="811351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 xmlns:a16="http://schemas.microsoft.com/office/drawing/2014/main" id="{00000000-0008-0000-0200-000005280100}"/>
                  </a:ext>
                </a:extLst>
              </xdr:cNvPr>
              <xdr:cNvSpPr/>
            </xdr:nvSpPr>
            <xdr:spPr bwMode="auto">
              <a:xfrm>
                <a:off x="904875" y="868239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 xmlns:a16="http://schemas.microsoft.com/office/drawing/2014/main" id="{00000000-0008-0000-0200-000003000000}"/>
                </a:ext>
              </a:extLst>
            </xdr:cNvPr>
            <xdr:cNvGrpSpPr/>
          </xdr:nvGrpSpPr>
          <xdr:grpSpPr>
            <a:xfrm>
              <a:off x="806553" y="18366408"/>
              <a:ext cx="225100" cy="1020692"/>
              <a:chOff x="896845" y="8130660"/>
              <a:chExt cx="217580" cy="758532"/>
            </a:xfrm>
          </xdr:grpSpPr>
          <xdr:sp macro="" textlink="">
            <xdr:nvSpPr>
              <xdr:cNvPr id="15522" name="Check Box 162" hidden="1">
                <a:extLst>
                  <a:ext uri="{63B3BB69-23CF-44E3-9099-C40C66FF867C}">
                    <a14:compatExt spid="_x0000_s15522"/>
                  </a:ext>
                  <a:ext uri="{FF2B5EF4-FFF2-40B4-BE49-F238E27FC236}">
                    <a16:creationId xmlns="" xmlns:a16="http://schemas.microsoft.com/office/drawing/2014/main" id="{00000000-0008-0000-0200-000001280100}"/>
                  </a:ext>
                </a:extLst>
              </xdr:cNvPr>
              <xdr:cNvSpPr/>
            </xdr:nvSpPr>
            <xdr:spPr bwMode="auto">
              <a:xfrm>
                <a:off x="897450" y="81306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 xmlns:a16="http://schemas.microsoft.com/office/drawing/2014/main"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381001</xdr:colOff>
      <xdr:row>13</xdr:row>
      <xdr:rowOff>214313</xdr:rowOff>
    </xdr:from>
    <xdr:to>
      <xdr:col>44</xdr:col>
      <xdr:colOff>349251</xdr:colOff>
      <xdr:row>17</xdr:row>
      <xdr:rowOff>63500</xdr:rowOff>
    </xdr:to>
    <xdr:sp macro="" textlink="">
      <xdr:nvSpPr>
        <xdr:cNvPr id="4" name="線吹き出し 1 (枠付き) 3"/>
        <xdr:cNvSpPr/>
      </xdr:nvSpPr>
      <xdr:spPr>
        <a:xfrm>
          <a:off x="7635876" y="2325688"/>
          <a:ext cx="4746625" cy="555625"/>
        </a:xfrm>
        <a:prstGeom prst="borderCallout1">
          <a:avLst>
            <a:gd name="adj1" fmla="val 18750"/>
            <a:gd name="adj2" fmla="val -8333"/>
            <a:gd name="adj3" fmla="val 26709"/>
            <a:gd name="adj4" fmla="val -135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本様式３－１を完成させるには、「基本情報入力シート」「様式３－２」から転記される情報が必要です。まずは上記ワークシートを完成させてください。</a:t>
          </a:r>
        </a:p>
      </xdr:txBody>
    </xdr:sp>
    <xdr:clientData/>
  </xdr:twoCellAnchor>
  <xdr:twoCellAnchor>
    <xdr:from>
      <xdr:col>0</xdr:col>
      <xdr:colOff>47624</xdr:colOff>
      <xdr:row>24</xdr:row>
      <xdr:rowOff>166687</xdr:rowOff>
    </xdr:from>
    <xdr:to>
      <xdr:col>28</xdr:col>
      <xdr:colOff>142874</xdr:colOff>
      <xdr:row>31</xdr:row>
      <xdr:rowOff>58738</xdr:rowOff>
    </xdr:to>
    <xdr:sp macro="" textlink="">
      <xdr:nvSpPr>
        <xdr:cNvPr id="7" name="角丸四角形 6"/>
        <xdr:cNvSpPr/>
      </xdr:nvSpPr>
      <xdr:spPr>
        <a:xfrm>
          <a:off x="47624" y="4826000"/>
          <a:ext cx="5508625" cy="1781176"/>
        </a:xfrm>
        <a:prstGeom prst="roundRect">
          <a:avLst/>
        </a:prstGeom>
        <a:no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134937</xdr:colOff>
      <xdr:row>5</xdr:row>
      <xdr:rowOff>63500</xdr:rowOff>
    </xdr:from>
    <xdr:to>
      <xdr:col>32</xdr:col>
      <xdr:colOff>119062</xdr:colOff>
      <xdr:row>16</xdr:row>
      <xdr:rowOff>1587</xdr:rowOff>
    </xdr:to>
    <xdr:sp macro="" textlink="">
      <xdr:nvSpPr>
        <xdr:cNvPr id="8" name="テキスト ボックス 56"/>
        <xdr:cNvSpPr txBox="1"/>
      </xdr:nvSpPr>
      <xdr:spPr>
        <a:xfrm>
          <a:off x="325437" y="873125"/>
          <a:ext cx="5969000" cy="18669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00" kern="100">
              <a:effectLst/>
              <a:ea typeface="ＭＳ 明朝" panose="02020609040205080304" pitchFamily="17" charset="-128"/>
              <a:cs typeface="Times New Roman" panose="02020603050405020304" pitchFamily="18" charset="0"/>
            </a:rPr>
            <a:t>〇別紙</a:t>
          </a:r>
          <a:r>
            <a:rPr lang="ja-JP" altLang="en-US" sz="1000" kern="100">
              <a:effectLst/>
              <a:ea typeface="ＭＳ 明朝" panose="02020609040205080304" pitchFamily="17" charset="-128"/>
              <a:cs typeface="Times New Roman" panose="02020603050405020304" pitchFamily="18" charset="0"/>
            </a:rPr>
            <a:t>３－２</a:t>
          </a:r>
          <a:r>
            <a:rPr lang="ja-JP" sz="1000" kern="100">
              <a:effectLst/>
              <a:ea typeface="ＭＳ 明朝" panose="02020609040205080304" pitchFamily="17" charset="-128"/>
              <a:cs typeface="Times New Roman" panose="02020603050405020304" pitchFamily="18" charset="0"/>
            </a:rPr>
            <a:t>に記入した</a:t>
          </a:r>
          <a:r>
            <a:rPr lang="ja-JP" altLang="en-US" sz="1000" kern="100">
              <a:effectLst/>
              <a:ea typeface="ＭＳ 明朝" panose="02020609040205080304" pitchFamily="17" charset="-128"/>
              <a:cs typeface="Times New Roman" panose="02020603050405020304" pitchFamily="18" charset="0"/>
            </a:rPr>
            <a:t>「③</a:t>
          </a:r>
          <a:r>
            <a:rPr lang="en-US" altLang="ja-JP" sz="1000" kern="100">
              <a:effectLst/>
              <a:ea typeface="ＭＳ 明朝" panose="02020609040205080304" pitchFamily="17" charset="-128"/>
              <a:cs typeface="Times New Roman" panose="02020603050405020304" pitchFamily="18" charset="0"/>
            </a:rPr>
            <a:t>ⅰ</a:t>
          </a:r>
          <a:r>
            <a:rPr lang="ja-JP" altLang="en-US" sz="1000" kern="100">
              <a:effectLst/>
              <a:ea typeface="ＭＳ 明朝" panose="02020609040205080304" pitchFamily="17" charset="-128"/>
              <a:cs typeface="Times New Roman" panose="02020603050405020304" pitchFamily="18" charset="0"/>
            </a:rPr>
            <a:t>福祉・介護職員の賃金改善額・ベースアップ等による賃金改善額」「③</a:t>
          </a:r>
          <a:r>
            <a:rPr lang="en-US" altLang="ja-JP" sz="1000" kern="100">
              <a:effectLst/>
              <a:ea typeface="ＭＳ 明朝" panose="02020609040205080304" pitchFamily="17" charset="-128"/>
              <a:cs typeface="Times New Roman" panose="02020603050405020304" pitchFamily="18" charset="0"/>
            </a:rPr>
            <a:t>ⅱ</a:t>
          </a:r>
          <a:r>
            <a:rPr lang="en-US" altLang="ja-JP" sz="1000">
              <a:solidFill>
                <a:schemeClr val="dk1"/>
              </a:solidFill>
              <a:effectLst/>
              <a:latin typeface="+mn-lt"/>
              <a:ea typeface="+mn-ea"/>
              <a:cs typeface="+mn-cs"/>
            </a:rPr>
            <a:t>ⅰ</a:t>
          </a:r>
          <a:r>
            <a:rPr lang="ja-JP" altLang="ja-JP" sz="1000">
              <a:solidFill>
                <a:schemeClr val="dk1"/>
              </a:solidFill>
              <a:effectLst/>
              <a:latin typeface="+mn-lt"/>
              <a:ea typeface="+mn-ea"/>
              <a:cs typeface="+mn-cs"/>
            </a:rPr>
            <a:t>福祉・介護職員の賃金改善額・ベースアップ等による賃金改善額」</a:t>
          </a:r>
          <a:r>
            <a:rPr lang="ja-JP" sz="1000" kern="100">
              <a:effectLst/>
              <a:ea typeface="ＭＳ 明朝" panose="02020609040205080304" pitchFamily="17" charset="-128"/>
              <a:cs typeface="Times New Roman" panose="02020603050405020304" pitchFamily="18" charset="0"/>
            </a:rPr>
            <a:t>から自動転記されます。</a:t>
          </a:r>
        </a:p>
        <a:p>
          <a:pPr algn="just">
            <a:spcAft>
              <a:spcPts val="0"/>
            </a:spcAft>
          </a:pPr>
          <a:r>
            <a:rPr lang="ja-JP" sz="1000" kern="100">
              <a:effectLst/>
              <a:ea typeface="ＭＳ 明朝" panose="02020609040205080304" pitchFamily="17" charset="-128"/>
              <a:cs typeface="Times New Roman" panose="02020603050405020304" pitchFamily="18" charset="0"/>
            </a:rPr>
            <a:t>〇ベースアップ等に係る要件（賃金改善の合計額の</a:t>
          </a:r>
          <a:r>
            <a:rPr lang="en-US" sz="1000" kern="100">
              <a:effectLst/>
              <a:ea typeface="ＭＳ 明朝" panose="02020609040205080304" pitchFamily="17" charset="-128"/>
              <a:cs typeface="Times New Roman" panose="02020603050405020304" pitchFamily="18" charset="0"/>
            </a:rPr>
            <a:t>3</a:t>
          </a:r>
          <a:r>
            <a:rPr lang="ja-JP" sz="1000" kern="100">
              <a:effectLst/>
              <a:ea typeface="ＭＳ 明朝" panose="02020609040205080304" pitchFamily="17" charset="-128"/>
              <a:cs typeface="Times New Roman" panose="02020603050405020304" pitchFamily="18" charset="0"/>
            </a:rPr>
            <a:t>分の</a:t>
          </a:r>
          <a:r>
            <a:rPr lang="en-US" sz="1000" kern="100">
              <a:effectLst/>
              <a:ea typeface="ＭＳ 明朝" panose="02020609040205080304" pitchFamily="17" charset="-128"/>
              <a:cs typeface="Times New Roman" panose="02020603050405020304" pitchFamily="18" charset="0"/>
            </a:rPr>
            <a:t>2</a:t>
          </a:r>
          <a:r>
            <a:rPr lang="ja-JP" sz="1000" kern="100">
              <a:effectLst/>
              <a:ea typeface="ＭＳ 明朝" panose="02020609040205080304" pitchFamily="17" charset="-128"/>
              <a:cs typeface="Times New Roman" panose="02020603050405020304" pitchFamily="18" charset="0"/>
            </a:rPr>
            <a:t>以上が，基本給又は決まって毎月支払われる手当の引上げに充てられること）を満たしている場合，オレンジセルが「〇」となります。</a:t>
          </a:r>
        </a:p>
        <a:p>
          <a:pPr algn="just">
            <a:spcAft>
              <a:spcPts val="0"/>
            </a:spcAft>
          </a:pPr>
          <a:r>
            <a:rPr lang="ja-JP" sz="1000" kern="100">
              <a:effectLst/>
              <a:ea typeface="ＭＳ 明朝" panose="02020609040205080304" pitchFamily="17" charset="-128"/>
              <a:cs typeface="Times New Roman" panose="02020603050405020304" pitchFamily="18" charset="0"/>
            </a:rPr>
            <a:t>〇オレンジセルが「</a:t>
          </a:r>
          <a:r>
            <a:rPr lang="en-US" sz="1000" kern="100">
              <a:effectLst/>
              <a:ea typeface="ＭＳ 明朝" panose="02020609040205080304" pitchFamily="17" charset="-128"/>
              <a:cs typeface="Times New Roman" panose="02020603050405020304" pitchFamily="18" charset="0"/>
            </a:rPr>
            <a:t>×</a:t>
          </a:r>
          <a:r>
            <a:rPr lang="ja-JP" sz="1000" kern="100">
              <a:effectLst/>
              <a:ea typeface="ＭＳ 明朝" panose="02020609040205080304" pitchFamily="17" charset="-128"/>
              <a:cs typeface="Times New Roman" panose="02020603050405020304" pitchFamily="18" charset="0"/>
            </a:rPr>
            <a:t>」となる場合には，賃金改善の方法を見直して，「〇」となるよう再度別紙様式</a:t>
          </a:r>
          <a:r>
            <a:rPr lang="ja-JP" altLang="ja-JP" sz="1100">
              <a:solidFill>
                <a:schemeClr val="dk1"/>
              </a:solidFill>
              <a:effectLst/>
              <a:latin typeface="+mn-lt"/>
              <a:ea typeface="+mn-ea"/>
              <a:cs typeface="+mn-cs"/>
            </a:rPr>
            <a:t>３－２</a:t>
          </a:r>
          <a:r>
            <a:rPr lang="ja-JP" sz="1000" kern="100">
              <a:effectLst/>
              <a:ea typeface="ＭＳ 明朝" panose="02020609040205080304" pitchFamily="17" charset="-128"/>
              <a:cs typeface="Times New Roman" panose="02020603050405020304" pitchFamily="18" charset="0"/>
            </a:rPr>
            <a:t>に記入してください。</a:t>
          </a:r>
        </a:p>
      </xdr:txBody>
    </xdr:sp>
    <xdr:clientData/>
  </xdr:twoCellAnchor>
  <xdr:twoCellAnchor>
    <xdr:from>
      <xdr:col>13</xdr:col>
      <xdr:colOff>156104</xdr:colOff>
      <xdr:row>13</xdr:row>
      <xdr:rowOff>209549</xdr:rowOff>
    </xdr:from>
    <xdr:to>
      <xdr:col>37</xdr:col>
      <xdr:colOff>14287</xdr:colOff>
      <xdr:row>18</xdr:row>
      <xdr:rowOff>39687</xdr:rowOff>
    </xdr:to>
    <xdr:sp macro="" textlink="">
      <xdr:nvSpPr>
        <xdr:cNvPr id="9" name="角丸四角形 8"/>
        <xdr:cNvSpPr/>
      </xdr:nvSpPr>
      <xdr:spPr>
        <a:xfrm>
          <a:off x="2484437" y="2309282"/>
          <a:ext cx="4040717" cy="693738"/>
        </a:xfrm>
        <a:prstGeom prst="round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000000"/>
              </a:solidFill>
              <a:effectLst/>
              <a:latin typeface="Segoe UI Symbol" panose="020B0502040204020203" pitchFamily="34" charset="0"/>
              <a:ea typeface="ＭＳ 明朝" panose="02020609040205080304" pitchFamily="17" charset="-128"/>
              <a:cs typeface="Times New Roman" panose="02020603050405020304" pitchFamily="18" charset="0"/>
            </a:rPr>
            <a:t>☛　ベースアップ等に係る要件は，「福祉・介護職員」と「その他の職員」のグループ事に満たす必要があります。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55565</xdr:colOff>
      <xdr:row>18</xdr:row>
      <xdr:rowOff>0</xdr:rowOff>
    </xdr:from>
    <xdr:to>
      <xdr:col>14</xdr:col>
      <xdr:colOff>67733</xdr:colOff>
      <xdr:row>24</xdr:row>
      <xdr:rowOff>150812</xdr:rowOff>
    </xdr:to>
    <xdr:cxnSp macro="">
      <xdr:nvCxnSpPr>
        <xdr:cNvPr id="10" name="直線コネクタ 9"/>
        <xdr:cNvCxnSpPr/>
      </xdr:nvCxnSpPr>
      <xdr:spPr>
        <a:xfrm flipH="1">
          <a:off x="2045232" y="2963333"/>
          <a:ext cx="520168" cy="18441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492124</xdr:colOff>
      <xdr:row>22</xdr:row>
      <xdr:rowOff>99484</xdr:rowOff>
    </xdr:from>
    <xdr:to>
      <xdr:col>43</xdr:col>
      <xdr:colOff>279399</xdr:colOff>
      <xdr:row>23</xdr:row>
      <xdr:rowOff>194734</xdr:rowOff>
    </xdr:to>
    <xdr:sp macro="" textlink="">
      <xdr:nvSpPr>
        <xdr:cNvPr id="11" name="線吹き出し 1 (枠付き) 10"/>
        <xdr:cNvSpPr/>
      </xdr:nvSpPr>
      <xdr:spPr>
        <a:xfrm>
          <a:off x="7002991" y="4214284"/>
          <a:ext cx="3546475" cy="366183"/>
        </a:xfrm>
        <a:prstGeom prst="borderCallout1">
          <a:avLst>
            <a:gd name="adj1" fmla="val 60368"/>
            <a:gd name="adj2" fmla="val -3320"/>
            <a:gd name="adj3" fmla="val 108402"/>
            <a:gd name="adj4" fmla="val -3649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令和３年２月分～９月分の福祉・介護職員の賃金の総額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121228</xdr:colOff>
      <xdr:row>18</xdr:row>
      <xdr:rowOff>147204</xdr:rowOff>
    </xdr:from>
    <xdr:to>
      <xdr:col>17</xdr:col>
      <xdr:colOff>1212273</xdr:colOff>
      <xdr:row>21</xdr:row>
      <xdr:rowOff>51953</xdr:rowOff>
    </xdr:to>
    <xdr:sp macro="" textlink="">
      <xdr:nvSpPr>
        <xdr:cNvPr id="2" name="テキスト ボックス 17"/>
        <xdr:cNvSpPr txBox="1"/>
      </xdr:nvSpPr>
      <xdr:spPr>
        <a:xfrm>
          <a:off x="1982933" y="3446318"/>
          <a:ext cx="5498522" cy="969817"/>
        </a:xfrm>
        <a:prstGeom prst="rect">
          <a:avLst/>
        </a:prstGeom>
        <a:solidFill>
          <a:schemeClr val="lt1"/>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kern="100">
              <a:effectLst/>
              <a:ea typeface="ＭＳ 明朝" panose="02020609040205080304" pitchFamily="17" charset="-128"/>
              <a:cs typeface="Times New Roman" panose="02020603050405020304" pitchFamily="18" charset="0"/>
            </a:rPr>
            <a:t>白色セルは，基本情報入力シートから転記されるため，本紙で記入が必要となるのは太枠の事項のみです。</a:t>
          </a:r>
        </a:p>
      </xdr:txBody>
    </xdr:sp>
    <xdr:clientData/>
  </xdr:twoCellAnchor>
  <xdr:twoCellAnchor>
    <xdr:from>
      <xdr:col>17</xdr:col>
      <xdr:colOff>1324841</xdr:colOff>
      <xdr:row>13</xdr:row>
      <xdr:rowOff>60614</xdr:rowOff>
    </xdr:from>
    <xdr:to>
      <xdr:col>25</xdr:col>
      <xdr:colOff>77932</xdr:colOff>
      <xdr:row>18</xdr:row>
      <xdr:rowOff>95250</xdr:rowOff>
    </xdr:to>
    <xdr:sp macro="" textlink="">
      <xdr:nvSpPr>
        <xdr:cNvPr id="3" name="角丸四角形 2"/>
        <xdr:cNvSpPr/>
      </xdr:nvSpPr>
      <xdr:spPr>
        <a:xfrm>
          <a:off x="7594023" y="2286000"/>
          <a:ext cx="6286500" cy="1108364"/>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666749</xdr:colOff>
      <xdr:row>21</xdr:row>
      <xdr:rowOff>346363</xdr:rowOff>
    </xdr:from>
    <xdr:to>
      <xdr:col>22</xdr:col>
      <xdr:colOff>467590</xdr:colOff>
      <xdr:row>28</xdr:row>
      <xdr:rowOff>294409</xdr:rowOff>
    </xdr:to>
    <xdr:sp macro="" textlink="">
      <xdr:nvSpPr>
        <xdr:cNvPr id="4" name="テキスト ボックス 22"/>
        <xdr:cNvSpPr txBox="1"/>
      </xdr:nvSpPr>
      <xdr:spPr>
        <a:xfrm>
          <a:off x="9195954" y="4710545"/>
          <a:ext cx="2632363" cy="243320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〇</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ⅰ</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には</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，交付金</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の算定のみにより賃金改善を行った場合の，令和</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4</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年</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２</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月分～令和</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４</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年</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９</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月分の福祉・介護職員の賃金総額と，</a:t>
          </a:r>
        </a:p>
        <a:p>
          <a:pPr algn="just">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・令和</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3</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年</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２</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９</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月分の福祉・介護職員の賃金総額（この期間の処遇改善加算・特定加算の総額と独自の賃金改善額を除く。）の差額を，事業所ごとに記入してください。</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ⅱ</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も同様に記載してください。</a:t>
          </a: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・「ベースアップ等による賃金改善額」はそれぞれ「③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ⅰ</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」の２／３以上，「③</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ⅱ</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」の２／３以上になります。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770659</xdr:colOff>
      <xdr:row>18</xdr:row>
      <xdr:rowOff>277091</xdr:rowOff>
    </xdr:from>
    <xdr:to>
      <xdr:col>23</xdr:col>
      <xdr:colOff>0</xdr:colOff>
      <xdr:row>22</xdr:row>
      <xdr:rowOff>8659</xdr:rowOff>
    </xdr:to>
    <xdr:cxnSp macro="">
      <xdr:nvCxnSpPr>
        <xdr:cNvPr id="5" name="直線コネクタ 4"/>
        <xdr:cNvCxnSpPr/>
      </xdr:nvCxnSpPr>
      <xdr:spPr>
        <a:xfrm flipV="1">
          <a:off x="11317432" y="3576205"/>
          <a:ext cx="857250" cy="1151659"/>
        </a:xfrm>
        <a:prstGeom prst="line">
          <a:avLst/>
        </a:prstGeom>
        <a:noFill/>
        <a:ln w="19050" cap="flat" cmpd="sng" algn="ctr">
          <a:solidFill>
            <a:srgbClr val="5B9BD5"/>
          </a:solidFill>
          <a:prstDash val="solid"/>
          <a:miter lim="800000"/>
        </a:ln>
        <a:effectLst/>
      </xdr:spPr>
    </xdr:cxnSp>
    <xdr:clientData/>
  </xdr:twoCellAnchor>
  <xdr:twoCellAnchor>
    <xdr:from>
      <xdr:col>21</xdr:col>
      <xdr:colOff>30307</xdr:colOff>
      <xdr:row>18</xdr:row>
      <xdr:rowOff>186171</xdr:rowOff>
    </xdr:from>
    <xdr:to>
      <xdr:col>24</xdr:col>
      <xdr:colOff>779322</xdr:colOff>
      <xdr:row>18</xdr:row>
      <xdr:rowOff>329043</xdr:rowOff>
    </xdr:to>
    <xdr:sp macro="" textlink="">
      <xdr:nvSpPr>
        <xdr:cNvPr id="8" name="左中かっこ 7"/>
        <xdr:cNvSpPr/>
      </xdr:nvSpPr>
      <xdr:spPr>
        <a:xfrm rot="16200000">
          <a:off x="12101083" y="1961282"/>
          <a:ext cx="142872" cy="3190878"/>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692727</xdr:colOff>
      <xdr:row>18</xdr:row>
      <xdr:rowOff>259774</xdr:rowOff>
    </xdr:from>
    <xdr:to>
      <xdr:col>23</xdr:col>
      <xdr:colOff>701386</xdr:colOff>
      <xdr:row>22</xdr:row>
      <xdr:rowOff>199159</xdr:rowOff>
    </xdr:to>
    <xdr:cxnSp macro="">
      <xdr:nvCxnSpPr>
        <xdr:cNvPr id="9" name="直線コネクタ 8"/>
        <xdr:cNvCxnSpPr/>
      </xdr:nvCxnSpPr>
      <xdr:spPr>
        <a:xfrm flipV="1">
          <a:off x="12867409" y="3558888"/>
          <a:ext cx="8659" cy="1359476"/>
        </a:xfrm>
        <a:prstGeom prst="line">
          <a:avLst/>
        </a:prstGeom>
        <a:noFill/>
        <a:ln w="19050" cap="flat" cmpd="sng" algn="ctr">
          <a:solidFill>
            <a:srgbClr val="5B9BD5"/>
          </a:solidFill>
          <a:prstDash val="solid"/>
          <a:miter lim="800000"/>
        </a:ln>
        <a:effectLst/>
      </xdr:spPr>
    </xdr:cxnSp>
    <xdr:clientData/>
  </xdr:twoCellAnchor>
  <xdr:twoCellAnchor>
    <xdr:from>
      <xdr:col>23</xdr:col>
      <xdr:colOff>476249</xdr:colOff>
      <xdr:row>22</xdr:row>
      <xdr:rowOff>199159</xdr:rowOff>
    </xdr:from>
    <xdr:to>
      <xdr:col>24</xdr:col>
      <xdr:colOff>640773</xdr:colOff>
      <xdr:row>23</xdr:row>
      <xdr:rowOff>251114</xdr:rowOff>
    </xdr:to>
    <xdr:sp macro="" textlink="">
      <xdr:nvSpPr>
        <xdr:cNvPr id="11" name="テキスト ボックス 10"/>
        <xdr:cNvSpPr txBox="1"/>
      </xdr:nvSpPr>
      <xdr:spPr>
        <a:xfrm>
          <a:off x="12650931" y="4918364"/>
          <a:ext cx="978478" cy="406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10&#21029;&#32025;&#27096;&#24335;&#65298;_&#35336;&#30011;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数式用"/>
      <sheetName val="加算様式1-1 "/>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基本データ"/>
      <sheetName val="kyuuyohyou"/>
      <sheetName val="職務手当"/>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4" t="s">
        <v>135</v>
      </c>
      <c r="B1" s="544"/>
      <c r="C1" s="544"/>
      <c r="D1" s="544"/>
      <c r="E1" s="544"/>
      <c r="F1" s="544"/>
    </row>
    <row r="2" spans="1:6" ht="30" customHeight="1" thickTop="1">
      <c r="A2" s="545" t="s">
        <v>184</v>
      </c>
      <c r="B2" s="545"/>
      <c r="C2" s="545"/>
      <c r="D2" s="545"/>
      <c r="E2" s="545"/>
      <c r="F2" s="545"/>
    </row>
    <row r="3" spans="1:6" s="6" customFormat="1" ht="8.1" customHeight="1">
      <c r="A3" s="546"/>
      <c r="B3" s="546"/>
      <c r="C3" s="546"/>
      <c r="D3" s="546"/>
      <c r="E3" s="22"/>
    </row>
    <row r="4" spans="1:6" s="8" customFormat="1" ht="39.950000000000003" customHeight="1">
      <c r="A4" s="7" t="s">
        <v>136</v>
      </c>
      <c r="B4" s="7" t="s">
        <v>78</v>
      </c>
      <c r="C4" s="23" t="s">
        <v>79</v>
      </c>
      <c r="D4" s="547" t="s">
        <v>80</v>
      </c>
      <c r="E4" s="548"/>
      <c r="F4" s="7" t="s">
        <v>183</v>
      </c>
    </row>
    <row r="5" spans="1:6" ht="24.95" customHeight="1">
      <c r="A5" s="24" t="s">
        <v>137</v>
      </c>
      <c r="B5" s="25">
        <v>1</v>
      </c>
      <c r="C5" s="25" t="s">
        <v>138</v>
      </c>
      <c r="D5" s="549" t="s">
        <v>81</v>
      </c>
      <c r="E5" s="550"/>
      <c r="F5" s="21" t="s">
        <v>82</v>
      </c>
    </row>
    <row r="6" spans="1:6" ht="69.95" customHeight="1">
      <c r="A6" s="26" t="s">
        <v>83</v>
      </c>
      <c r="B6" s="21">
        <v>1</v>
      </c>
      <c r="C6" s="349" t="s">
        <v>139</v>
      </c>
      <c r="D6" s="542" t="s">
        <v>140</v>
      </c>
      <c r="E6" s="543"/>
      <c r="F6" s="27" t="s">
        <v>82</v>
      </c>
    </row>
    <row r="7" spans="1:6" ht="69.95" customHeight="1">
      <c r="A7" s="26" t="s">
        <v>87</v>
      </c>
      <c r="B7" s="21">
        <v>1</v>
      </c>
      <c r="C7" s="349" t="s">
        <v>141</v>
      </c>
      <c r="D7" s="542" t="s">
        <v>142</v>
      </c>
      <c r="E7" s="543"/>
      <c r="F7" s="9" t="s">
        <v>84</v>
      </c>
    </row>
    <row r="8" spans="1:6" ht="69.95" customHeight="1">
      <c r="A8" s="26" t="s">
        <v>88</v>
      </c>
      <c r="B8" s="21">
        <v>1</v>
      </c>
      <c r="C8" s="349" t="s">
        <v>143</v>
      </c>
      <c r="D8" s="542" t="s">
        <v>144</v>
      </c>
      <c r="E8" s="543"/>
      <c r="F8" s="9" t="s">
        <v>84</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551" t="s">
        <v>85</v>
      </c>
      <c r="B16" s="551"/>
      <c r="C16" s="551"/>
      <c r="D16" s="551"/>
      <c r="E16" s="20"/>
    </row>
    <row r="17" spans="1:6">
      <c r="A17" s="344"/>
      <c r="B17" s="345"/>
      <c r="C17" s="346"/>
      <c r="D17" s="346"/>
    </row>
    <row r="18" spans="1:6" s="16" customFormat="1" ht="50.1" customHeight="1">
      <c r="A18" s="347"/>
      <c r="B18" s="15"/>
      <c r="C18" s="14"/>
      <c r="D18" s="14"/>
      <c r="E18" s="14"/>
    </row>
    <row r="19" spans="1:6" s="16" customFormat="1" ht="24.95" customHeight="1">
      <c r="A19" s="14" t="s">
        <v>186</v>
      </c>
      <c r="B19" s="15"/>
      <c r="C19" s="14"/>
      <c r="D19" s="14"/>
      <c r="E19" s="14"/>
    </row>
    <row r="20" spans="1:6" s="16" customFormat="1" ht="24.95" customHeight="1">
      <c r="A20" s="14" t="s">
        <v>86</v>
      </c>
      <c r="B20" s="15"/>
      <c r="C20" s="14"/>
      <c r="D20" s="14"/>
      <c r="E20" s="14"/>
    </row>
    <row r="21" spans="1:6" s="16" customFormat="1" ht="24.95" customHeight="1">
      <c r="A21" s="14" t="s">
        <v>189</v>
      </c>
      <c r="B21" s="15"/>
      <c r="C21" s="14"/>
      <c r="D21" s="14"/>
      <c r="E21" s="14"/>
    </row>
    <row r="22" spans="1:6" s="16" customFormat="1" ht="24.95" customHeight="1">
      <c r="A22" s="14" t="s">
        <v>182</v>
      </c>
      <c r="B22" s="15"/>
      <c r="C22" s="14"/>
      <c r="D22" s="14"/>
      <c r="E22" s="14"/>
    </row>
    <row r="23" spans="1:6" s="16" customFormat="1" ht="24.95" customHeight="1">
      <c r="A23" s="14" t="s">
        <v>187</v>
      </c>
      <c r="B23" s="15"/>
      <c r="C23" s="14"/>
      <c r="D23" s="14"/>
      <c r="E23" s="14"/>
    </row>
    <row r="24" spans="1:6" ht="24.95" customHeight="1">
      <c r="A24" s="14" t="s">
        <v>181</v>
      </c>
      <c r="B24" s="345"/>
      <c r="C24" s="346"/>
      <c r="D24" s="346"/>
    </row>
    <row r="25" spans="1:6" ht="17.25">
      <c r="A25" s="14"/>
      <c r="B25" s="13"/>
    </row>
    <row r="26" spans="1:6" ht="22.15" customHeight="1">
      <c r="A26" s="19"/>
      <c r="B26" s="552" t="s">
        <v>185</v>
      </c>
      <c r="C26" s="553"/>
      <c r="D26" s="553"/>
      <c r="E26" s="553"/>
      <c r="F26" s="554"/>
    </row>
    <row r="27" spans="1:6" ht="82.5" customHeight="1">
      <c r="A27" s="555" t="s">
        <v>188</v>
      </c>
      <c r="B27" s="557"/>
      <c r="C27" s="557"/>
      <c r="D27" s="557"/>
      <c r="E27" s="557"/>
      <c r="F27" s="557"/>
    </row>
    <row r="28" spans="1:6" ht="50.1" customHeight="1">
      <c r="A28" s="556"/>
      <c r="B28" s="557"/>
      <c r="C28" s="557"/>
      <c r="D28" s="557"/>
      <c r="E28" s="557"/>
      <c r="F28" s="557"/>
    </row>
    <row r="29" spans="1:6" ht="24.95" customHeight="1">
      <c r="A29" s="348" t="s">
        <v>201</v>
      </c>
      <c r="B29" s="345"/>
      <c r="C29" s="346"/>
      <c r="D29" s="345"/>
      <c r="E29" s="345"/>
      <c r="F29" s="28"/>
    </row>
    <row r="30" spans="1:6" ht="24.95" customHeight="1">
      <c r="A30" s="348" t="s">
        <v>202</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75" zoomScaleNormal="100" zoomScaleSheetLayoutView="75" workbookViewId="0">
      <selection activeCell="X39" sqref="X39"/>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313</v>
      </c>
      <c r="AD1" s="28" t="s">
        <v>190</v>
      </c>
    </row>
    <row r="2" spans="1:30" ht="20.100000000000001" customHeight="1">
      <c r="A2" s="3" t="s">
        <v>36</v>
      </c>
    </row>
    <row r="4" spans="1:30" ht="20.100000000000001" customHeight="1">
      <c r="A4" s="28" t="s">
        <v>37</v>
      </c>
    </row>
    <row r="5" spans="1:30" ht="20.100000000000001" customHeight="1">
      <c r="A5" s="28" t="s">
        <v>54</v>
      </c>
    </row>
    <row r="6" spans="1:30" ht="20.100000000000001" customHeight="1">
      <c r="A6" s="28" t="s">
        <v>55</v>
      </c>
    </row>
    <row r="7" spans="1:30" ht="20.100000000000001" customHeight="1">
      <c r="A7" s="28" t="s">
        <v>314</v>
      </c>
    </row>
    <row r="9" spans="1:30" ht="20.100000000000001" customHeight="1">
      <c r="A9" s="2" t="s">
        <v>56</v>
      </c>
    </row>
    <row r="10" spans="1:30" ht="20.100000000000001" customHeight="1" thickBot="1">
      <c r="B10" s="28" t="s">
        <v>311</v>
      </c>
    </row>
    <row r="11" spans="1:30" ht="20.100000000000001" customHeight="1" thickBot="1">
      <c r="B11" s="29" t="s">
        <v>27</v>
      </c>
      <c r="C11" s="567"/>
      <c r="D11" s="568"/>
      <c r="E11" s="568"/>
      <c r="F11" s="568"/>
      <c r="G11" s="568"/>
      <c r="H11" s="568"/>
      <c r="I11" s="568"/>
      <c r="J11" s="568"/>
      <c r="K11" s="568"/>
      <c r="L11" s="569"/>
    </row>
    <row r="13" spans="1:30" ht="20.100000000000001" customHeight="1">
      <c r="A13" s="2" t="s">
        <v>57</v>
      </c>
    </row>
    <row r="14" spans="1:30" ht="20.100000000000001" customHeight="1" thickBot="1">
      <c r="B14" s="28" t="s">
        <v>38</v>
      </c>
    </row>
    <row r="15" spans="1:30" ht="20.100000000000001" customHeight="1">
      <c r="B15" s="30" t="s">
        <v>34</v>
      </c>
      <c r="C15" s="558" t="s">
        <v>0</v>
      </c>
      <c r="D15" s="558"/>
      <c r="E15" s="558"/>
      <c r="F15" s="558"/>
      <c r="G15" s="558"/>
      <c r="H15" s="558"/>
      <c r="I15" s="558"/>
      <c r="J15" s="558"/>
      <c r="K15" s="558"/>
      <c r="L15" s="559"/>
      <c r="M15" s="570"/>
      <c r="N15" s="571"/>
      <c r="O15" s="571"/>
      <c r="P15" s="571"/>
      <c r="Q15" s="571"/>
      <c r="R15" s="571"/>
      <c r="S15" s="571"/>
      <c r="T15" s="571"/>
      <c r="U15" s="571"/>
      <c r="V15" s="571"/>
      <c r="W15" s="572"/>
      <c r="X15" s="573"/>
    </row>
    <row r="16" spans="1:30" ht="20.100000000000001" customHeight="1" thickBot="1">
      <c r="B16" s="31"/>
      <c r="C16" s="558" t="s">
        <v>39</v>
      </c>
      <c r="D16" s="558"/>
      <c r="E16" s="558"/>
      <c r="F16" s="558"/>
      <c r="G16" s="558"/>
      <c r="H16" s="558"/>
      <c r="I16" s="558"/>
      <c r="J16" s="558"/>
      <c r="K16" s="558"/>
      <c r="L16" s="559"/>
      <c r="M16" s="560"/>
      <c r="N16" s="561"/>
      <c r="O16" s="561"/>
      <c r="P16" s="561"/>
      <c r="Q16" s="561"/>
      <c r="R16" s="561"/>
      <c r="S16" s="561"/>
      <c r="T16" s="561"/>
      <c r="U16" s="574"/>
      <c r="V16" s="574"/>
      <c r="W16" s="575"/>
      <c r="X16" s="576"/>
      <c r="AD16" s="28" t="s">
        <v>40</v>
      </c>
    </row>
    <row r="17" spans="1:30" ht="20.100000000000001" customHeight="1" thickBot="1">
      <c r="B17" s="30" t="s">
        <v>41</v>
      </c>
      <c r="C17" s="558" t="s">
        <v>42</v>
      </c>
      <c r="D17" s="558"/>
      <c r="E17" s="558"/>
      <c r="F17" s="558"/>
      <c r="G17" s="558"/>
      <c r="H17" s="558"/>
      <c r="I17" s="558"/>
      <c r="J17" s="558"/>
      <c r="K17" s="558"/>
      <c r="L17" s="559"/>
      <c r="M17" s="32"/>
      <c r="N17" s="33"/>
      <c r="O17" s="33"/>
      <c r="P17" s="34"/>
      <c r="Q17" s="33"/>
      <c r="R17" s="33"/>
      <c r="S17" s="33"/>
      <c r="T17" s="35"/>
      <c r="U17" s="36"/>
      <c r="V17" s="37"/>
      <c r="W17" s="37"/>
      <c r="X17" s="37"/>
      <c r="AD17" s="28" t="str">
        <f>CONCATENATE(M17,N17,O17,P17,Q17,R17,S17,T17)</f>
        <v/>
      </c>
    </row>
    <row r="18" spans="1:30" ht="20.100000000000001" customHeight="1">
      <c r="B18" s="38"/>
      <c r="C18" s="558" t="s">
        <v>43</v>
      </c>
      <c r="D18" s="558"/>
      <c r="E18" s="558"/>
      <c r="F18" s="558"/>
      <c r="G18" s="558"/>
      <c r="H18" s="558"/>
      <c r="I18" s="558"/>
      <c r="J18" s="558"/>
      <c r="K18" s="558"/>
      <c r="L18" s="559"/>
      <c r="M18" s="560"/>
      <c r="N18" s="561"/>
      <c r="O18" s="561"/>
      <c r="P18" s="561"/>
      <c r="Q18" s="561"/>
      <c r="R18" s="561"/>
      <c r="S18" s="561"/>
      <c r="T18" s="561"/>
      <c r="U18" s="562"/>
      <c r="V18" s="562"/>
      <c r="W18" s="563"/>
      <c r="X18" s="564"/>
    </row>
    <row r="19" spans="1:30" ht="20.100000000000001" customHeight="1">
      <c r="B19" s="31"/>
      <c r="C19" s="558" t="s">
        <v>44</v>
      </c>
      <c r="D19" s="558"/>
      <c r="E19" s="558"/>
      <c r="F19" s="558"/>
      <c r="G19" s="558"/>
      <c r="H19" s="558"/>
      <c r="I19" s="558"/>
      <c r="J19" s="558"/>
      <c r="K19" s="558"/>
      <c r="L19" s="559"/>
      <c r="M19" s="560"/>
      <c r="N19" s="561"/>
      <c r="O19" s="561"/>
      <c r="P19" s="561"/>
      <c r="Q19" s="561"/>
      <c r="R19" s="561"/>
      <c r="S19" s="561"/>
      <c r="T19" s="561"/>
      <c r="U19" s="561"/>
      <c r="V19" s="561"/>
      <c r="W19" s="565"/>
      <c r="X19" s="566"/>
    </row>
    <row r="20" spans="1:30" ht="20.100000000000001" customHeight="1">
      <c r="B20" s="30" t="s">
        <v>45</v>
      </c>
      <c r="C20" s="558" t="s">
        <v>46</v>
      </c>
      <c r="D20" s="558"/>
      <c r="E20" s="558"/>
      <c r="F20" s="558"/>
      <c r="G20" s="558"/>
      <c r="H20" s="558"/>
      <c r="I20" s="558"/>
      <c r="J20" s="558"/>
      <c r="K20" s="558"/>
      <c r="L20" s="559"/>
      <c r="M20" s="560"/>
      <c r="N20" s="561"/>
      <c r="O20" s="561"/>
      <c r="P20" s="561"/>
      <c r="Q20" s="561"/>
      <c r="R20" s="561"/>
      <c r="S20" s="561"/>
      <c r="T20" s="561"/>
      <c r="U20" s="561"/>
      <c r="V20" s="561"/>
      <c r="W20" s="565"/>
      <c r="X20" s="566"/>
    </row>
    <row r="21" spans="1:30" ht="20.100000000000001" customHeight="1">
      <c r="B21" s="31"/>
      <c r="C21" s="558" t="s">
        <v>47</v>
      </c>
      <c r="D21" s="558"/>
      <c r="E21" s="558"/>
      <c r="F21" s="558"/>
      <c r="G21" s="558"/>
      <c r="H21" s="558"/>
      <c r="I21" s="558"/>
      <c r="J21" s="558"/>
      <c r="K21" s="558"/>
      <c r="L21" s="559"/>
      <c r="M21" s="582"/>
      <c r="N21" s="574"/>
      <c r="O21" s="574"/>
      <c r="P21" s="574"/>
      <c r="Q21" s="574"/>
      <c r="R21" s="574"/>
      <c r="S21" s="574"/>
      <c r="T21" s="574"/>
      <c r="U21" s="574"/>
      <c r="V21" s="574"/>
      <c r="W21" s="575"/>
      <c r="X21" s="576"/>
    </row>
    <row r="22" spans="1:30" ht="20.100000000000001" customHeight="1">
      <c r="B22" s="583" t="s">
        <v>48</v>
      </c>
      <c r="C22" s="558" t="s">
        <v>49</v>
      </c>
      <c r="D22" s="558"/>
      <c r="E22" s="558"/>
      <c r="F22" s="558"/>
      <c r="G22" s="558"/>
      <c r="H22" s="558"/>
      <c r="I22" s="558"/>
      <c r="J22" s="558"/>
      <c r="K22" s="558"/>
      <c r="L22" s="559"/>
      <c r="M22" s="560"/>
      <c r="N22" s="561"/>
      <c r="O22" s="561"/>
      <c r="P22" s="561"/>
      <c r="Q22" s="561"/>
      <c r="R22" s="561"/>
      <c r="S22" s="561"/>
      <c r="T22" s="561"/>
      <c r="U22" s="561"/>
      <c r="V22" s="561"/>
      <c r="W22" s="565"/>
      <c r="X22" s="566"/>
    </row>
    <row r="23" spans="1:30" ht="20.100000000000001" customHeight="1">
      <c r="B23" s="584"/>
      <c r="C23" s="585" t="s">
        <v>47</v>
      </c>
      <c r="D23" s="585"/>
      <c r="E23" s="585"/>
      <c r="F23" s="585"/>
      <c r="G23" s="585"/>
      <c r="H23" s="585"/>
      <c r="I23" s="585"/>
      <c r="J23" s="585"/>
      <c r="K23" s="585"/>
      <c r="L23" s="585"/>
      <c r="M23" s="560"/>
      <c r="N23" s="561"/>
      <c r="O23" s="561"/>
      <c r="P23" s="561"/>
      <c r="Q23" s="561"/>
      <c r="R23" s="561"/>
      <c r="S23" s="561"/>
      <c r="T23" s="561"/>
      <c r="U23" s="561"/>
      <c r="V23" s="561"/>
      <c r="W23" s="565"/>
      <c r="X23" s="566"/>
    </row>
    <row r="24" spans="1:30" ht="20.100000000000001" customHeight="1">
      <c r="B24" s="30" t="s">
        <v>32</v>
      </c>
      <c r="C24" s="558" t="s">
        <v>11</v>
      </c>
      <c r="D24" s="558"/>
      <c r="E24" s="558"/>
      <c r="F24" s="558"/>
      <c r="G24" s="558"/>
      <c r="H24" s="558"/>
      <c r="I24" s="558"/>
      <c r="J24" s="558"/>
      <c r="K24" s="558"/>
      <c r="L24" s="559"/>
      <c r="M24" s="577"/>
      <c r="N24" s="562"/>
      <c r="O24" s="562"/>
      <c r="P24" s="562"/>
      <c r="Q24" s="562"/>
      <c r="R24" s="562"/>
      <c r="S24" s="562"/>
      <c r="T24" s="562"/>
      <c r="U24" s="562"/>
      <c r="V24" s="562"/>
      <c r="W24" s="563"/>
      <c r="X24" s="564"/>
    </row>
    <row r="25" spans="1:30" ht="20.100000000000001" customHeight="1">
      <c r="B25" s="38"/>
      <c r="C25" s="558" t="s">
        <v>12</v>
      </c>
      <c r="D25" s="558"/>
      <c r="E25" s="558"/>
      <c r="F25" s="558"/>
      <c r="G25" s="558"/>
      <c r="H25" s="558"/>
      <c r="I25" s="558"/>
      <c r="J25" s="558"/>
      <c r="K25" s="558"/>
      <c r="L25" s="559"/>
      <c r="M25" s="560"/>
      <c r="N25" s="561"/>
      <c r="O25" s="561"/>
      <c r="P25" s="561"/>
      <c r="Q25" s="561"/>
      <c r="R25" s="561"/>
      <c r="S25" s="561"/>
      <c r="T25" s="561"/>
      <c r="U25" s="561"/>
      <c r="V25" s="561"/>
      <c r="W25" s="565"/>
      <c r="X25" s="566"/>
    </row>
    <row r="26" spans="1:30" ht="20.100000000000001" customHeight="1" thickBot="1">
      <c r="B26" s="39"/>
      <c r="C26" s="558" t="s">
        <v>50</v>
      </c>
      <c r="D26" s="558"/>
      <c r="E26" s="558"/>
      <c r="F26" s="558"/>
      <c r="G26" s="558"/>
      <c r="H26" s="558"/>
      <c r="I26" s="558"/>
      <c r="J26" s="558"/>
      <c r="K26" s="558"/>
      <c r="L26" s="559"/>
      <c r="M26" s="578"/>
      <c r="N26" s="579"/>
      <c r="O26" s="579"/>
      <c r="P26" s="579"/>
      <c r="Q26" s="579"/>
      <c r="R26" s="579"/>
      <c r="S26" s="579"/>
      <c r="T26" s="579"/>
      <c r="U26" s="579"/>
      <c r="V26" s="579"/>
      <c r="W26" s="580"/>
      <c r="X26" s="581"/>
    </row>
    <row r="28" spans="1:30" ht="20.100000000000001" customHeight="1">
      <c r="A28" s="2" t="s">
        <v>312</v>
      </c>
    </row>
    <row r="29" spans="1:30" ht="20.100000000000001" customHeight="1">
      <c r="B29" s="28" t="s">
        <v>60</v>
      </c>
      <c r="X29" s="40"/>
    </row>
    <row r="30" spans="1:30" ht="13.5">
      <c r="B30" s="41"/>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row>
    <row r="31" spans="1:30" ht="28.5" customHeight="1">
      <c r="B31" s="598" t="s">
        <v>51</v>
      </c>
      <c r="C31" s="599" t="s">
        <v>145</v>
      </c>
      <c r="D31" s="598"/>
      <c r="E31" s="598"/>
      <c r="F31" s="598"/>
      <c r="G31" s="598"/>
      <c r="H31" s="598"/>
      <c r="I31" s="598"/>
      <c r="J31" s="598"/>
      <c r="K31" s="598"/>
      <c r="L31" s="598"/>
      <c r="M31" s="598" t="s">
        <v>52</v>
      </c>
      <c r="N31" s="598"/>
      <c r="O31" s="598"/>
      <c r="P31" s="598"/>
      <c r="Q31" s="598"/>
      <c r="R31" s="591" t="s">
        <v>71</v>
      </c>
      <c r="S31" s="592"/>
      <c r="T31" s="592"/>
      <c r="U31" s="592"/>
      <c r="V31" s="592"/>
      <c r="W31" s="593"/>
      <c r="X31" s="598" t="s">
        <v>53</v>
      </c>
      <c r="Y31" s="598" t="s">
        <v>7</v>
      </c>
      <c r="Z31" s="42"/>
      <c r="AA31" s="342"/>
      <c r="AB31" s="42"/>
    </row>
    <row r="32" spans="1:30" ht="28.5" customHeight="1" thickBot="1">
      <c r="B32" s="598"/>
      <c r="C32" s="589"/>
      <c r="D32" s="589"/>
      <c r="E32" s="589"/>
      <c r="F32" s="589"/>
      <c r="G32" s="589"/>
      <c r="H32" s="589"/>
      <c r="I32" s="589"/>
      <c r="J32" s="589"/>
      <c r="K32" s="589"/>
      <c r="L32" s="589"/>
      <c r="M32" s="589"/>
      <c r="N32" s="589"/>
      <c r="O32" s="589"/>
      <c r="P32" s="589"/>
      <c r="Q32" s="589"/>
      <c r="R32" s="588" t="s">
        <v>72</v>
      </c>
      <c r="S32" s="589"/>
      <c r="T32" s="589"/>
      <c r="U32" s="589"/>
      <c r="V32" s="589"/>
      <c r="W32" s="43" t="s">
        <v>73</v>
      </c>
      <c r="X32" s="589"/>
      <c r="Y32" s="589"/>
      <c r="Z32" s="5"/>
      <c r="AA32" s="5"/>
      <c r="AB32" s="44"/>
    </row>
    <row r="33" spans="2:28" ht="38.25" customHeight="1">
      <c r="B33" s="45">
        <v>1</v>
      </c>
      <c r="C33" s="46"/>
      <c r="D33" s="47"/>
      <c r="E33" s="47"/>
      <c r="F33" s="47"/>
      <c r="G33" s="47"/>
      <c r="H33" s="47"/>
      <c r="I33" s="47"/>
      <c r="J33" s="47"/>
      <c r="K33" s="47"/>
      <c r="L33" s="48"/>
      <c r="M33" s="590"/>
      <c r="N33" s="590"/>
      <c r="O33" s="590"/>
      <c r="P33" s="590"/>
      <c r="Q33" s="590"/>
      <c r="R33" s="590"/>
      <c r="S33" s="590"/>
      <c r="T33" s="590"/>
      <c r="U33" s="590"/>
      <c r="V33" s="590"/>
      <c r="W33" s="49"/>
      <c r="X33" s="50"/>
      <c r="Y33" s="51"/>
      <c r="Z33" s="52"/>
      <c r="AA33" s="52"/>
      <c r="AB33" s="53"/>
    </row>
    <row r="34" spans="2:28" ht="38.25" customHeight="1">
      <c r="B34" s="29">
        <f>B33+1</f>
        <v>2</v>
      </c>
      <c r="C34" s="54"/>
      <c r="D34" s="55"/>
      <c r="E34" s="55"/>
      <c r="F34" s="55"/>
      <c r="G34" s="55"/>
      <c r="H34" s="55"/>
      <c r="I34" s="55"/>
      <c r="J34" s="55"/>
      <c r="K34" s="55"/>
      <c r="L34" s="56"/>
      <c r="M34" s="586"/>
      <c r="N34" s="586"/>
      <c r="O34" s="586"/>
      <c r="P34" s="586"/>
      <c r="Q34" s="586"/>
      <c r="R34" s="586"/>
      <c r="S34" s="586"/>
      <c r="T34" s="586"/>
      <c r="U34" s="586"/>
      <c r="V34" s="586"/>
      <c r="W34" s="57"/>
      <c r="X34" s="58"/>
      <c r="Y34" s="59"/>
      <c r="Z34" s="52"/>
      <c r="AA34" s="52"/>
      <c r="AB34" s="53"/>
    </row>
    <row r="35" spans="2:28" ht="38.25" customHeight="1">
      <c r="B35" s="29">
        <f t="shared" ref="B35:B98" si="0">B34+1</f>
        <v>3</v>
      </c>
      <c r="C35" s="54"/>
      <c r="D35" s="55"/>
      <c r="E35" s="55"/>
      <c r="F35" s="55"/>
      <c r="G35" s="55"/>
      <c r="H35" s="55"/>
      <c r="I35" s="55"/>
      <c r="J35" s="55"/>
      <c r="K35" s="55"/>
      <c r="L35" s="56"/>
      <c r="M35" s="586"/>
      <c r="N35" s="586"/>
      <c r="O35" s="586"/>
      <c r="P35" s="586"/>
      <c r="Q35" s="586"/>
      <c r="R35" s="586"/>
      <c r="S35" s="586"/>
      <c r="T35" s="586"/>
      <c r="U35" s="586"/>
      <c r="V35" s="586"/>
      <c r="W35" s="57"/>
      <c r="X35" s="58"/>
      <c r="Y35" s="60"/>
      <c r="Z35" s="52"/>
      <c r="AA35" s="52"/>
      <c r="AB35" s="53"/>
    </row>
    <row r="36" spans="2:28" ht="38.25" customHeight="1">
      <c r="B36" s="29">
        <f t="shared" si="0"/>
        <v>4</v>
      </c>
      <c r="C36" s="54"/>
      <c r="D36" s="55"/>
      <c r="E36" s="55"/>
      <c r="F36" s="55"/>
      <c r="G36" s="55"/>
      <c r="H36" s="55"/>
      <c r="I36" s="55"/>
      <c r="J36" s="55"/>
      <c r="K36" s="55"/>
      <c r="L36" s="56"/>
      <c r="M36" s="586"/>
      <c r="N36" s="586"/>
      <c r="O36" s="586"/>
      <c r="P36" s="586"/>
      <c r="Q36" s="586"/>
      <c r="R36" s="586"/>
      <c r="S36" s="586"/>
      <c r="T36" s="586"/>
      <c r="U36" s="586"/>
      <c r="V36" s="586"/>
      <c r="W36" s="57"/>
      <c r="X36" s="58"/>
      <c r="Y36" s="60"/>
      <c r="Z36" s="52"/>
      <c r="AA36" s="52"/>
      <c r="AB36" s="53"/>
    </row>
    <row r="37" spans="2:28" ht="38.25" customHeight="1">
      <c r="B37" s="29">
        <f t="shared" si="0"/>
        <v>5</v>
      </c>
      <c r="C37" s="54"/>
      <c r="D37" s="55"/>
      <c r="E37" s="55"/>
      <c r="F37" s="55"/>
      <c r="G37" s="55"/>
      <c r="H37" s="55"/>
      <c r="I37" s="55"/>
      <c r="J37" s="55"/>
      <c r="K37" s="55"/>
      <c r="L37" s="56"/>
      <c r="M37" s="586"/>
      <c r="N37" s="586"/>
      <c r="O37" s="586"/>
      <c r="P37" s="586"/>
      <c r="Q37" s="586"/>
      <c r="R37" s="586"/>
      <c r="S37" s="586"/>
      <c r="T37" s="586"/>
      <c r="U37" s="586"/>
      <c r="V37" s="586"/>
      <c r="W37" s="57"/>
      <c r="X37" s="58"/>
      <c r="Y37" s="60"/>
      <c r="Z37" s="52"/>
      <c r="AA37" s="52"/>
      <c r="AB37" s="53"/>
    </row>
    <row r="38" spans="2:28" ht="38.25" customHeight="1">
      <c r="B38" s="29">
        <f t="shared" si="0"/>
        <v>6</v>
      </c>
      <c r="C38" s="54"/>
      <c r="D38" s="55"/>
      <c r="E38" s="55"/>
      <c r="F38" s="55"/>
      <c r="G38" s="55"/>
      <c r="H38" s="55"/>
      <c r="I38" s="55"/>
      <c r="J38" s="55"/>
      <c r="K38" s="55"/>
      <c r="L38" s="56"/>
      <c r="M38" s="586"/>
      <c r="N38" s="586"/>
      <c r="O38" s="586"/>
      <c r="P38" s="586"/>
      <c r="Q38" s="586"/>
      <c r="R38" s="594"/>
      <c r="S38" s="595"/>
      <c r="T38" s="595"/>
      <c r="U38" s="595"/>
      <c r="V38" s="596"/>
      <c r="W38" s="57"/>
      <c r="X38" s="58"/>
      <c r="Y38" s="60"/>
      <c r="Z38" s="52"/>
      <c r="AA38" s="52"/>
      <c r="AB38" s="53"/>
    </row>
    <row r="39" spans="2:28" ht="38.25" customHeight="1">
      <c r="B39" s="29">
        <f t="shared" si="0"/>
        <v>7</v>
      </c>
      <c r="C39" s="54"/>
      <c r="D39" s="55"/>
      <c r="E39" s="55"/>
      <c r="F39" s="55"/>
      <c r="G39" s="55"/>
      <c r="H39" s="55"/>
      <c r="I39" s="55"/>
      <c r="J39" s="55"/>
      <c r="K39" s="55"/>
      <c r="L39" s="56"/>
      <c r="M39" s="586"/>
      <c r="N39" s="586"/>
      <c r="O39" s="586"/>
      <c r="P39" s="586"/>
      <c r="Q39" s="586"/>
      <c r="R39" s="594"/>
      <c r="S39" s="595"/>
      <c r="T39" s="595"/>
      <c r="U39" s="595"/>
      <c r="V39" s="596"/>
      <c r="W39" s="57"/>
      <c r="X39" s="58"/>
      <c r="Y39" s="60"/>
      <c r="Z39" s="52"/>
      <c r="AA39" s="52"/>
      <c r="AB39" s="53"/>
    </row>
    <row r="40" spans="2:28" ht="38.25" customHeight="1">
      <c r="B40" s="29">
        <f t="shared" si="0"/>
        <v>8</v>
      </c>
      <c r="C40" s="54"/>
      <c r="D40" s="55"/>
      <c r="E40" s="55"/>
      <c r="F40" s="55"/>
      <c r="G40" s="55"/>
      <c r="H40" s="55"/>
      <c r="I40" s="55"/>
      <c r="J40" s="55"/>
      <c r="K40" s="55"/>
      <c r="L40" s="56"/>
      <c r="M40" s="586"/>
      <c r="N40" s="586"/>
      <c r="O40" s="586"/>
      <c r="P40" s="586"/>
      <c r="Q40" s="586"/>
      <c r="R40" s="586"/>
      <c r="S40" s="586"/>
      <c r="T40" s="586"/>
      <c r="U40" s="586"/>
      <c r="V40" s="586"/>
      <c r="W40" s="57"/>
      <c r="X40" s="58"/>
      <c r="Y40" s="60"/>
      <c r="Z40" s="52"/>
      <c r="AA40" s="52"/>
      <c r="AB40" s="53"/>
    </row>
    <row r="41" spans="2:28" ht="38.25" customHeight="1">
      <c r="B41" s="29">
        <f t="shared" si="0"/>
        <v>9</v>
      </c>
      <c r="C41" s="54"/>
      <c r="D41" s="55"/>
      <c r="E41" s="55"/>
      <c r="F41" s="55"/>
      <c r="G41" s="55"/>
      <c r="H41" s="55"/>
      <c r="I41" s="55"/>
      <c r="J41" s="55"/>
      <c r="K41" s="55"/>
      <c r="L41" s="56"/>
      <c r="M41" s="586"/>
      <c r="N41" s="586"/>
      <c r="O41" s="586"/>
      <c r="P41" s="586"/>
      <c r="Q41" s="586"/>
      <c r="R41" s="586"/>
      <c r="S41" s="586"/>
      <c r="T41" s="586"/>
      <c r="U41" s="586"/>
      <c r="V41" s="586"/>
      <c r="W41" s="57"/>
      <c r="X41" s="58"/>
      <c r="Y41" s="60"/>
      <c r="Z41" s="52"/>
      <c r="AA41" s="52"/>
      <c r="AB41" s="53"/>
    </row>
    <row r="42" spans="2:28" ht="38.25" customHeight="1">
      <c r="B42" s="29">
        <f t="shared" si="0"/>
        <v>10</v>
      </c>
      <c r="C42" s="54"/>
      <c r="D42" s="55"/>
      <c r="E42" s="55"/>
      <c r="F42" s="55"/>
      <c r="G42" s="55"/>
      <c r="H42" s="55"/>
      <c r="I42" s="55"/>
      <c r="J42" s="55"/>
      <c r="K42" s="55"/>
      <c r="L42" s="56"/>
      <c r="M42" s="586"/>
      <c r="N42" s="586"/>
      <c r="O42" s="586"/>
      <c r="P42" s="586"/>
      <c r="Q42" s="586"/>
      <c r="R42" s="586"/>
      <c r="S42" s="586"/>
      <c r="T42" s="586"/>
      <c r="U42" s="586"/>
      <c r="V42" s="586"/>
      <c r="W42" s="57"/>
      <c r="X42" s="58"/>
      <c r="Y42" s="60"/>
      <c r="Z42" s="52"/>
      <c r="AA42" s="52"/>
      <c r="AB42" s="53"/>
    </row>
    <row r="43" spans="2:28" ht="38.25" customHeight="1">
      <c r="B43" s="29">
        <f t="shared" si="0"/>
        <v>11</v>
      </c>
      <c r="C43" s="54"/>
      <c r="D43" s="55"/>
      <c r="E43" s="55"/>
      <c r="F43" s="55"/>
      <c r="G43" s="55"/>
      <c r="H43" s="55"/>
      <c r="I43" s="55"/>
      <c r="J43" s="55"/>
      <c r="K43" s="55"/>
      <c r="L43" s="56"/>
      <c r="M43" s="586"/>
      <c r="N43" s="586"/>
      <c r="O43" s="586"/>
      <c r="P43" s="586"/>
      <c r="Q43" s="586"/>
      <c r="R43" s="586"/>
      <c r="S43" s="586"/>
      <c r="T43" s="586"/>
      <c r="U43" s="586"/>
      <c r="V43" s="586"/>
      <c r="W43" s="57"/>
      <c r="X43" s="58"/>
      <c r="Y43" s="60"/>
      <c r="Z43" s="52"/>
      <c r="AA43" s="52"/>
      <c r="AB43" s="53"/>
    </row>
    <row r="44" spans="2:28" ht="38.25" customHeight="1">
      <c r="B44" s="29">
        <f t="shared" si="0"/>
        <v>12</v>
      </c>
      <c r="C44" s="54"/>
      <c r="D44" s="55"/>
      <c r="E44" s="55"/>
      <c r="F44" s="55"/>
      <c r="G44" s="55"/>
      <c r="H44" s="55"/>
      <c r="I44" s="55"/>
      <c r="J44" s="55"/>
      <c r="K44" s="55"/>
      <c r="L44" s="56"/>
      <c r="M44" s="586"/>
      <c r="N44" s="586"/>
      <c r="O44" s="586"/>
      <c r="P44" s="586"/>
      <c r="Q44" s="586"/>
      <c r="R44" s="586"/>
      <c r="S44" s="586"/>
      <c r="T44" s="586"/>
      <c r="U44" s="586"/>
      <c r="V44" s="586"/>
      <c r="W44" s="57"/>
      <c r="X44" s="58"/>
      <c r="Y44" s="60"/>
      <c r="Z44" s="52"/>
      <c r="AA44" s="52"/>
      <c r="AB44" s="53"/>
    </row>
    <row r="45" spans="2:28" ht="38.25" customHeight="1">
      <c r="B45" s="29">
        <f t="shared" si="0"/>
        <v>13</v>
      </c>
      <c r="C45" s="54"/>
      <c r="D45" s="55"/>
      <c r="E45" s="55"/>
      <c r="F45" s="55"/>
      <c r="G45" s="55"/>
      <c r="H45" s="55"/>
      <c r="I45" s="55"/>
      <c r="J45" s="55"/>
      <c r="K45" s="55"/>
      <c r="L45" s="56"/>
      <c r="M45" s="586"/>
      <c r="N45" s="586"/>
      <c r="O45" s="586"/>
      <c r="P45" s="586"/>
      <c r="Q45" s="586"/>
      <c r="R45" s="586"/>
      <c r="S45" s="586"/>
      <c r="T45" s="586"/>
      <c r="U45" s="586"/>
      <c r="V45" s="586"/>
      <c r="W45" s="57"/>
      <c r="X45" s="58"/>
      <c r="Y45" s="60"/>
      <c r="Z45" s="52"/>
      <c r="AA45" s="52"/>
      <c r="AB45" s="53"/>
    </row>
    <row r="46" spans="2:28" ht="38.25" customHeight="1">
      <c r="B46" s="29">
        <f t="shared" si="0"/>
        <v>14</v>
      </c>
      <c r="C46" s="54"/>
      <c r="D46" s="55"/>
      <c r="E46" s="55"/>
      <c r="F46" s="55"/>
      <c r="G46" s="55"/>
      <c r="H46" s="55"/>
      <c r="I46" s="55"/>
      <c r="J46" s="55"/>
      <c r="K46" s="55"/>
      <c r="L46" s="56"/>
      <c r="M46" s="586"/>
      <c r="N46" s="586"/>
      <c r="O46" s="586"/>
      <c r="P46" s="586"/>
      <c r="Q46" s="586"/>
      <c r="R46" s="586"/>
      <c r="S46" s="586"/>
      <c r="T46" s="586"/>
      <c r="U46" s="586"/>
      <c r="V46" s="586"/>
      <c r="W46" s="57"/>
      <c r="X46" s="58"/>
      <c r="Y46" s="60"/>
      <c r="Z46" s="52"/>
      <c r="AA46" s="52"/>
      <c r="AB46" s="53"/>
    </row>
    <row r="47" spans="2:28" ht="38.25" customHeight="1">
      <c r="B47" s="29">
        <f t="shared" si="0"/>
        <v>15</v>
      </c>
      <c r="C47" s="54"/>
      <c r="D47" s="55"/>
      <c r="E47" s="55"/>
      <c r="F47" s="55"/>
      <c r="G47" s="55"/>
      <c r="H47" s="55"/>
      <c r="I47" s="55"/>
      <c r="J47" s="55"/>
      <c r="K47" s="55"/>
      <c r="L47" s="56"/>
      <c r="M47" s="586"/>
      <c r="N47" s="586"/>
      <c r="O47" s="586"/>
      <c r="P47" s="586"/>
      <c r="Q47" s="586"/>
      <c r="R47" s="586"/>
      <c r="S47" s="586"/>
      <c r="T47" s="586"/>
      <c r="U47" s="586"/>
      <c r="V47" s="586"/>
      <c r="W47" s="57"/>
      <c r="X47" s="58"/>
      <c r="Y47" s="60"/>
      <c r="Z47" s="52"/>
      <c r="AA47" s="52"/>
      <c r="AB47" s="53"/>
    </row>
    <row r="48" spans="2:28" ht="38.25" customHeight="1">
      <c r="B48" s="29">
        <f t="shared" si="0"/>
        <v>16</v>
      </c>
      <c r="C48" s="54"/>
      <c r="D48" s="55"/>
      <c r="E48" s="55"/>
      <c r="F48" s="55"/>
      <c r="G48" s="55"/>
      <c r="H48" s="55"/>
      <c r="I48" s="55"/>
      <c r="J48" s="55"/>
      <c r="K48" s="55"/>
      <c r="L48" s="56"/>
      <c r="M48" s="586"/>
      <c r="N48" s="586"/>
      <c r="O48" s="586"/>
      <c r="P48" s="586"/>
      <c r="Q48" s="586"/>
      <c r="R48" s="586"/>
      <c r="S48" s="586"/>
      <c r="T48" s="586"/>
      <c r="U48" s="586"/>
      <c r="V48" s="586"/>
      <c r="W48" s="57"/>
      <c r="X48" s="58"/>
      <c r="Y48" s="60"/>
      <c r="Z48" s="52"/>
      <c r="AA48" s="52"/>
      <c r="AB48" s="53"/>
    </row>
    <row r="49" spans="2:28" ht="38.25" customHeight="1">
      <c r="B49" s="29">
        <f t="shared" si="0"/>
        <v>17</v>
      </c>
      <c r="C49" s="54"/>
      <c r="D49" s="55"/>
      <c r="E49" s="55"/>
      <c r="F49" s="55"/>
      <c r="G49" s="55"/>
      <c r="H49" s="55"/>
      <c r="I49" s="55"/>
      <c r="J49" s="55"/>
      <c r="K49" s="55"/>
      <c r="L49" s="56"/>
      <c r="M49" s="586"/>
      <c r="N49" s="586"/>
      <c r="O49" s="586"/>
      <c r="P49" s="586"/>
      <c r="Q49" s="586"/>
      <c r="R49" s="586"/>
      <c r="S49" s="586"/>
      <c r="T49" s="586"/>
      <c r="U49" s="586"/>
      <c r="V49" s="586"/>
      <c r="W49" s="57"/>
      <c r="X49" s="58"/>
      <c r="Y49" s="60"/>
      <c r="Z49" s="52"/>
      <c r="AA49" s="52"/>
      <c r="AB49" s="53"/>
    </row>
    <row r="50" spans="2:28" ht="38.25" customHeight="1">
      <c r="B50" s="29">
        <f t="shared" si="0"/>
        <v>18</v>
      </c>
      <c r="C50" s="54"/>
      <c r="D50" s="55"/>
      <c r="E50" s="55"/>
      <c r="F50" s="55"/>
      <c r="G50" s="55"/>
      <c r="H50" s="55"/>
      <c r="I50" s="55"/>
      <c r="J50" s="55"/>
      <c r="K50" s="55"/>
      <c r="L50" s="56"/>
      <c r="M50" s="586"/>
      <c r="N50" s="586"/>
      <c r="O50" s="586"/>
      <c r="P50" s="586"/>
      <c r="Q50" s="586"/>
      <c r="R50" s="586"/>
      <c r="S50" s="586"/>
      <c r="T50" s="586"/>
      <c r="U50" s="586"/>
      <c r="V50" s="586"/>
      <c r="W50" s="57"/>
      <c r="X50" s="58"/>
      <c r="Y50" s="60"/>
      <c r="Z50" s="52"/>
      <c r="AA50" s="52"/>
      <c r="AB50" s="53"/>
    </row>
    <row r="51" spans="2:28" ht="38.25" customHeight="1">
      <c r="B51" s="29">
        <f t="shared" si="0"/>
        <v>19</v>
      </c>
      <c r="C51" s="54"/>
      <c r="D51" s="55"/>
      <c r="E51" s="55"/>
      <c r="F51" s="55"/>
      <c r="G51" s="55"/>
      <c r="H51" s="55"/>
      <c r="I51" s="55"/>
      <c r="J51" s="55"/>
      <c r="K51" s="55"/>
      <c r="L51" s="56"/>
      <c r="M51" s="586"/>
      <c r="N51" s="586"/>
      <c r="O51" s="586"/>
      <c r="P51" s="586"/>
      <c r="Q51" s="586"/>
      <c r="R51" s="586"/>
      <c r="S51" s="586"/>
      <c r="T51" s="586"/>
      <c r="U51" s="586"/>
      <c r="V51" s="586"/>
      <c r="W51" s="57"/>
      <c r="X51" s="58"/>
      <c r="Y51" s="60"/>
      <c r="Z51" s="52"/>
      <c r="AA51" s="52"/>
      <c r="AB51" s="53"/>
    </row>
    <row r="52" spans="2:28" ht="38.25" customHeight="1">
      <c r="B52" s="29">
        <f t="shared" si="0"/>
        <v>20</v>
      </c>
      <c r="C52" s="54"/>
      <c r="D52" s="55"/>
      <c r="E52" s="55"/>
      <c r="F52" s="55"/>
      <c r="G52" s="55"/>
      <c r="H52" s="55"/>
      <c r="I52" s="55"/>
      <c r="J52" s="55"/>
      <c r="K52" s="55"/>
      <c r="L52" s="56"/>
      <c r="M52" s="586"/>
      <c r="N52" s="586"/>
      <c r="O52" s="586"/>
      <c r="P52" s="586"/>
      <c r="Q52" s="586"/>
      <c r="R52" s="586"/>
      <c r="S52" s="586"/>
      <c r="T52" s="586"/>
      <c r="U52" s="586"/>
      <c r="V52" s="586"/>
      <c r="W52" s="57"/>
      <c r="X52" s="58"/>
      <c r="Y52" s="60"/>
      <c r="Z52" s="52"/>
      <c r="AA52" s="52"/>
      <c r="AB52" s="53"/>
    </row>
    <row r="53" spans="2:28" ht="38.25" customHeight="1">
      <c r="B53" s="29">
        <f t="shared" si="0"/>
        <v>21</v>
      </c>
      <c r="C53" s="54"/>
      <c r="D53" s="55"/>
      <c r="E53" s="55"/>
      <c r="F53" s="55"/>
      <c r="G53" s="55"/>
      <c r="H53" s="55"/>
      <c r="I53" s="55"/>
      <c r="J53" s="55"/>
      <c r="K53" s="55"/>
      <c r="L53" s="56"/>
      <c r="M53" s="586"/>
      <c r="N53" s="586"/>
      <c r="O53" s="586"/>
      <c r="P53" s="586"/>
      <c r="Q53" s="586"/>
      <c r="R53" s="586"/>
      <c r="S53" s="586"/>
      <c r="T53" s="586"/>
      <c r="U53" s="586"/>
      <c r="V53" s="586"/>
      <c r="W53" s="57"/>
      <c r="X53" s="58"/>
      <c r="Y53" s="60"/>
      <c r="Z53" s="52"/>
      <c r="AA53" s="52"/>
      <c r="AB53" s="53"/>
    </row>
    <row r="54" spans="2:28" ht="38.25" customHeight="1">
      <c r="B54" s="29">
        <f t="shared" si="0"/>
        <v>22</v>
      </c>
      <c r="C54" s="54"/>
      <c r="D54" s="55"/>
      <c r="E54" s="55"/>
      <c r="F54" s="55"/>
      <c r="G54" s="55"/>
      <c r="H54" s="55"/>
      <c r="I54" s="55"/>
      <c r="J54" s="55"/>
      <c r="K54" s="55"/>
      <c r="L54" s="56"/>
      <c r="M54" s="586"/>
      <c r="N54" s="586"/>
      <c r="O54" s="586"/>
      <c r="P54" s="586"/>
      <c r="Q54" s="586"/>
      <c r="R54" s="586"/>
      <c r="S54" s="586"/>
      <c r="T54" s="586"/>
      <c r="U54" s="586"/>
      <c r="V54" s="586"/>
      <c r="W54" s="57"/>
      <c r="X54" s="58"/>
      <c r="Y54" s="60"/>
      <c r="Z54" s="52"/>
      <c r="AA54" s="52"/>
      <c r="AB54" s="53"/>
    </row>
    <row r="55" spans="2:28" ht="38.25" customHeight="1">
      <c r="B55" s="29">
        <f t="shared" si="0"/>
        <v>23</v>
      </c>
      <c r="C55" s="54"/>
      <c r="D55" s="55"/>
      <c r="E55" s="55"/>
      <c r="F55" s="55"/>
      <c r="G55" s="55"/>
      <c r="H55" s="55"/>
      <c r="I55" s="55"/>
      <c r="J55" s="55"/>
      <c r="K55" s="55"/>
      <c r="L55" s="56"/>
      <c r="M55" s="586"/>
      <c r="N55" s="586"/>
      <c r="O55" s="586"/>
      <c r="P55" s="586"/>
      <c r="Q55" s="586"/>
      <c r="R55" s="586"/>
      <c r="S55" s="586"/>
      <c r="T55" s="586"/>
      <c r="U55" s="586"/>
      <c r="V55" s="586"/>
      <c r="W55" s="57"/>
      <c r="X55" s="58"/>
      <c r="Y55" s="60"/>
      <c r="Z55" s="52"/>
      <c r="AA55" s="52"/>
      <c r="AB55" s="53"/>
    </row>
    <row r="56" spans="2:28" ht="38.25" customHeight="1">
      <c r="B56" s="29">
        <f t="shared" si="0"/>
        <v>24</v>
      </c>
      <c r="C56" s="54"/>
      <c r="D56" s="55"/>
      <c r="E56" s="55"/>
      <c r="F56" s="55"/>
      <c r="G56" s="55"/>
      <c r="H56" s="55"/>
      <c r="I56" s="55"/>
      <c r="J56" s="55"/>
      <c r="K56" s="55"/>
      <c r="L56" s="56"/>
      <c r="M56" s="586"/>
      <c r="N56" s="586"/>
      <c r="O56" s="586"/>
      <c r="P56" s="586"/>
      <c r="Q56" s="586"/>
      <c r="R56" s="586"/>
      <c r="S56" s="586"/>
      <c r="T56" s="586"/>
      <c r="U56" s="586"/>
      <c r="V56" s="586"/>
      <c r="W56" s="57"/>
      <c r="X56" s="58"/>
      <c r="Y56" s="60"/>
      <c r="Z56" s="52"/>
      <c r="AA56" s="52"/>
      <c r="AB56" s="53"/>
    </row>
    <row r="57" spans="2:28" ht="38.25" customHeight="1">
      <c r="B57" s="29">
        <f t="shared" si="0"/>
        <v>25</v>
      </c>
      <c r="C57" s="54"/>
      <c r="D57" s="55"/>
      <c r="E57" s="55"/>
      <c r="F57" s="55"/>
      <c r="G57" s="55"/>
      <c r="H57" s="55"/>
      <c r="I57" s="55"/>
      <c r="J57" s="55"/>
      <c r="K57" s="55"/>
      <c r="L57" s="56"/>
      <c r="M57" s="586"/>
      <c r="N57" s="586"/>
      <c r="O57" s="586"/>
      <c r="P57" s="586"/>
      <c r="Q57" s="586"/>
      <c r="R57" s="586"/>
      <c r="S57" s="586"/>
      <c r="T57" s="586"/>
      <c r="U57" s="586"/>
      <c r="V57" s="586"/>
      <c r="W57" s="57"/>
      <c r="X57" s="58"/>
      <c r="Y57" s="60"/>
      <c r="Z57" s="52"/>
      <c r="AA57" s="52"/>
      <c r="AB57" s="53"/>
    </row>
    <row r="58" spans="2:28" ht="38.25" customHeight="1">
      <c r="B58" s="29">
        <f t="shared" si="0"/>
        <v>26</v>
      </c>
      <c r="C58" s="54"/>
      <c r="D58" s="55"/>
      <c r="E58" s="55"/>
      <c r="F58" s="55"/>
      <c r="G58" s="55"/>
      <c r="H58" s="55"/>
      <c r="I58" s="55"/>
      <c r="J58" s="55"/>
      <c r="K58" s="55"/>
      <c r="L58" s="56"/>
      <c r="M58" s="586"/>
      <c r="N58" s="586"/>
      <c r="O58" s="586"/>
      <c r="P58" s="586"/>
      <c r="Q58" s="586"/>
      <c r="R58" s="586"/>
      <c r="S58" s="586"/>
      <c r="T58" s="586"/>
      <c r="U58" s="586"/>
      <c r="V58" s="586"/>
      <c r="W58" s="57"/>
      <c r="X58" s="58"/>
      <c r="Y58" s="60"/>
      <c r="Z58" s="52"/>
      <c r="AA58" s="52"/>
      <c r="AB58" s="53"/>
    </row>
    <row r="59" spans="2:28" ht="38.25" customHeight="1">
      <c r="B59" s="29">
        <f t="shared" si="0"/>
        <v>27</v>
      </c>
      <c r="C59" s="54"/>
      <c r="D59" s="55"/>
      <c r="E59" s="55"/>
      <c r="F59" s="55"/>
      <c r="G59" s="55"/>
      <c r="H59" s="55"/>
      <c r="I59" s="55"/>
      <c r="J59" s="55"/>
      <c r="K59" s="55"/>
      <c r="L59" s="56"/>
      <c r="M59" s="586"/>
      <c r="N59" s="586"/>
      <c r="O59" s="586"/>
      <c r="P59" s="586"/>
      <c r="Q59" s="586"/>
      <c r="R59" s="586"/>
      <c r="S59" s="586"/>
      <c r="T59" s="586"/>
      <c r="U59" s="586"/>
      <c r="V59" s="586"/>
      <c r="W59" s="57"/>
      <c r="X59" s="58"/>
      <c r="Y59" s="60"/>
      <c r="Z59" s="52"/>
      <c r="AA59" s="52"/>
      <c r="AB59" s="53"/>
    </row>
    <row r="60" spans="2:28" ht="38.25" customHeight="1">
      <c r="B60" s="29">
        <f t="shared" si="0"/>
        <v>28</v>
      </c>
      <c r="C60" s="54"/>
      <c r="D60" s="55"/>
      <c r="E60" s="55"/>
      <c r="F60" s="55"/>
      <c r="G60" s="55"/>
      <c r="H60" s="55"/>
      <c r="I60" s="55"/>
      <c r="J60" s="55"/>
      <c r="K60" s="55"/>
      <c r="L60" s="56"/>
      <c r="M60" s="586"/>
      <c r="N60" s="586"/>
      <c r="O60" s="586"/>
      <c r="P60" s="586"/>
      <c r="Q60" s="586"/>
      <c r="R60" s="586"/>
      <c r="S60" s="586"/>
      <c r="T60" s="586"/>
      <c r="U60" s="586"/>
      <c r="V60" s="586"/>
      <c r="W60" s="57"/>
      <c r="X60" s="58"/>
      <c r="Y60" s="60"/>
      <c r="Z60" s="52"/>
      <c r="AA60" s="52"/>
      <c r="AB60" s="53"/>
    </row>
    <row r="61" spans="2:28" ht="38.25" customHeight="1">
      <c r="B61" s="29">
        <f t="shared" si="0"/>
        <v>29</v>
      </c>
      <c r="C61" s="54"/>
      <c r="D61" s="55"/>
      <c r="E61" s="55"/>
      <c r="F61" s="55"/>
      <c r="G61" s="55"/>
      <c r="H61" s="55"/>
      <c r="I61" s="55"/>
      <c r="J61" s="55"/>
      <c r="K61" s="55"/>
      <c r="L61" s="56"/>
      <c r="M61" s="586"/>
      <c r="N61" s="586"/>
      <c r="O61" s="586"/>
      <c r="P61" s="586"/>
      <c r="Q61" s="586"/>
      <c r="R61" s="586"/>
      <c r="S61" s="586"/>
      <c r="T61" s="586"/>
      <c r="U61" s="586"/>
      <c r="V61" s="586"/>
      <c r="W61" s="57"/>
      <c r="X61" s="58"/>
      <c r="Y61" s="60"/>
      <c r="Z61" s="52"/>
      <c r="AA61" s="52"/>
      <c r="AB61" s="53"/>
    </row>
    <row r="62" spans="2:28" ht="38.25" customHeight="1">
      <c r="B62" s="29">
        <f t="shared" si="0"/>
        <v>30</v>
      </c>
      <c r="C62" s="54"/>
      <c r="D62" s="55"/>
      <c r="E62" s="55"/>
      <c r="F62" s="55"/>
      <c r="G62" s="55"/>
      <c r="H62" s="55"/>
      <c r="I62" s="55"/>
      <c r="J62" s="55"/>
      <c r="K62" s="55"/>
      <c r="L62" s="56"/>
      <c r="M62" s="586"/>
      <c r="N62" s="586"/>
      <c r="O62" s="586"/>
      <c r="P62" s="586"/>
      <c r="Q62" s="586"/>
      <c r="R62" s="586"/>
      <c r="S62" s="586"/>
      <c r="T62" s="586"/>
      <c r="U62" s="586"/>
      <c r="V62" s="586"/>
      <c r="W62" s="57"/>
      <c r="X62" s="58"/>
      <c r="Y62" s="60"/>
      <c r="Z62" s="52"/>
      <c r="AA62" s="52"/>
      <c r="AB62" s="53"/>
    </row>
    <row r="63" spans="2:28" ht="38.25" customHeight="1">
      <c r="B63" s="29">
        <f t="shared" si="0"/>
        <v>31</v>
      </c>
      <c r="C63" s="54"/>
      <c r="D63" s="55"/>
      <c r="E63" s="55"/>
      <c r="F63" s="55"/>
      <c r="G63" s="55"/>
      <c r="H63" s="55"/>
      <c r="I63" s="55"/>
      <c r="J63" s="55"/>
      <c r="K63" s="55"/>
      <c r="L63" s="56"/>
      <c r="M63" s="586"/>
      <c r="N63" s="586"/>
      <c r="O63" s="586"/>
      <c r="P63" s="586"/>
      <c r="Q63" s="586"/>
      <c r="R63" s="586"/>
      <c r="S63" s="586"/>
      <c r="T63" s="586"/>
      <c r="U63" s="586"/>
      <c r="V63" s="586"/>
      <c r="W63" s="57"/>
      <c r="X63" s="58"/>
      <c r="Y63" s="60"/>
      <c r="Z63" s="52"/>
      <c r="AA63" s="52"/>
      <c r="AB63" s="53"/>
    </row>
    <row r="64" spans="2:28" ht="38.25" customHeight="1">
      <c r="B64" s="29">
        <f t="shared" si="0"/>
        <v>32</v>
      </c>
      <c r="C64" s="54"/>
      <c r="D64" s="55"/>
      <c r="E64" s="55"/>
      <c r="F64" s="55"/>
      <c r="G64" s="55"/>
      <c r="H64" s="55"/>
      <c r="I64" s="55"/>
      <c r="J64" s="55"/>
      <c r="K64" s="55"/>
      <c r="L64" s="56"/>
      <c r="M64" s="586"/>
      <c r="N64" s="586"/>
      <c r="O64" s="586"/>
      <c r="P64" s="586"/>
      <c r="Q64" s="586"/>
      <c r="R64" s="586"/>
      <c r="S64" s="586"/>
      <c r="T64" s="586"/>
      <c r="U64" s="586"/>
      <c r="V64" s="586"/>
      <c r="W64" s="57"/>
      <c r="X64" s="58"/>
      <c r="Y64" s="60"/>
      <c r="Z64" s="52"/>
      <c r="AA64" s="52"/>
      <c r="AB64" s="53"/>
    </row>
    <row r="65" spans="2:28" ht="38.25" customHeight="1">
      <c r="B65" s="29">
        <f t="shared" si="0"/>
        <v>33</v>
      </c>
      <c r="C65" s="54"/>
      <c r="D65" s="55"/>
      <c r="E65" s="55"/>
      <c r="F65" s="55"/>
      <c r="G65" s="55"/>
      <c r="H65" s="55"/>
      <c r="I65" s="55"/>
      <c r="J65" s="55"/>
      <c r="K65" s="55"/>
      <c r="L65" s="56"/>
      <c r="M65" s="586"/>
      <c r="N65" s="586"/>
      <c r="O65" s="586"/>
      <c r="P65" s="586"/>
      <c r="Q65" s="586"/>
      <c r="R65" s="586"/>
      <c r="S65" s="586"/>
      <c r="T65" s="586"/>
      <c r="U65" s="586"/>
      <c r="V65" s="586"/>
      <c r="W65" s="57"/>
      <c r="X65" s="58"/>
      <c r="Y65" s="60"/>
      <c r="Z65" s="52"/>
      <c r="AA65" s="52"/>
      <c r="AB65" s="53"/>
    </row>
    <row r="66" spans="2:28" ht="38.25" customHeight="1">
      <c r="B66" s="29">
        <f t="shared" si="0"/>
        <v>34</v>
      </c>
      <c r="C66" s="54"/>
      <c r="D66" s="55"/>
      <c r="E66" s="55"/>
      <c r="F66" s="55"/>
      <c r="G66" s="55"/>
      <c r="H66" s="55"/>
      <c r="I66" s="55"/>
      <c r="J66" s="55"/>
      <c r="K66" s="55"/>
      <c r="L66" s="56"/>
      <c r="M66" s="586"/>
      <c r="N66" s="586"/>
      <c r="O66" s="586"/>
      <c r="P66" s="586"/>
      <c r="Q66" s="586"/>
      <c r="R66" s="586"/>
      <c r="S66" s="586"/>
      <c r="T66" s="586"/>
      <c r="U66" s="586"/>
      <c r="V66" s="586"/>
      <c r="W66" s="57"/>
      <c r="X66" s="58"/>
      <c r="Y66" s="60"/>
      <c r="Z66" s="52"/>
      <c r="AA66" s="52"/>
      <c r="AB66" s="53"/>
    </row>
    <row r="67" spans="2:28" ht="38.25" customHeight="1">
      <c r="B67" s="29">
        <f t="shared" si="0"/>
        <v>35</v>
      </c>
      <c r="C67" s="54"/>
      <c r="D67" s="55"/>
      <c r="E67" s="55"/>
      <c r="F67" s="55"/>
      <c r="G67" s="55"/>
      <c r="H67" s="55"/>
      <c r="I67" s="55"/>
      <c r="J67" s="55"/>
      <c r="K67" s="55"/>
      <c r="L67" s="56"/>
      <c r="M67" s="586"/>
      <c r="N67" s="586"/>
      <c r="O67" s="586"/>
      <c r="P67" s="586"/>
      <c r="Q67" s="586"/>
      <c r="R67" s="586"/>
      <c r="S67" s="586"/>
      <c r="T67" s="586"/>
      <c r="U67" s="586"/>
      <c r="V67" s="586"/>
      <c r="W67" s="57"/>
      <c r="X67" s="58"/>
      <c r="Y67" s="60"/>
      <c r="Z67" s="52"/>
      <c r="AA67" s="52"/>
      <c r="AB67" s="53"/>
    </row>
    <row r="68" spans="2:28" ht="38.25" customHeight="1">
      <c r="B68" s="29">
        <f t="shared" si="0"/>
        <v>36</v>
      </c>
      <c r="C68" s="54"/>
      <c r="D68" s="55"/>
      <c r="E68" s="55"/>
      <c r="F68" s="55"/>
      <c r="G68" s="55"/>
      <c r="H68" s="55"/>
      <c r="I68" s="55"/>
      <c r="J68" s="55"/>
      <c r="K68" s="55"/>
      <c r="L68" s="56"/>
      <c r="M68" s="586"/>
      <c r="N68" s="586"/>
      <c r="O68" s="586"/>
      <c r="P68" s="586"/>
      <c r="Q68" s="586"/>
      <c r="R68" s="586"/>
      <c r="S68" s="586"/>
      <c r="T68" s="586"/>
      <c r="U68" s="586"/>
      <c r="V68" s="586"/>
      <c r="W68" s="57"/>
      <c r="X68" s="58"/>
      <c r="Y68" s="60"/>
      <c r="Z68" s="52"/>
      <c r="AA68" s="52"/>
      <c r="AB68" s="53"/>
    </row>
    <row r="69" spans="2:28" ht="38.25" customHeight="1">
      <c r="B69" s="29">
        <f t="shared" si="0"/>
        <v>37</v>
      </c>
      <c r="C69" s="54"/>
      <c r="D69" s="55"/>
      <c r="E69" s="55"/>
      <c r="F69" s="55"/>
      <c r="G69" s="55"/>
      <c r="H69" s="55"/>
      <c r="I69" s="55"/>
      <c r="J69" s="55"/>
      <c r="K69" s="55"/>
      <c r="L69" s="56"/>
      <c r="M69" s="586"/>
      <c r="N69" s="586"/>
      <c r="O69" s="586"/>
      <c r="P69" s="586"/>
      <c r="Q69" s="586"/>
      <c r="R69" s="586"/>
      <c r="S69" s="586"/>
      <c r="T69" s="586"/>
      <c r="U69" s="586"/>
      <c r="V69" s="586"/>
      <c r="W69" s="57"/>
      <c r="X69" s="58"/>
      <c r="Y69" s="60"/>
      <c r="Z69" s="52"/>
      <c r="AA69" s="52"/>
      <c r="AB69" s="53"/>
    </row>
    <row r="70" spans="2:28" ht="38.25" customHeight="1">
      <c r="B70" s="29">
        <f t="shared" si="0"/>
        <v>38</v>
      </c>
      <c r="C70" s="54"/>
      <c r="D70" s="55"/>
      <c r="E70" s="55"/>
      <c r="F70" s="55"/>
      <c r="G70" s="55"/>
      <c r="H70" s="55"/>
      <c r="I70" s="55"/>
      <c r="J70" s="55"/>
      <c r="K70" s="55"/>
      <c r="L70" s="56"/>
      <c r="M70" s="586"/>
      <c r="N70" s="586"/>
      <c r="O70" s="586"/>
      <c r="P70" s="586"/>
      <c r="Q70" s="586"/>
      <c r="R70" s="586"/>
      <c r="S70" s="586"/>
      <c r="T70" s="586"/>
      <c r="U70" s="586"/>
      <c r="V70" s="586"/>
      <c r="W70" s="57"/>
      <c r="X70" s="58"/>
      <c r="Y70" s="60"/>
      <c r="Z70" s="52"/>
      <c r="AA70" s="52"/>
      <c r="AB70" s="53"/>
    </row>
    <row r="71" spans="2:28" ht="38.25" customHeight="1">
      <c r="B71" s="29">
        <f t="shared" si="0"/>
        <v>39</v>
      </c>
      <c r="C71" s="54"/>
      <c r="D71" s="55"/>
      <c r="E71" s="55"/>
      <c r="F71" s="55"/>
      <c r="G71" s="55"/>
      <c r="H71" s="55"/>
      <c r="I71" s="55"/>
      <c r="J71" s="55"/>
      <c r="K71" s="55"/>
      <c r="L71" s="56"/>
      <c r="M71" s="586"/>
      <c r="N71" s="586"/>
      <c r="O71" s="586"/>
      <c r="P71" s="586"/>
      <c r="Q71" s="586"/>
      <c r="R71" s="586"/>
      <c r="S71" s="586"/>
      <c r="T71" s="586"/>
      <c r="U71" s="586"/>
      <c r="V71" s="586"/>
      <c r="W71" s="57"/>
      <c r="X71" s="58"/>
      <c r="Y71" s="60"/>
      <c r="Z71" s="52"/>
      <c r="AA71" s="52"/>
      <c r="AB71" s="53"/>
    </row>
    <row r="72" spans="2:28" ht="38.25" customHeight="1">
      <c r="B72" s="29">
        <f t="shared" si="0"/>
        <v>40</v>
      </c>
      <c r="C72" s="54"/>
      <c r="D72" s="55"/>
      <c r="E72" s="55"/>
      <c r="F72" s="55"/>
      <c r="G72" s="55"/>
      <c r="H72" s="55"/>
      <c r="I72" s="55"/>
      <c r="J72" s="55"/>
      <c r="K72" s="55"/>
      <c r="L72" s="56"/>
      <c r="M72" s="586"/>
      <c r="N72" s="586"/>
      <c r="O72" s="586"/>
      <c r="P72" s="586"/>
      <c r="Q72" s="586"/>
      <c r="R72" s="586"/>
      <c r="S72" s="586"/>
      <c r="T72" s="586"/>
      <c r="U72" s="586"/>
      <c r="V72" s="586"/>
      <c r="W72" s="57"/>
      <c r="X72" s="58"/>
      <c r="Y72" s="60"/>
      <c r="Z72" s="52"/>
      <c r="AA72" s="52"/>
      <c r="AB72" s="53"/>
    </row>
    <row r="73" spans="2:28" ht="38.25" customHeight="1">
      <c r="B73" s="29">
        <f t="shared" si="0"/>
        <v>41</v>
      </c>
      <c r="C73" s="54"/>
      <c r="D73" s="55"/>
      <c r="E73" s="55"/>
      <c r="F73" s="55"/>
      <c r="G73" s="55"/>
      <c r="H73" s="55"/>
      <c r="I73" s="55"/>
      <c r="J73" s="55"/>
      <c r="K73" s="55"/>
      <c r="L73" s="56"/>
      <c r="M73" s="586"/>
      <c r="N73" s="586"/>
      <c r="O73" s="586"/>
      <c r="P73" s="586"/>
      <c r="Q73" s="586"/>
      <c r="R73" s="586"/>
      <c r="S73" s="586"/>
      <c r="T73" s="586"/>
      <c r="U73" s="586"/>
      <c r="V73" s="586"/>
      <c r="W73" s="57"/>
      <c r="X73" s="58"/>
      <c r="Y73" s="60"/>
      <c r="Z73" s="52"/>
      <c r="AA73" s="52"/>
      <c r="AB73" s="53"/>
    </row>
    <row r="74" spans="2:28" ht="38.25" customHeight="1">
      <c r="B74" s="29">
        <f t="shared" si="0"/>
        <v>42</v>
      </c>
      <c r="C74" s="54"/>
      <c r="D74" s="55"/>
      <c r="E74" s="55"/>
      <c r="F74" s="55"/>
      <c r="G74" s="55"/>
      <c r="H74" s="55"/>
      <c r="I74" s="55"/>
      <c r="J74" s="55"/>
      <c r="K74" s="55"/>
      <c r="L74" s="56"/>
      <c r="M74" s="586"/>
      <c r="N74" s="586"/>
      <c r="O74" s="586"/>
      <c r="P74" s="586"/>
      <c r="Q74" s="586"/>
      <c r="R74" s="586"/>
      <c r="S74" s="586"/>
      <c r="T74" s="586"/>
      <c r="U74" s="586"/>
      <c r="V74" s="586"/>
      <c r="W74" s="57"/>
      <c r="X74" s="58"/>
      <c r="Y74" s="60"/>
      <c r="Z74" s="52"/>
      <c r="AA74" s="52"/>
      <c r="AB74" s="53"/>
    </row>
    <row r="75" spans="2:28" ht="38.25" customHeight="1">
      <c r="B75" s="29">
        <f t="shared" si="0"/>
        <v>43</v>
      </c>
      <c r="C75" s="54"/>
      <c r="D75" s="55"/>
      <c r="E75" s="55"/>
      <c r="F75" s="55"/>
      <c r="G75" s="55"/>
      <c r="H75" s="55"/>
      <c r="I75" s="55"/>
      <c r="J75" s="55"/>
      <c r="K75" s="55"/>
      <c r="L75" s="56"/>
      <c r="M75" s="586"/>
      <c r="N75" s="586"/>
      <c r="O75" s="586"/>
      <c r="P75" s="586"/>
      <c r="Q75" s="586"/>
      <c r="R75" s="586"/>
      <c r="S75" s="586"/>
      <c r="T75" s="586"/>
      <c r="U75" s="586"/>
      <c r="V75" s="586"/>
      <c r="W75" s="57"/>
      <c r="X75" s="58"/>
      <c r="Y75" s="60"/>
      <c r="Z75" s="52"/>
      <c r="AA75" s="52"/>
      <c r="AB75" s="53"/>
    </row>
    <row r="76" spans="2:28" ht="38.25" customHeight="1">
      <c r="B76" s="29">
        <f t="shared" si="0"/>
        <v>44</v>
      </c>
      <c r="C76" s="54"/>
      <c r="D76" s="55"/>
      <c r="E76" s="55"/>
      <c r="F76" s="55"/>
      <c r="G76" s="55"/>
      <c r="H76" s="55"/>
      <c r="I76" s="55"/>
      <c r="J76" s="55"/>
      <c r="K76" s="55"/>
      <c r="L76" s="56"/>
      <c r="M76" s="586"/>
      <c r="N76" s="586"/>
      <c r="O76" s="586"/>
      <c r="P76" s="586"/>
      <c r="Q76" s="586"/>
      <c r="R76" s="586"/>
      <c r="S76" s="586"/>
      <c r="T76" s="586"/>
      <c r="U76" s="586"/>
      <c r="V76" s="586"/>
      <c r="W76" s="57"/>
      <c r="X76" s="58"/>
      <c r="Y76" s="60"/>
      <c r="Z76" s="52"/>
      <c r="AA76" s="52"/>
      <c r="AB76" s="53"/>
    </row>
    <row r="77" spans="2:28" ht="38.25" customHeight="1">
      <c r="B77" s="29">
        <f t="shared" si="0"/>
        <v>45</v>
      </c>
      <c r="C77" s="54"/>
      <c r="D77" s="55"/>
      <c r="E77" s="55"/>
      <c r="F77" s="55"/>
      <c r="G77" s="55"/>
      <c r="H77" s="55"/>
      <c r="I77" s="55"/>
      <c r="J77" s="55"/>
      <c r="K77" s="55"/>
      <c r="L77" s="56"/>
      <c r="M77" s="586"/>
      <c r="N77" s="586"/>
      <c r="O77" s="586"/>
      <c r="P77" s="586"/>
      <c r="Q77" s="586"/>
      <c r="R77" s="586"/>
      <c r="S77" s="586"/>
      <c r="T77" s="586"/>
      <c r="U77" s="586"/>
      <c r="V77" s="586"/>
      <c r="W77" s="57"/>
      <c r="X77" s="58"/>
      <c r="Y77" s="60"/>
      <c r="Z77" s="52"/>
      <c r="AA77" s="52"/>
      <c r="AB77" s="53"/>
    </row>
    <row r="78" spans="2:28" ht="38.25" customHeight="1">
      <c r="B78" s="29">
        <f t="shared" si="0"/>
        <v>46</v>
      </c>
      <c r="C78" s="54"/>
      <c r="D78" s="55"/>
      <c r="E78" s="55"/>
      <c r="F78" s="55"/>
      <c r="G78" s="55"/>
      <c r="H78" s="55"/>
      <c r="I78" s="55"/>
      <c r="J78" s="55"/>
      <c r="K78" s="55"/>
      <c r="L78" s="56"/>
      <c r="M78" s="586"/>
      <c r="N78" s="586"/>
      <c r="O78" s="586"/>
      <c r="P78" s="586"/>
      <c r="Q78" s="586"/>
      <c r="R78" s="586"/>
      <c r="S78" s="586"/>
      <c r="T78" s="586"/>
      <c r="U78" s="586"/>
      <c r="V78" s="586"/>
      <c r="W78" s="57"/>
      <c r="X78" s="58"/>
      <c r="Y78" s="60"/>
      <c r="Z78" s="52"/>
      <c r="AA78" s="52"/>
      <c r="AB78" s="53"/>
    </row>
    <row r="79" spans="2:28" ht="38.25" customHeight="1">
      <c r="B79" s="29">
        <f t="shared" si="0"/>
        <v>47</v>
      </c>
      <c r="C79" s="54"/>
      <c r="D79" s="55"/>
      <c r="E79" s="55"/>
      <c r="F79" s="55"/>
      <c r="G79" s="55"/>
      <c r="H79" s="55"/>
      <c r="I79" s="55"/>
      <c r="J79" s="55"/>
      <c r="K79" s="55"/>
      <c r="L79" s="56"/>
      <c r="M79" s="586"/>
      <c r="N79" s="586"/>
      <c r="O79" s="586"/>
      <c r="P79" s="586"/>
      <c r="Q79" s="586"/>
      <c r="R79" s="586"/>
      <c r="S79" s="586"/>
      <c r="T79" s="586"/>
      <c r="U79" s="586"/>
      <c r="V79" s="586"/>
      <c r="W79" s="57"/>
      <c r="X79" s="58"/>
      <c r="Y79" s="60"/>
      <c r="Z79" s="52"/>
      <c r="AA79" s="52"/>
      <c r="AB79" s="53"/>
    </row>
    <row r="80" spans="2:28" ht="38.25" customHeight="1">
      <c r="B80" s="29">
        <f t="shared" si="0"/>
        <v>48</v>
      </c>
      <c r="C80" s="54"/>
      <c r="D80" s="55"/>
      <c r="E80" s="55"/>
      <c r="F80" s="55"/>
      <c r="G80" s="55"/>
      <c r="H80" s="55"/>
      <c r="I80" s="55"/>
      <c r="J80" s="55"/>
      <c r="K80" s="55"/>
      <c r="L80" s="56"/>
      <c r="M80" s="586"/>
      <c r="N80" s="586"/>
      <c r="O80" s="586"/>
      <c r="P80" s="586"/>
      <c r="Q80" s="586"/>
      <c r="R80" s="586"/>
      <c r="S80" s="586"/>
      <c r="T80" s="586"/>
      <c r="U80" s="586"/>
      <c r="V80" s="586"/>
      <c r="W80" s="57"/>
      <c r="X80" s="58"/>
      <c r="Y80" s="60"/>
      <c r="Z80" s="52"/>
      <c r="AA80" s="52"/>
      <c r="AB80" s="53"/>
    </row>
    <row r="81" spans="2:28" ht="38.25" customHeight="1">
      <c r="B81" s="29">
        <f t="shared" si="0"/>
        <v>49</v>
      </c>
      <c r="C81" s="54"/>
      <c r="D81" s="55"/>
      <c r="E81" s="55"/>
      <c r="F81" s="55"/>
      <c r="G81" s="55"/>
      <c r="H81" s="55"/>
      <c r="I81" s="55"/>
      <c r="J81" s="55"/>
      <c r="K81" s="55"/>
      <c r="L81" s="56"/>
      <c r="M81" s="586"/>
      <c r="N81" s="586"/>
      <c r="O81" s="586"/>
      <c r="P81" s="586"/>
      <c r="Q81" s="586"/>
      <c r="R81" s="586"/>
      <c r="S81" s="586"/>
      <c r="T81" s="586"/>
      <c r="U81" s="586"/>
      <c r="V81" s="586"/>
      <c r="W81" s="57"/>
      <c r="X81" s="58"/>
      <c r="Y81" s="60"/>
      <c r="Z81" s="52"/>
      <c r="AA81" s="52"/>
      <c r="AB81" s="53"/>
    </row>
    <row r="82" spans="2:28" ht="38.25" customHeight="1">
      <c r="B82" s="29">
        <f t="shared" si="0"/>
        <v>50</v>
      </c>
      <c r="C82" s="54"/>
      <c r="D82" s="55"/>
      <c r="E82" s="55"/>
      <c r="F82" s="55"/>
      <c r="G82" s="55"/>
      <c r="H82" s="55"/>
      <c r="I82" s="55"/>
      <c r="J82" s="55"/>
      <c r="K82" s="55"/>
      <c r="L82" s="56"/>
      <c r="M82" s="586"/>
      <c r="N82" s="586"/>
      <c r="O82" s="586"/>
      <c r="P82" s="586"/>
      <c r="Q82" s="586"/>
      <c r="R82" s="586"/>
      <c r="S82" s="586"/>
      <c r="T82" s="586"/>
      <c r="U82" s="586"/>
      <c r="V82" s="586"/>
      <c r="W82" s="57"/>
      <c r="X82" s="58"/>
      <c r="Y82" s="60"/>
      <c r="Z82" s="52"/>
      <c r="AA82" s="52"/>
      <c r="AB82" s="53"/>
    </row>
    <row r="83" spans="2:28" ht="38.25" customHeight="1">
      <c r="B83" s="29">
        <f t="shared" si="0"/>
        <v>51</v>
      </c>
      <c r="C83" s="54"/>
      <c r="D83" s="55"/>
      <c r="E83" s="55"/>
      <c r="F83" s="55"/>
      <c r="G83" s="55"/>
      <c r="H83" s="55"/>
      <c r="I83" s="55"/>
      <c r="J83" s="55"/>
      <c r="K83" s="55"/>
      <c r="L83" s="56"/>
      <c r="M83" s="586"/>
      <c r="N83" s="586"/>
      <c r="O83" s="586"/>
      <c r="P83" s="586"/>
      <c r="Q83" s="586"/>
      <c r="R83" s="586"/>
      <c r="S83" s="586"/>
      <c r="T83" s="586"/>
      <c r="U83" s="586"/>
      <c r="V83" s="586"/>
      <c r="W83" s="57"/>
      <c r="X83" s="58"/>
      <c r="Y83" s="60"/>
      <c r="Z83" s="52"/>
      <c r="AA83" s="52"/>
      <c r="AB83" s="53"/>
    </row>
    <row r="84" spans="2:28" ht="38.25" customHeight="1">
      <c r="B84" s="29">
        <f t="shared" si="0"/>
        <v>52</v>
      </c>
      <c r="C84" s="54"/>
      <c r="D84" s="55"/>
      <c r="E84" s="55"/>
      <c r="F84" s="55"/>
      <c r="G84" s="55"/>
      <c r="H84" s="55"/>
      <c r="I84" s="55"/>
      <c r="J84" s="55"/>
      <c r="K84" s="55"/>
      <c r="L84" s="56"/>
      <c r="M84" s="586"/>
      <c r="N84" s="586"/>
      <c r="O84" s="586"/>
      <c r="P84" s="586"/>
      <c r="Q84" s="586"/>
      <c r="R84" s="586"/>
      <c r="S84" s="586"/>
      <c r="T84" s="586"/>
      <c r="U84" s="586"/>
      <c r="V84" s="586"/>
      <c r="W84" s="57"/>
      <c r="X84" s="58"/>
      <c r="Y84" s="60"/>
      <c r="Z84" s="52"/>
      <c r="AA84" s="52"/>
      <c r="AB84" s="53"/>
    </row>
    <row r="85" spans="2:28" ht="38.25" customHeight="1">
      <c r="B85" s="29">
        <f t="shared" si="0"/>
        <v>53</v>
      </c>
      <c r="C85" s="54"/>
      <c r="D85" s="55"/>
      <c r="E85" s="55"/>
      <c r="F85" s="55"/>
      <c r="G85" s="55"/>
      <c r="H85" s="55"/>
      <c r="I85" s="55"/>
      <c r="J85" s="55"/>
      <c r="K85" s="55"/>
      <c r="L85" s="56"/>
      <c r="M85" s="586"/>
      <c r="N85" s="586"/>
      <c r="O85" s="586"/>
      <c r="P85" s="586"/>
      <c r="Q85" s="586"/>
      <c r="R85" s="586"/>
      <c r="S85" s="586"/>
      <c r="T85" s="586"/>
      <c r="U85" s="586"/>
      <c r="V85" s="586"/>
      <c r="W85" s="57"/>
      <c r="X85" s="58"/>
      <c r="Y85" s="60"/>
      <c r="Z85" s="52"/>
      <c r="AA85" s="52"/>
      <c r="AB85" s="53"/>
    </row>
    <row r="86" spans="2:28" ht="38.25" customHeight="1">
      <c r="B86" s="29">
        <f t="shared" si="0"/>
        <v>54</v>
      </c>
      <c r="C86" s="54"/>
      <c r="D86" s="55"/>
      <c r="E86" s="55"/>
      <c r="F86" s="55"/>
      <c r="G86" s="55"/>
      <c r="H86" s="55"/>
      <c r="I86" s="55"/>
      <c r="J86" s="55"/>
      <c r="K86" s="55"/>
      <c r="L86" s="56"/>
      <c r="M86" s="586"/>
      <c r="N86" s="586"/>
      <c r="O86" s="586"/>
      <c r="P86" s="586"/>
      <c r="Q86" s="586"/>
      <c r="R86" s="586"/>
      <c r="S86" s="586"/>
      <c r="T86" s="586"/>
      <c r="U86" s="586"/>
      <c r="V86" s="586"/>
      <c r="W86" s="57"/>
      <c r="X86" s="58"/>
      <c r="Y86" s="60"/>
      <c r="Z86" s="52"/>
      <c r="AA86" s="52"/>
      <c r="AB86" s="53"/>
    </row>
    <row r="87" spans="2:28" ht="38.25" customHeight="1">
      <c r="B87" s="29">
        <f t="shared" si="0"/>
        <v>55</v>
      </c>
      <c r="C87" s="54"/>
      <c r="D87" s="55"/>
      <c r="E87" s="55"/>
      <c r="F87" s="55"/>
      <c r="G87" s="55"/>
      <c r="H87" s="55"/>
      <c r="I87" s="55"/>
      <c r="J87" s="55"/>
      <c r="K87" s="55"/>
      <c r="L87" s="56"/>
      <c r="M87" s="586"/>
      <c r="N87" s="586"/>
      <c r="O87" s="586"/>
      <c r="P87" s="586"/>
      <c r="Q87" s="586"/>
      <c r="R87" s="586"/>
      <c r="S87" s="586"/>
      <c r="T87" s="586"/>
      <c r="U87" s="586"/>
      <c r="V87" s="586"/>
      <c r="W87" s="57"/>
      <c r="X87" s="58"/>
      <c r="Y87" s="60"/>
      <c r="Z87" s="52"/>
      <c r="AA87" s="52"/>
      <c r="AB87" s="53"/>
    </row>
    <row r="88" spans="2:28" ht="38.25" customHeight="1">
      <c r="B88" s="29">
        <f t="shared" si="0"/>
        <v>56</v>
      </c>
      <c r="C88" s="54"/>
      <c r="D88" s="55"/>
      <c r="E88" s="55"/>
      <c r="F88" s="55"/>
      <c r="G88" s="55"/>
      <c r="H88" s="55"/>
      <c r="I88" s="55"/>
      <c r="J88" s="55"/>
      <c r="K88" s="55"/>
      <c r="L88" s="56"/>
      <c r="M88" s="586"/>
      <c r="N88" s="586"/>
      <c r="O88" s="586"/>
      <c r="P88" s="586"/>
      <c r="Q88" s="586"/>
      <c r="R88" s="586"/>
      <c r="S88" s="586"/>
      <c r="T88" s="586"/>
      <c r="U88" s="586"/>
      <c r="V88" s="586"/>
      <c r="W88" s="57"/>
      <c r="X88" s="58"/>
      <c r="Y88" s="60"/>
      <c r="Z88" s="52"/>
      <c r="AA88" s="52"/>
      <c r="AB88" s="53"/>
    </row>
    <row r="89" spans="2:28" ht="38.25" customHeight="1">
      <c r="B89" s="29">
        <f t="shared" si="0"/>
        <v>57</v>
      </c>
      <c r="C89" s="54"/>
      <c r="D89" s="55"/>
      <c r="E89" s="55"/>
      <c r="F89" s="55"/>
      <c r="G89" s="55"/>
      <c r="H89" s="55"/>
      <c r="I89" s="55"/>
      <c r="J89" s="55"/>
      <c r="K89" s="55"/>
      <c r="L89" s="56"/>
      <c r="M89" s="586"/>
      <c r="N89" s="586"/>
      <c r="O89" s="586"/>
      <c r="P89" s="586"/>
      <c r="Q89" s="586"/>
      <c r="R89" s="586"/>
      <c r="S89" s="586"/>
      <c r="T89" s="586"/>
      <c r="U89" s="586"/>
      <c r="V89" s="586"/>
      <c r="W89" s="57"/>
      <c r="X89" s="58"/>
      <c r="Y89" s="60"/>
      <c r="Z89" s="52"/>
      <c r="AA89" s="52"/>
      <c r="AB89" s="53"/>
    </row>
    <row r="90" spans="2:28" ht="38.25" customHeight="1">
      <c r="B90" s="29">
        <f t="shared" si="0"/>
        <v>58</v>
      </c>
      <c r="C90" s="54"/>
      <c r="D90" s="55"/>
      <c r="E90" s="55"/>
      <c r="F90" s="55"/>
      <c r="G90" s="55"/>
      <c r="H90" s="55"/>
      <c r="I90" s="55"/>
      <c r="J90" s="55"/>
      <c r="K90" s="55"/>
      <c r="L90" s="56"/>
      <c r="M90" s="586"/>
      <c r="N90" s="586"/>
      <c r="O90" s="586"/>
      <c r="P90" s="586"/>
      <c r="Q90" s="586"/>
      <c r="R90" s="586"/>
      <c r="S90" s="586"/>
      <c r="T90" s="586"/>
      <c r="U90" s="586"/>
      <c r="V90" s="586"/>
      <c r="W90" s="57"/>
      <c r="X90" s="58"/>
      <c r="Y90" s="60"/>
      <c r="Z90" s="52"/>
      <c r="AA90" s="52"/>
      <c r="AB90" s="53"/>
    </row>
    <row r="91" spans="2:28" ht="38.25" customHeight="1">
      <c r="B91" s="29">
        <f t="shared" si="0"/>
        <v>59</v>
      </c>
      <c r="C91" s="54"/>
      <c r="D91" s="55"/>
      <c r="E91" s="55"/>
      <c r="F91" s="55"/>
      <c r="G91" s="55"/>
      <c r="H91" s="55"/>
      <c r="I91" s="55"/>
      <c r="J91" s="55"/>
      <c r="K91" s="55"/>
      <c r="L91" s="56"/>
      <c r="M91" s="586"/>
      <c r="N91" s="586"/>
      <c r="O91" s="586"/>
      <c r="P91" s="586"/>
      <c r="Q91" s="586"/>
      <c r="R91" s="586"/>
      <c r="S91" s="586"/>
      <c r="T91" s="586"/>
      <c r="U91" s="586"/>
      <c r="V91" s="586"/>
      <c r="W91" s="57"/>
      <c r="X91" s="58"/>
      <c r="Y91" s="60"/>
      <c r="Z91" s="52"/>
      <c r="AA91" s="52"/>
      <c r="AB91" s="53"/>
    </row>
    <row r="92" spans="2:28" ht="38.25" customHeight="1">
      <c r="B92" s="29">
        <f t="shared" si="0"/>
        <v>60</v>
      </c>
      <c r="C92" s="54"/>
      <c r="D92" s="55"/>
      <c r="E92" s="55"/>
      <c r="F92" s="55"/>
      <c r="G92" s="55"/>
      <c r="H92" s="55"/>
      <c r="I92" s="55"/>
      <c r="J92" s="55"/>
      <c r="K92" s="55"/>
      <c r="L92" s="56"/>
      <c r="M92" s="586"/>
      <c r="N92" s="586"/>
      <c r="O92" s="586"/>
      <c r="P92" s="586"/>
      <c r="Q92" s="586"/>
      <c r="R92" s="586"/>
      <c r="S92" s="586"/>
      <c r="T92" s="586"/>
      <c r="U92" s="586"/>
      <c r="V92" s="586"/>
      <c r="W92" s="57"/>
      <c r="X92" s="58"/>
      <c r="Y92" s="60"/>
      <c r="Z92" s="52"/>
      <c r="AA92" s="52"/>
      <c r="AB92" s="53"/>
    </row>
    <row r="93" spans="2:28" ht="38.25" customHeight="1">
      <c r="B93" s="29">
        <f t="shared" si="0"/>
        <v>61</v>
      </c>
      <c r="C93" s="54"/>
      <c r="D93" s="55"/>
      <c r="E93" s="55"/>
      <c r="F93" s="55"/>
      <c r="G93" s="55"/>
      <c r="H93" s="55"/>
      <c r="I93" s="55"/>
      <c r="J93" s="55"/>
      <c r="K93" s="55"/>
      <c r="L93" s="56"/>
      <c r="M93" s="586"/>
      <c r="N93" s="586"/>
      <c r="O93" s="586"/>
      <c r="P93" s="586"/>
      <c r="Q93" s="586"/>
      <c r="R93" s="586"/>
      <c r="S93" s="586"/>
      <c r="T93" s="586"/>
      <c r="U93" s="586"/>
      <c r="V93" s="586"/>
      <c r="W93" s="57"/>
      <c r="X93" s="58"/>
      <c r="Y93" s="60"/>
      <c r="Z93" s="52"/>
      <c r="AA93" s="52"/>
      <c r="AB93" s="53"/>
    </row>
    <row r="94" spans="2:28" ht="38.25" customHeight="1">
      <c r="B94" s="29">
        <f t="shared" si="0"/>
        <v>62</v>
      </c>
      <c r="C94" s="54"/>
      <c r="D94" s="55"/>
      <c r="E94" s="55"/>
      <c r="F94" s="55"/>
      <c r="G94" s="55"/>
      <c r="H94" s="55"/>
      <c r="I94" s="55"/>
      <c r="J94" s="55"/>
      <c r="K94" s="55"/>
      <c r="L94" s="56"/>
      <c r="M94" s="586"/>
      <c r="N94" s="586"/>
      <c r="O94" s="586"/>
      <c r="P94" s="586"/>
      <c r="Q94" s="586"/>
      <c r="R94" s="586"/>
      <c r="S94" s="586"/>
      <c r="T94" s="586"/>
      <c r="U94" s="586"/>
      <c r="V94" s="586"/>
      <c r="W94" s="57"/>
      <c r="X94" s="58"/>
      <c r="Y94" s="60"/>
      <c r="Z94" s="52"/>
      <c r="AA94" s="52"/>
      <c r="AB94" s="53"/>
    </row>
    <row r="95" spans="2:28" ht="38.25" customHeight="1">
      <c r="B95" s="29">
        <f t="shared" si="0"/>
        <v>63</v>
      </c>
      <c r="C95" s="54"/>
      <c r="D95" s="55"/>
      <c r="E95" s="55"/>
      <c r="F95" s="55"/>
      <c r="G95" s="55"/>
      <c r="H95" s="55"/>
      <c r="I95" s="55"/>
      <c r="J95" s="55"/>
      <c r="K95" s="55"/>
      <c r="L95" s="56"/>
      <c r="M95" s="586"/>
      <c r="N95" s="586"/>
      <c r="O95" s="586"/>
      <c r="P95" s="586"/>
      <c r="Q95" s="586"/>
      <c r="R95" s="586"/>
      <c r="S95" s="586"/>
      <c r="T95" s="586"/>
      <c r="U95" s="586"/>
      <c r="V95" s="586"/>
      <c r="W95" s="57"/>
      <c r="X95" s="58"/>
      <c r="Y95" s="60"/>
      <c r="Z95" s="52"/>
      <c r="AA95" s="52"/>
      <c r="AB95" s="53"/>
    </row>
    <row r="96" spans="2:28" ht="38.25" customHeight="1">
      <c r="B96" s="29">
        <f t="shared" si="0"/>
        <v>64</v>
      </c>
      <c r="C96" s="54"/>
      <c r="D96" s="55"/>
      <c r="E96" s="55"/>
      <c r="F96" s="55"/>
      <c r="G96" s="55"/>
      <c r="H96" s="55"/>
      <c r="I96" s="55"/>
      <c r="J96" s="55"/>
      <c r="K96" s="55"/>
      <c r="L96" s="56"/>
      <c r="M96" s="586"/>
      <c r="N96" s="586"/>
      <c r="O96" s="586"/>
      <c r="P96" s="586"/>
      <c r="Q96" s="586"/>
      <c r="R96" s="586"/>
      <c r="S96" s="586"/>
      <c r="T96" s="586"/>
      <c r="U96" s="586"/>
      <c r="V96" s="586"/>
      <c r="W96" s="57"/>
      <c r="X96" s="58"/>
      <c r="Y96" s="60"/>
      <c r="Z96" s="52"/>
      <c r="AA96" s="52"/>
      <c r="AB96" s="53"/>
    </row>
    <row r="97" spans="2:28" ht="38.25" customHeight="1">
      <c r="B97" s="29">
        <f t="shared" si="0"/>
        <v>65</v>
      </c>
      <c r="C97" s="54"/>
      <c r="D97" s="55"/>
      <c r="E97" s="55"/>
      <c r="F97" s="55"/>
      <c r="G97" s="55"/>
      <c r="H97" s="55"/>
      <c r="I97" s="55"/>
      <c r="J97" s="55"/>
      <c r="K97" s="55"/>
      <c r="L97" s="56"/>
      <c r="M97" s="586"/>
      <c r="N97" s="586"/>
      <c r="O97" s="586"/>
      <c r="P97" s="586"/>
      <c r="Q97" s="586"/>
      <c r="R97" s="586"/>
      <c r="S97" s="586"/>
      <c r="T97" s="586"/>
      <c r="U97" s="586"/>
      <c r="V97" s="586"/>
      <c r="W97" s="57"/>
      <c r="X97" s="58"/>
      <c r="Y97" s="60"/>
      <c r="Z97" s="52"/>
      <c r="AA97" s="52"/>
      <c r="AB97" s="53"/>
    </row>
    <row r="98" spans="2:28" ht="38.25" customHeight="1">
      <c r="B98" s="29">
        <f t="shared" si="0"/>
        <v>66</v>
      </c>
      <c r="C98" s="54"/>
      <c r="D98" s="55"/>
      <c r="E98" s="55"/>
      <c r="F98" s="55"/>
      <c r="G98" s="55"/>
      <c r="H98" s="55"/>
      <c r="I98" s="55"/>
      <c r="J98" s="55"/>
      <c r="K98" s="55"/>
      <c r="L98" s="56"/>
      <c r="M98" s="586"/>
      <c r="N98" s="586"/>
      <c r="O98" s="586"/>
      <c r="P98" s="586"/>
      <c r="Q98" s="586"/>
      <c r="R98" s="586"/>
      <c r="S98" s="586"/>
      <c r="T98" s="586"/>
      <c r="U98" s="586"/>
      <c r="V98" s="586"/>
      <c r="W98" s="57"/>
      <c r="X98" s="58"/>
      <c r="Y98" s="60"/>
      <c r="Z98" s="52"/>
      <c r="AA98" s="52"/>
      <c r="AB98" s="53"/>
    </row>
    <row r="99" spans="2:28" ht="38.25" customHeight="1">
      <c r="B99" s="29">
        <f t="shared" ref="B99:B132" si="1">B98+1</f>
        <v>67</v>
      </c>
      <c r="C99" s="54"/>
      <c r="D99" s="55"/>
      <c r="E99" s="55"/>
      <c r="F99" s="55"/>
      <c r="G99" s="55"/>
      <c r="H99" s="55"/>
      <c r="I99" s="55"/>
      <c r="J99" s="55"/>
      <c r="K99" s="55"/>
      <c r="L99" s="56"/>
      <c r="M99" s="586"/>
      <c r="N99" s="586"/>
      <c r="O99" s="586"/>
      <c r="P99" s="586"/>
      <c r="Q99" s="586"/>
      <c r="R99" s="586"/>
      <c r="S99" s="586"/>
      <c r="T99" s="586"/>
      <c r="U99" s="586"/>
      <c r="V99" s="586"/>
      <c r="W99" s="57"/>
      <c r="X99" s="58"/>
      <c r="Y99" s="60"/>
      <c r="Z99" s="52"/>
      <c r="AA99" s="52"/>
      <c r="AB99" s="53"/>
    </row>
    <row r="100" spans="2:28" ht="38.25" customHeight="1">
      <c r="B100" s="29">
        <f t="shared" si="1"/>
        <v>68</v>
      </c>
      <c r="C100" s="54"/>
      <c r="D100" s="55"/>
      <c r="E100" s="55"/>
      <c r="F100" s="55"/>
      <c r="G100" s="55"/>
      <c r="H100" s="55"/>
      <c r="I100" s="55"/>
      <c r="J100" s="55"/>
      <c r="K100" s="55"/>
      <c r="L100" s="56"/>
      <c r="M100" s="586"/>
      <c r="N100" s="586"/>
      <c r="O100" s="586"/>
      <c r="P100" s="586"/>
      <c r="Q100" s="586"/>
      <c r="R100" s="586"/>
      <c r="S100" s="586"/>
      <c r="T100" s="586"/>
      <c r="U100" s="586"/>
      <c r="V100" s="586"/>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586"/>
      <c r="N101" s="586"/>
      <c r="O101" s="586"/>
      <c r="P101" s="586"/>
      <c r="Q101" s="586"/>
      <c r="R101" s="586"/>
      <c r="S101" s="586"/>
      <c r="T101" s="586"/>
      <c r="U101" s="586"/>
      <c r="V101" s="586"/>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586"/>
      <c r="N102" s="586"/>
      <c r="O102" s="586"/>
      <c r="P102" s="586"/>
      <c r="Q102" s="586"/>
      <c r="R102" s="586"/>
      <c r="S102" s="586"/>
      <c r="T102" s="586"/>
      <c r="U102" s="586"/>
      <c r="V102" s="586"/>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586"/>
      <c r="N103" s="586"/>
      <c r="O103" s="586"/>
      <c r="P103" s="586"/>
      <c r="Q103" s="586"/>
      <c r="R103" s="586"/>
      <c r="S103" s="586"/>
      <c r="T103" s="586"/>
      <c r="U103" s="586"/>
      <c r="V103" s="586"/>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586"/>
      <c r="N104" s="586"/>
      <c r="O104" s="586"/>
      <c r="P104" s="586"/>
      <c r="Q104" s="586"/>
      <c r="R104" s="586"/>
      <c r="S104" s="586"/>
      <c r="T104" s="586"/>
      <c r="U104" s="586"/>
      <c r="V104" s="586"/>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586"/>
      <c r="N105" s="586"/>
      <c r="O105" s="586"/>
      <c r="P105" s="586"/>
      <c r="Q105" s="586"/>
      <c r="R105" s="586"/>
      <c r="S105" s="586"/>
      <c r="T105" s="586"/>
      <c r="U105" s="586"/>
      <c r="V105" s="586"/>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586"/>
      <c r="N106" s="586"/>
      <c r="O106" s="586"/>
      <c r="P106" s="586"/>
      <c r="Q106" s="586"/>
      <c r="R106" s="586"/>
      <c r="S106" s="586"/>
      <c r="T106" s="586"/>
      <c r="U106" s="586"/>
      <c r="V106" s="586"/>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586"/>
      <c r="N107" s="586"/>
      <c r="O107" s="586"/>
      <c r="P107" s="586"/>
      <c r="Q107" s="586"/>
      <c r="R107" s="586"/>
      <c r="S107" s="586"/>
      <c r="T107" s="586"/>
      <c r="U107" s="586"/>
      <c r="V107" s="586"/>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586"/>
      <c r="N108" s="586"/>
      <c r="O108" s="586"/>
      <c r="P108" s="586"/>
      <c r="Q108" s="586"/>
      <c r="R108" s="586"/>
      <c r="S108" s="586"/>
      <c r="T108" s="586"/>
      <c r="U108" s="586"/>
      <c r="V108" s="586"/>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586"/>
      <c r="N109" s="586"/>
      <c r="O109" s="586"/>
      <c r="P109" s="586"/>
      <c r="Q109" s="586"/>
      <c r="R109" s="586"/>
      <c r="S109" s="586"/>
      <c r="T109" s="586"/>
      <c r="U109" s="586"/>
      <c r="V109" s="586"/>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586"/>
      <c r="N110" s="586"/>
      <c r="O110" s="586"/>
      <c r="P110" s="586"/>
      <c r="Q110" s="586"/>
      <c r="R110" s="586"/>
      <c r="S110" s="586"/>
      <c r="T110" s="586"/>
      <c r="U110" s="586"/>
      <c r="V110" s="586"/>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586"/>
      <c r="N111" s="586"/>
      <c r="O111" s="586"/>
      <c r="P111" s="586"/>
      <c r="Q111" s="586"/>
      <c r="R111" s="586"/>
      <c r="S111" s="586"/>
      <c r="T111" s="586"/>
      <c r="U111" s="586"/>
      <c r="V111" s="586"/>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586"/>
      <c r="N112" s="586"/>
      <c r="O112" s="586"/>
      <c r="P112" s="586"/>
      <c r="Q112" s="586"/>
      <c r="R112" s="586"/>
      <c r="S112" s="586"/>
      <c r="T112" s="586"/>
      <c r="U112" s="586"/>
      <c r="V112" s="586"/>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586"/>
      <c r="N113" s="586"/>
      <c r="O113" s="586"/>
      <c r="P113" s="586"/>
      <c r="Q113" s="586"/>
      <c r="R113" s="586"/>
      <c r="S113" s="586"/>
      <c r="T113" s="586"/>
      <c r="U113" s="586"/>
      <c r="V113" s="586"/>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586"/>
      <c r="N114" s="586"/>
      <c r="O114" s="586"/>
      <c r="P114" s="586"/>
      <c r="Q114" s="586"/>
      <c r="R114" s="586"/>
      <c r="S114" s="586"/>
      <c r="T114" s="586"/>
      <c r="U114" s="586"/>
      <c r="V114" s="586"/>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586"/>
      <c r="N115" s="586"/>
      <c r="O115" s="586"/>
      <c r="P115" s="586"/>
      <c r="Q115" s="586"/>
      <c r="R115" s="586"/>
      <c r="S115" s="586"/>
      <c r="T115" s="586"/>
      <c r="U115" s="586"/>
      <c r="V115" s="586"/>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586"/>
      <c r="N116" s="586"/>
      <c r="O116" s="586"/>
      <c r="P116" s="586"/>
      <c r="Q116" s="586"/>
      <c r="R116" s="586"/>
      <c r="S116" s="586"/>
      <c r="T116" s="586"/>
      <c r="U116" s="586"/>
      <c r="V116" s="586"/>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586"/>
      <c r="N117" s="586"/>
      <c r="O117" s="586"/>
      <c r="P117" s="586"/>
      <c r="Q117" s="586"/>
      <c r="R117" s="586"/>
      <c r="S117" s="586"/>
      <c r="T117" s="586"/>
      <c r="U117" s="586"/>
      <c r="V117" s="586"/>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586"/>
      <c r="N118" s="586"/>
      <c r="O118" s="586"/>
      <c r="P118" s="586"/>
      <c r="Q118" s="586"/>
      <c r="R118" s="586"/>
      <c r="S118" s="586"/>
      <c r="T118" s="586"/>
      <c r="U118" s="586"/>
      <c r="V118" s="586"/>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586"/>
      <c r="N119" s="586"/>
      <c r="O119" s="586"/>
      <c r="P119" s="586"/>
      <c r="Q119" s="586"/>
      <c r="R119" s="586"/>
      <c r="S119" s="586"/>
      <c r="T119" s="586"/>
      <c r="U119" s="586"/>
      <c r="V119" s="586"/>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586"/>
      <c r="N120" s="586"/>
      <c r="O120" s="586"/>
      <c r="P120" s="586"/>
      <c r="Q120" s="586"/>
      <c r="R120" s="586"/>
      <c r="S120" s="586"/>
      <c r="T120" s="586"/>
      <c r="U120" s="586"/>
      <c r="V120" s="586"/>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586"/>
      <c r="N121" s="586"/>
      <c r="O121" s="586"/>
      <c r="P121" s="586"/>
      <c r="Q121" s="586"/>
      <c r="R121" s="586"/>
      <c r="S121" s="586"/>
      <c r="T121" s="586"/>
      <c r="U121" s="586"/>
      <c r="V121" s="586"/>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586"/>
      <c r="N122" s="586"/>
      <c r="O122" s="586"/>
      <c r="P122" s="586"/>
      <c r="Q122" s="586"/>
      <c r="R122" s="586"/>
      <c r="S122" s="586"/>
      <c r="T122" s="586"/>
      <c r="U122" s="586"/>
      <c r="V122" s="586"/>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586"/>
      <c r="N123" s="586"/>
      <c r="O123" s="586"/>
      <c r="P123" s="586"/>
      <c r="Q123" s="586"/>
      <c r="R123" s="586"/>
      <c r="S123" s="586"/>
      <c r="T123" s="586"/>
      <c r="U123" s="586"/>
      <c r="V123" s="586"/>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586"/>
      <c r="N124" s="586"/>
      <c r="O124" s="586"/>
      <c r="P124" s="586"/>
      <c r="Q124" s="586"/>
      <c r="R124" s="586"/>
      <c r="S124" s="586"/>
      <c r="T124" s="586"/>
      <c r="U124" s="586"/>
      <c r="V124" s="586"/>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586"/>
      <c r="N125" s="586"/>
      <c r="O125" s="586"/>
      <c r="P125" s="586"/>
      <c r="Q125" s="586"/>
      <c r="R125" s="586"/>
      <c r="S125" s="586"/>
      <c r="T125" s="586"/>
      <c r="U125" s="586"/>
      <c r="V125" s="586"/>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586"/>
      <c r="N126" s="586"/>
      <c r="O126" s="586"/>
      <c r="P126" s="586"/>
      <c r="Q126" s="586"/>
      <c r="R126" s="586"/>
      <c r="S126" s="586"/>
      <c r="T126" s="586"/>
      <c r="U126" s="586"/>
      <c r="V126" s="586"/>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586"/>
      <c r="N127" s="586"/>
      <c r="O127" s="586"/>
      <c r="P127" s="586"/>
      <c r="Q127" s="586"/>
      <c r="R127" s="586"/>
      <c r="S127" s="586"/>
      <c r="T127" s="586"/>
      <c r="U127" s="586"/>
      <c r="V127" s="586"/>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586"/>
      <c r="N128" s="586"/>
      <c r="O128" s="586"/>
      <c r="P128" s="586"/>
      <c r="Q128" s="586"/>
      <c r="R128" s="586"/>
      <c r="S128" s="586"/>
      <c r="T128" s="586"/>
      <c r="U128" s="586"/>
      <c r="V128" s="586"/>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586"/>
      <c r="N129" s="586"/>
      <c r="O129" s="586"/>
      <c r="P129" s="586"/>
      <c r="Q129" s="586"/>
      <c r="R129" s="586"/>
      <c r="S129" s="586"/>
      <c r="T129" s="586"/>
      <c r="U129" s="586"/>
      <c r="V129" s="586"/>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586"/>
      <c r="N130" s="586"/>
      <c r="O130" s="586"/>
      <c r="P130" s="586"/>
      <c r="Q130" s="586"/>
      <c r="R130" s="586"/>
      <c r="S130" s="586"/>
      <c r="T130" s="586"/>
      <c r="U130" s="586"/>
      <c r="V130" s="586"/>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586"/>
      <c r="N131" s="586"/>
      <c r="O131" s="586"/>
      <c r="P131" s="586"/>
      <c r="Q131" s="586"/>
      <c r="R131" s="586"/>
      <c r="S131" s="586"/>
      <c r="T131" s="586"/>
      <c r="U131" s="586"/>
      <c r="V131" s="586"/>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597"/>
      <c r="N132" s="597"/>
      <c r="O132" s="597"/>
      <c r="P132" s="597"/>
      <c r="Q132" s="597"/>
      <c r="R132" s="597"/>
      <c r="S132" s="597"/>
      <c r="T132" s="597"/>
      <c r="U132" s="597"/>
      <c r="V132" s="597"/>
      <c r="W132" s="64"/>
      <c r="X132" s="65"/>
      <c r="Y132" s="362"/>
      <c r="Z132" s="52"/>
      <c r="AA132" s="52"/>
      <c r="AB132" s="53"/>
    </row>
    <row r="133" spans="1:28" ht="4.5" customHeight="1">
      <c r="A133" s="3"/>
    </row>
    <row r="134" spans="1:28" ht="28.5" customHeight="1">
      <c r="B134" s="41"/>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view="pageBreakPreview" zoomScale="124" zoomScaleNormal="120" zoomScaleSheetLayoutView="124" workbookViewId="0">
      <selection activeCell="D64" sqref="D64:AI64"/>
    </sheetView>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253</v>
      </c>
      <c r="Y1" s="632" t="s">
        <v>27</v>
      </c>
      <c r="Z1" s="632"/>
      <c r="AA1" s="632"/>
      <c r="AB1" s="632"/>
      <c r="AC1" s="632" t="str">
        <f>IF(基本情報入力シート!C11="","",基本情報入力シート!C11)</f>
        <v/>
      </c>
      <c r="AD1" s="632"/>
      <c r="AE1" s="632"/>
      <c r="AF1" s="632"/>
      <c r="AG1" s="632"/>
      <c r="AH1" s="632"/>
      <c r="AI1" s="632"/>
      <c r="AJ1" s="632"/>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148</v>
      </c>
      <c r="AA3" s="638">
        <v>3</v>
      </c>
      <c r="AB3" s="638"/>
      <c r="AC3" s="71" t="s">
        <v>10</v>
      </c>
      <c r="AD3" s="197"/>
      <c r="AI3" s="71"/>
      <c r="AJ3" s="71"/>
    </row>
    <row r="4" spans="1:46">
      <c r="A4" s="751" t="s">
        <v>149</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762" t="s">
        <v>35</v>
      </c>
      <c r="B8" s="621"/>
      <c r="C8" s="621"/>
      <c r="D8" s="621"/>
      <c r="E8" s="621"/>
      <c r="F8" s="621"/>
      <c r="G8" s="649" t="str">
        <f>IF(基本情報入力シート!M15="","",基本情報入力シート!M15)</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6" s="75" customFormat="1" ht="22.5" customHeight="1">
      <c r="A9" s="613" t="s">
        <v>34</v>
      </c>
      <c r="B9" s="759"/>
      <c r="C9" s="759"/>
      <c r="D9" s="759"/>
      <c r="E9" s="759"/>
      <c r="F9" s="759"/>
      <c r="G9" s="652" t="str">
        <f>IF(基本情報入力シート!M16="","",基本情報入力シート!M16)</f>
        <v/>
      </c>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4"/>
    </row>
    <row r="10" spans="1:46" s="75" customFormat="1" ht="12.75" customHeight="1">
      <c r="A10" s="753" t="s">
        <v>30</v>
      </c>
      <c r="B10" s="754"/>
      <c r="C10" s="754"/>
      <c r="D10" s="754"/>
      <c r="E10" s="754"/>
      <c r="F10" s="754"/>
      <c r="G10" s="76" t="s">
        <v>1</v>
      </c>
      <c r="H10" s="642" t="str">
        <f>IF(基本情報入力シート!AD17="","",基本情報入力シート!AD17)</f>
        <v/>
      </c>
      <c r="I10" s="642"/>
      <c r="J10" s="642"/>
      <c r="K10" s="642"/>
      <c r="L10" s="642"/>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755"/>
      <c r="B11" s="756"/>
      <c r="C11" s="756"/>
      <c r="D11" s="756"/>
      <c r="E11" s="756"/>
      <c r="F11" s="756"/>
      <c r="G11" s="643" t="str">
        <f>IF(基本情報入力シート!M18="","",基本情報入力シート!M18)</f>
        <v/>
      </c>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5"/>
    </row>
    <row r="12" spans="1:46" s="75" customFormat="1" ht="12" customHeight="1">
      <c r="A12" s="757"/>
      <c r="B12" s="758"/>
      <c r="C12" s="758"/>
      <c r="D12" s="758"/>
      <c r="E12" s="758"/>
      <c r="F12" s="758"/>
      <c r="G12" s="646" t="str">
        <f>IF(基本情報入力シート!M19="","",基本情報入力シート!M19)</f>
        <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6" s="75" customFormat="1" ht="12">
      <c r="A13" s="760" t="s">
        <v>0</v>
      </c>
      <c r="B13" s="761"/>
      <c r="C13" s="761"/>
      <c r="D13" s="761"/>
      <c r="E13" s="761"/>
      <c r="F13" s="761"/>
      <c r="G13" s="655" t="str">
        <f>IF(基本情報入力シート!M22="","",基本情報入力シート!M22)</f>
        <v/>
      </c>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7"/>
      <c r="AT13" s="80"/>
    </row>
    <row r="14" spans="1:46" s="75" customFormat="1" ht="22.5" customHeight="1">
      <c r="A14" s="755" t="s">
        <v>31</v>
      </c>
      <c r="B14" s="756"/>
      <c r="C14" s="756"/>
      <c r="D14" s="756"/>
      <c r="E14" s="756"/>
      <c r="F14" s="756"/>
      <c r="G14" s="639" t="str">
        <f>IF(基本情報入力シート!M23="","",基本情報入力シート!M23)</f>
        <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1"/>
      <c r="AT14" s="80"/>
    </row>
    <row r="15" spans="1:46" s="75" customFormat="1" ht="15" customHeight="1">
      <c r="A15" s="618" t="s">
        <v>32</v>
      </c>
      <c r="B15" s="618"/>
      <c r="C15" s="618"/>
      <c r="D15" s="618"/>
      <c r="E15" s="618"/>
      <c r="F15" s="618"/>
      <c r="G15" s="612" t="s">
        <v>11</v>
      </c>
      <c r="H15" s="612"/>
      <c r="I15" s="612"/>
      <c r="J15" s="613"/>
      <c r="K15" s="610" t="str">
        <f>IF(基本情報入力シート!M24="","",基本情報入力シート!M24)</f>
        <v/>
      </c>
      <c r="L15" s="610"/>
      <c r="M15" s="610"/>
      <c r="N15" s="610"/>
      <c r="O15" s="610"/>
      <c r="P15" s="611" t="s">
        <v>12</v>
      </c>
      <c r="Q15" s="612"/>
      <c r="R15" s="612"/>
      <c r="S15" s="613"/>
      <c r="T15" s="610" t="str">
        <f>IF(基本情報入力シート!M25="","",基本情報入力シート!M25)</f>
        <v/>
      </c>
      <c r="U15" s="610"/>
      <c r="V15" s="610"/>
      <c r="W15" s="610"/>
      <c r="X15" s="610"/>
      <c r="Y15" s="611" t="s">
        <v>33</v>
      </c>
      <c r="Z15" s="612"/>
      <c r="AA15" s="612"/>
      <c r="AB15" s="613"/>
      <c r="AC15" s="614" t="str">
        <f>IF(基本情報入力シート!M26="","",基本情報入力シート!M26)</f>
        <v/>
      </c>
      <c r="AD15" s="614"/>
      <c r="AE15" s="614"/>
      <c r="AF15" s="614"/>
      <c r="AG15" s="614"/>
      <c r="AH15" s="614"/>
      <c r="AI15" s="614"/>
      <c r="AJ15" s="614"/>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146</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178</v>
      </c>
      <c r="AM18" s="339" t="s">
        <v>179</v>
      </c>
      <c r="AT18" s="89"/>
    </row>
    <row r="19" spans="1:50" ht="18" customHeight="1">
      <c r="A19" s="90"/>
      <c r="B19" s="92"/>
      <c r="C19" s="93" t="s">
        <v>150</v>
      </c>
      <c r="D19" s="94"/>
      <c r="E19" s="94"/>
      <c r="F19" s="94"/>
      <c r="G19" s="94"/>
      <c r="H19" s="94"/>
      <c r="I19" s="94"/>
      <c r="J19" s="94"/>
      <c r="K19" s="94"/>
      <c r="L19" s="95"/>
      <c r="M19" s="96"/>
      <c r="N19" s="96"/>
      <c r="O19" s="96"/>
      <c r="P19" s="96"/>
      <c r="Q19" s="97"/>
      <c r="S19" s="98"/>
      <c r="T19" s="99" t="s">
        <v>151</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69</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195</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752"/>
      <c r="B26" s="752"/>
      <c r="C26" s="752"/>
      <c r="D26" s="752"/>
      <c r="E26" s="752"/>
      <c r="F26" s="752"/>
      <c r="G26" s="752"/>
      <c r="H26" s="752"/>
      <c r="I26" s="752"/>
      <c r="J26" s="752"/>
      <c r="K26" s="752"/>
      <c r="L26" s="752"/>
      <c r="M26" s="752"/>
      <c r="N26" s="752"/>
      <c r="O26" s="752"/>
      <c r="P26" s="752"/>
      <c r="Q26" s="752"/>
      <c r="R26" s="752"/>
      <c r="S26" s="752"/>
      <c r="T26" s="752"/>
      <c r="U26" s="752"/>
      <c r="V26" s="752"/>
      <c r="W26" s="752"/>
      <c r="X26" s="752"/>
      <c r="Y26" s="752"/>
      <c r="Z26" s="752"/>
      <c r="AA26" s="752"/>
      <c r="AB26" s="615" t="s">
        <v>152</v>
      </c>
      <c r="AC26" s="616"/>
      <c r="AD26" s="616"/>
      <c r="AE26" s="616"/>
      <c r="AF26" s="616"/>
      <c r="AG26" s="616"/>
      <c r="AH26" s="616"/>
      <c r="AI26" s="616"/>
      <c r="AJ26" s="617"/>
      <c r="AT26" s="80"/>
    </row>
    <row r="27" spans="1:50" s="75" customFormat="1" ht="15" customHeight="1" thickBot="1">
      <c r="A27" s="113" t="s">
        <v>17</v>
      </c>
      <c r="B27" s="114" t="s">
        <v>13</v>
      </c>
      <c r="C27" s="115"/>
      <c r="D27" s="607">
        <f>IF($AA$3="","",$AA$3)</f>
        <v>3</v>
      </c>
      <c r="E27" s="607"/>
      <c r="F27" s="115" t="s">
        <v>170</v>
      </c>
      <c r="G27" s="115"/>
      <c r="H27" s="115"/>
      <c r="I27" s="115"/>
      <c r="J27" s="115"/>
      <c r="K27" s="116"/>
      <c r="L27" s="116"/>
      <c r="M27" s="116"/>
      <c r="N27" s="116"/>
      <c r="O27" s="116"/>
      <c r="P27" s="116"/>
      <c r="Q27" s="116"/>
      <c r="R27" s="116"/>
      <c r="S27" s="78"/>
      <c r="T27" s="78"/>
      <c r="U27" s="78"/>
      <c r="V27" s="78"/>
      <c r="W27" s="78"/>
      <c r="X27" s="78"/>
      <c r="Y27" s="78"/>
      <c r="Z27" s="78"/>
      <c r="AA27" s="79"/>
      <c r="AB27" s="623">
        <f>'別紙様式3-2'!$Q$7</f>
        <v>24535200</v>
      </c>
      <c r="AC27" s="609"/>
      <c r="AD27" s="609"/>
      <c r="AE27" s="609"/>
      <c r="AF27" s="609"/>
      <c r="AG27" s="609"/>
      <c r="AH27" s="609"/>
      <c r="AI27" s="607" t="s">
        <v>4</v>
      </c>
      <c r="AJ27" s="624"/>
      <c r="AK27" s="28" t="s">
        <v>89</v>
      </c>
      <c r="AL27" s="117" t="str">
        <f>IFERROR(IF(AND(ISNUMBER(AB28),ISNUMBER(AB27),AB28&gt;=AB27),"○","☓"),"")</f>
        <v>○</v>
      </c>
      <c r="AM27" s="118" t="s">
        <v>204</v>
      </c>
      <c r="AN27" s="119"/>
      <c r="AO27" s="119"/>
      <c r="AP27" s="119"/>
      <c r="AQ27" s="119"/>
      <c r="AR27" s="119"/>
      <c r="AS27" s="119"/>
      <c r="AT27" s="119"/>
      <c r="AU27" s="119"/>
      <c r="AV27" s="119"/>
      <c r="AW27" s="120"/>
    </row>
    <row r="28" spans="1:50" s="75" customFormat="1" ht="15" customHeight="1">
      <c r="A28" s="121" t="s">
        <v>18</v>
      </c>
      <c r="B28" s="122" t="s">
        <v>147</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254</v>
      </c>
      <c r="AB28" s="625">
        <f>AB29-AB30</f>
        <v>236850000</v>
      </c>
      <c r="AC28" s="626"/>
      <c r="AD28" s="626"/>
      <c r="AE28" s="626"/>
      <c r="AF28" s="626"/>
      <c r="AG28" s="626"/>
      <c r="AH28" s="626"/>
      <c r="AI28" s="621" t="s">
        <v>4</v>
      </c>
      <c r="AJ28" s="622"/>
      <c r="AL28" s="334"/>
      <c r="AM28" s="335"/>
      <c r="AN28" s="335"/>
      <c r="AO28" s="335"/>
      <c r="AP28" s="335"/>
      <c r="AQ28" s="335"/>
      <c r="AR28" s="335"/>
      <c r="AS28" s="335"/>
      <c r="AT28" s="335"/>
      <c r="AU28" s="335"/>
      <c r="AV28" s="335"/>
      <c r="AW28" s="336"/>
      <c r="AX28" s="147"/>
    </row>
    <row r="29" spans="1:50" s="75" customFormat="1" ht="15" customHeight="1" thickBot="1">
      <c r="A29" s="125"/>
      <c r="B29" s="323" t="s">
        <v>171</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603">
        <f>'別紙様式3-2'!$U$7</f>
        <v>236850000</v>
      </c>
      <c r="AC29" s="604"/>
      <c r="AD29" s="604"/>
      <c r="AE29" s="604"/>
      <c r="AF29" s="604"/>
      <c r="AG29" s="604"/>
      <c r="AH29" s="604"/>
      <c r="AI29" s="605" t="s">
        <v>4</v>
      </c>
      <c r="AJ29" s="606"/>
      <c r="AL29" s="147"/>
      <c r="AM29" s="147"/>
      <c r="AN29" s="147"/>
      <c r="AO29" s="147"/>
      <c r="AP29" s="147"/>
      <c r="AQ29" s="147"/>
      <c r="AR29" s="147"/>
      <c r="AS29" s="147"/>
      <c r="AT29" s="337"/>
      <c r="AU29" s="147"/>
      <c r="AV29" s="147"/>
      <c r="AW29" s="147"/>
      <c r="AX29" s="147"/>
    </row>
    <row r="30" spans="1:50" s="75" customFormat="1" ht="15" customHeight="1" thickBot="1">
      <c r="A30" s="328"/>
      <c r="B30" s="329" t="s">
        <v>172</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27"/>
      <c r="AC30" s="628"/>
      <c r="AD30" s="628"/>
      <c r="AE30" s="628"/>
      <c r="AF30" s="628"/>
      <c r="AG30" s="628"/>
      <c r="AH30" s="629"/>
      <c r="AI30" s="630" t="s">
        <v>4</v>
      </c>
      <c r="AJ30" s="631"/>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177</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197</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196</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173</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615" t="s">
        <v>152</v>
      </c>
      <c r="T39" s="616"/>
      <c r="U39" s="616"/>
      <c r="V39" s="616"/>
      <c r="W39" s="616"/>
      <c r="X39" s="616"/>
      <c r="Y39" s="616"/>
      <c r="Z39" s="616"/>
      <c r="AA39" s="617"/>
      <c r="AB39" s="616" t="s">
        <v>153</v>
      </c>
      <c r="AC39" s="616"/>
      <c r="AD39" s="616"/>
      <c r="AE39" s="616"/>
      <c r="AF39" s="616"/>
      <c r="AG39" s="616"/>
      <c r="AH39" s="616"/>
      <c r="AI39" s="616"/>
      <c r="AJ39" s="617"/>
      <c r="AT39" s="80"/>
    </row>
    <row r="40" spans="1:49" s="75" customFormat="1" ht="15" customHeight="1" thickBot="1">
      <c r="A40" s="113" t="s">
        <v>17</v>
      </c>
      <c r="B40" s="114" t="s">
        <v>13</v>
      </c>
      <c r="C40" s="115"/>
      <c r="D40" s="607">
        <f>IF($AA$3="","",$AA$3)</f>
        <v>3</v>
      </c>
      <c r="E40" s="607"/>
      <c r="F40" s="115" t="s">
        <v>99</v>
      </c>
      <c r="G40" s="115"/>
      <c r="H40" s="115"/>
      <c r="I40" s="115"/>
      <c r="J40" s="115"/>
      <c r="K40" s="116"/>
      <c r="L40" s="116"/>
      <c r="M40" s="116"/>
      <c r="N40" s="116"/>
      <c r="O40" s="116"/>
      <c r="P40" s="116"/>
      <c r="Q40" s="116"/>
      <c r="R40" s="116"/>
      <c r="S40" s="623">
        <f>'別紙様式3-2'!$Q$7</f>
        <v>24535200</v>
      </c>
      <c r="T40" s="609"/>
      <c r="U40" s="609"/>
      <c r="V40" s="609"/>
      <c r="W40" s="609"/>
      <c r="X40" s="609"/>
      <c r="Y40" s="609"/>
      <c r="Z40" s="607" t="s">
        <v>4</v>
      </c>
      <c r="AA40" s="624"/>
      <c r="AB40" s="608">
        <f>'別紙様式3-2'!$Q$8</f>
        <v>6727560</v>
      </c>
      <c r="AC40" s="609"/>
      <c r="AD40" s="609"/>
      <c r="AE40" s="609"/>
      <c r="AF40" s="609"/>
      <c r="AG40" s="609"/>
      <c r="AH40" s="609"/>
      <c r="AI40" s="607" t="s">
        <v>4</v>
      </c>
      <c r="AJ40" s="624"/>
      <c r="AL40" s="117" t="str">
        <f>IFERROR(IF(AND(ISNUMBER(S41),ISNUMBER(S40),S41&gt;=S40),"○","☓"),"")</f>
        <v>○</v>
      </c>
      <c r="AM40" s="118" t="s">
        <v>204</v>
      </c>
      <c r="AN40" s="119"/>
      <c r="AO40" s="119"/>
      <c r="AP40" s="119"/>
      <c r="AQ40" s="119"/>
      <c r="AR40" s="119"/>
      <c r="AS40" s="119"/>
      <c r="AT40" s="119"/>
      <c r="AU40" s="119"/>
      <c r="AV40" s="119"/>
      <c r="AW40" s="120"/>
    </row>
    <row r="41" spans="1:49" s="75" customFormat="1" ht="15" customHeight="1" thickBot="1">
      <c r="A41" s="121" t="s">
        <v>18</v>
      </c>
      <c r="B41" s="122" t="s">
        <v>147</v>
      </c>
      <c r="C41" s="123"/>
      <c r="D41" s="123"/>
      <c r="E41" s="123"/>
      <c r="F41" s="123"/>
      <c r="G41" s="123"/>
      <c r="H41" s="123"/>
      <c r="I41" s="123"/>
      <c r="J41" s="123"/>
      <c r="K41" s="124"/>
      <c r="L41" s="124"/>
      <c r="M41" s="124"/>
      <c r="N41" s="124"/>
      <c r="O41" s="124"/>
      <c r="P41" s="124"/>
      <c r="Q41" s="124"/>
      <c r="R41" s="333" t="s">
        <v>255</v>
      </c>
      <c r="S41" s="625">
        <f>S42-S46</f>
        <v>24572440</v>
      </c>
      <c r="T41" s="626"/>
      <c r="U41" s="626"/>
      <c r="V41" s="626"/>
      <c r="W41" s="626"/>
      <c r="X41" s="626"/>
      <c r="Y41" s="626"/>
      <c r="Z41" s="621" t="s">
        <v>4</v>
      </c>
      <c r="AA41" s="622"/>
      <c r="AB41" s="625">
        <f>AB42-AB46</f>
        <v>6764800</v>
      </c>
      <c r="AC41" s="626"/>
      <c r="AD41" s="626"/>
      <c r="AE41" s="626"/>
      <c r="AF41" s="626"/>
      <c r="AG41" s="626"/>
      <c r="AH41" s="626"/>
      <c r="AI41" s="621" t="s">
        <v>4</v>
      </c>
      <c r="AJ41" s="622"/>
      <c r="AK41" s="28" t="s">
        <v>89</v>
      </c>
      <c r="AL41" s="117" t="str">
        <f>IFERROR(IF(AND(ISNUMBER(AB41),ISNUMBER(AB40),AB41&gt;=AB40),"○","☓"),"")</f>
        <v>○</v>
      </c>
      <c r="AM41" s="118" t="s">
        <v>205</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603">
        <f>S43-S45</f>
        <v>230698440</v>
      </c>
      <c r="T42" s="604"/>
      <c r="U42" s="604"/>
      <c r="V42" s="604"/>
      <c r="W42" s="604"/>
      <c r="X42" s="604"/>
      <c r="Y42" s="604"/>
      <c r="Z42" s="605" t="s">
        <v>4</v>
      </c>
      <c r="AA42" s="606"/>
      <c r="AB42" s="603">
        <f>AB43-AB44</f>
        <v>260314800</v>
      </c>
      <c r="AC42" s="604"/>
      <c r="AD42" s="604"/>
      <c r="AE42" s="604"/>
      <c r="AF42" s="604"/>
      <c r="AG42" s="604"/>
      <c r="AH42" s="604"/>
      <c r="AI42" s="605" t="s">
        <v>4</v>
      </c>
      <c r="AJ42" s="606"/>
      <c r="AT42" s="80"/>
    </row>
    <row r="43" spans="1:49" s="75" customFormat="1" ht="15" customHeight="1">
      <c r="A43" s="125"/>
      <c r="B43" s="129"/>
      <c r="C43" s="130" t="s">
        <v>175</v>
      </c>
      <c r="D43" s="127"/>
      <c r="E43" s="127"/>
      <c r="F43" s="127"/>
      <c r="G43" s="127"/>
      <c r="H43" s="127"/>
      <c r="I43" s="127"/>
      <c r="J43" s="127"/>
      <c r="K43" s="128"/>
      <c r="L43" s="128"/>
      <c r="M43" s="128"/>
      <c r="N43" s="128"/>
      <c r="O43" s="128"/>
      <c r="P43" s="128"/>
      <c r="Q43" s="128"/>
      <c r="R43" s="128"/>
      <c r="S43" s="603">
        <f>'別紙様式3-2'!$U$7</f>
        <v>236850000</v>
      </c>
      <c r="T43" s="604"/>
      <c r="U43" s="604"/>
      <c r="V43" s="604"/>
      <c r="W43" s="604"/>
      <c r="X43" s="604"/>
      <c r="Y43" s="604"/>
      <c r="Z43" s="605" t="s">
        <v>4</v>
      </c>
      <c r="AA43" s="606"/>
      <c r="AB43" s="603">
        <f>'別紙様式3-2'!$U$8</f>
        <v>284850000</v>
      </c>
      <c r="AC43" s="604"/>
      <c r="AD43" s="604"/>
      <c r="AE43" s="604"/>
      <c r="AF43" s="604"/>
      <c r="AG43" s="604"/>
      <c r="AH43" s="604"/>
      <c r="AI43" s="605" t="s">
        <v>4</v>
      </c>
      <c r="AJ43" s="606"/>
      <c r="AT43" s="80"/>
    </row>
    <row r="44" spans="1:49" s="75" customFormat="1" ht="15" customHeight="1">
      <c r="A44" s="125"/>
      <c r="B44" s="131"/>
      <c r="C44" s="130" t="s">
        <v>174</v>
      </c>
      <c r="D44" s="127"/>
      <c r="E44" s="127"/>
      <c r="F44" s="127"/>
      <c r="G44" s="127"/>
      <c r="H44" s="127"/>
      <c r="I44" s="127"/>
      <c r="J44" s="127"/>
      <c r="K44" s="128"/>
      <c r="L44" s="128"/>
      <c r="M44" s="128"/>
      <c r="N44" s="128"/>
      <c r="O44" s="128"/>
      <c r="P44" s="128"/>
      <c r="Q44" s="128"/>
      <c r="R44" s="128"/>
      <c r="S44" s="633"/>
      <c r="T44" s="634"/>
      <c r="U44" s="634"/>
      <c r="V44" s="634"/>
      <c r="W44" s="634"/>
      <c r="X44" s="634"/>
      <c r="Y44" s="634"/>
      <c r="Z44" s="634"/>
      <c r="AA44" s="635"/>
      <c r="AB44" s="603">
        <f>'別紙様式3-2'!$Q$7</f>
        <v>24535200</v>
      </c>
      <c r="AC44" s="604"/>
      <c r="AD44" s="604"/>
      <c r="AE44" s="604"/>
      <c r="AF44" s="604"/>
      <c r="AG44" s="604"/>
      <c r="AH44" s="604"/>
      <c r="AI44" s="605" t="s">
        <v>4</v>
      </c>
      <c r="AJ44" s="606"/>
      <c r="AT44" s="80"/>
    </row>
    <row r="45" spans="1:49" s="75" customFormat="1" ht="15" customHeight="1" thickBot="1">
      <c r="A45" s="125"/>
      <c r="B45" s="131"/>
      <c r="C45" s="600" t="s">
        <v>176</v>
      </c>
      <c r="D45" s="601"/>
      <c r="E45" s="601"/>
      <c r="F45" s="601"/>
      <c r="G45" s="601"/>
      <c r="H45" s="601"/>
      <c r="I45" s="601"/>
      <c r="J45" s="601"/>
      <c r="K45" s="601"/>
      <c r="L45" s="601"/>
      <c r="M45" s="601"/>
      <c r="N45" s="601"/>
      <c r="O45" s="601"/>
      <c r="P45" s="601"/>
      <c r="Q45" s="601"/>
      <c r="R45" s="602"/>
      <c r="S45" s="619">
        <f>'別紙様式3-2'!Q8-'別紙様式3-2'!$T$8</f>
        <v>6151560</v>
      </c>
      <c r="T45" s="620"/>
      <c r="U45" s="620"/>
      <c r="V45" s="620"/>
      <c r="W45" s="620"/>
      <c r="X45" s="620"/>
      <c r="Y45" s="620"/>
      <c r="Z45" s="605" t="s">
        <v>4</v>
      </c>
      <c r="AA45" s="606"/>
      <c r="AB45" s="636"/>
      <c r="AC45" s="637"/>
      <c r="AD45" s="637"/>
      <c r="AE45" s="637"/>
      <c r="AF45" s="637"/>
      <c r="AG45" s="637"/>
      <c r="AH45" s="637"/>
      <c r="AI45" s="634"/>
      <c r="AJ45" s="635"/>
      <c r="AT45" s="80"/>
    </row>
    <row r="46" spans="1:49" s="75" customFormat="1" ht="15" customHeight="1" thickBot="1">
      <c r="A46" s="125"/>
      <c r="B46" s="126" t="s">
        <v>102</v>
      </c>
      <c r="C46" s="132"/>
      <c r="D46" s="132"/>
      <c r="E46" s="132"/>
      <c r="F46" s="132"/>
      <c r="G46" s="132"/>
      <c r="H46" s="132"/>
      <c r="I46" s="132"/>
      <c r="J46" s="132"/>
      <c r="K46" s="133"/>
      <c r="L46" s="133"/>
      <c r="M46" s="133"/>
      <c r="N46" s="133"/>
      <c r="O46" s="133"/>
      <c r="P46" s="133"/>
      <c r="Q46" s="133"/>
      <c r="R46" s="133"/>
      <c r="S46" s="719">
        <v>206126000</v>
      </c>
      <c r="T46" s="628"/>
      <c r="U46" s="628"/>
      <c r="V46" s="628"/>
      <c r="W46" s="628"/>
      <c r="X46" s="628"/>
      <c r="Y46" s="629"/>
      <c r="Z46" s="717" t="s">
        <v>4</v>
      </c>
      <c r="AA46" s="717"/>
      <c r="AB46" s="720">
        <v>253550000</v>
      </c>
      <c r="AC46" s="721"/>
      <c r="AD46" s="721"/>
      <c r="AE46" s="721"/>
      <c r="AF46" s="721"/>
      <c r="AG46" s="721"/>
      <c r="AH46" s="722"/>
      <c r="AI46" s="717" t="s">
        <v>4</v>
      </c>
      <c r="AJ46" s="718"/>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103</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198</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154</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745" t="s">
        <v>112</v>
      </c>
      <c r="L53" s="746"/>
      <c r="M53" s="747"/>
      <c r="N53" s="745" t="s">
        <v>100</v>
      </c>
      <c r="O53" s="746"/>
      <c r="P53" s="746"/>
      <c r="Q53" s="746"/>
      <c r="R53" s="747"/>
      <c r="S53" s="726" t="s">
        <v>101</v>
      </c>
      <c r="T53" s="727"/>
      <c r="U53" s="727"/>
      <c r="V53" s="727"/>
      <c r="W53" s="728"/>
      <c r="X53" s="726" t="s">
        <v>70</v>
      </c>
      <c r="Y53" s="727"/>
      <c r="Z53" s="727"/>
      <c r="AA53" s="727"/>
      <c r="AB53" s="727"/>
      <c r="AC53" s="727" t="s">
        <v>63</v>
      </c>
      <c r="AD53" s="727"/>
      <c r="AE53" s="728"/>
      <c r="AF53" s="726" t="s">
        <v>62</v>
      </c>
      <c r="AG53" s="727"/>
      <c r="AH53" s="727"/>
      <c r="AI53" s="727"/>
      <c r="AJ53" s="728"/>
      <c r="AL53" s="141"/>
      <c r="AT53" s="80"/>
    </row>
    <row r="54" spans="1:60" s="75" customFormat="1" ht="15.75" customHeight="1" thickBot="1">
      <c r="A54" s="142" t="s">
        <v>155</v>
      </c>
      <c r="B54" s="123"/>
      <c r="C54" s="123"/>
      <c r="D54" s="123"/>
      <c r="E54" s="123"/>
      <c r="F54" s="123"/>
      <c r="G54" s="123"/>
      <c r="H54" s="123"/>
      <c r="I54" s="123"/>
      <c r="J54" s="123"/>
      <c r="K54" s="664"/>
      <c r="L54" s="665" t="b">
        <v>1</v>
      </c>
      <c r="M54" s="666"/>
      <c r="N54" s="673">
        <v>3958042</v>
      </c>
      <c r="O54" s="674"/>
      <c r="P54" s="674"/>
      <c r="Q54" s="675"/>
      <c r="R54" s="143" t="s">
        <v>90</v>
      </c>
      <c r="S54" s="676">
        <f>IF(L54,('別紙様式3-2'!V8-'別紙様式3-2'!R7)/'別紙様式3-2'!Z8,"（対象外）")</f>
        <v>4175160.8391608391</v>
      </c>
      <c r="T54" s="677"/>
      <c r="U54" s="677"/>
      <c r="V54" s="677"/>
      <c r="W54" s="144" t="str">
        <f>IF($L54,"円","")</f>
        <v>円</v>
      </c>
      <c r="X54" s="732">
        <f>IF(L54,S54-N54,"（対象外）")</f>
        <v>217118.8391608391</v>
      </c>
      <c r="Y54" s="733"/>
      <c r="Z54" s="733"/>
      <c r="AA54" s="733"/>
      <c r="AB54" s="145" t="str">
        <f t="shared" ref="AB54:AB56" si="0">IF($L54,"円","")</f>
        <v>円</v>
      </c>
      <c r="AC54" s="734">
        <f>IF(AND(L54,L55),X54/X55,IF(AND(L54,L56),X54/X56,"-"))</f>
        <v>1.6448455545894378</v>
      </c>
      <c r="AD54" s="734"/>
      <c r="AE54" s="735"/>
      <c r="AF54" s="146"/>
      <c r="AG54" s="82"/>
      <c r="AH54" s="147"/>
      <c r="AI54" s="148"/>
      <c r="AJ54" s="149"/>
      <c r="AL54" s="117" t="str">
        <f>IFERROR(IF(AND(L54,L55),IF(AC54&gt;=1,"○","☓"),IF(AND(L54,L56),IF(AC54&gt;=2,"○","☓"),"")),"")</f>
        <v>○</v>
      </c>
      <c r="AM54" s="118" t="s">
        <v>91</v>
      </c>
      <c r="AN54" s="119"/>
      <c r="AO54" s="119"/>
      <c r="AP54" s="119"/>
      <c r="AQ54" s="119"/>
      <c r="AR54" s="119"/>
      <c r="AS54" s="119"/>
      <c r="AT54" s="119"/>
      <c r="AU54" s="119"/>
      <c r="AV54" s="119"/>
      <c r="AW54" s="120"/>
    </row>
    <row r="55" spans="1:60" s="75" customFormat="1" ht="15.75" customHeight="1" thickBot="1">
      <c r="A55" s="150" t="s">
        <v>156</v>
      </c>
      <c r="B55" s="127"/>
      <c r="C55" s="127"/>
      <c r="D55" s="127"/>
      <c r="E55" s="127"/>
      <c r="F55" s="127"/>
      <c r="G55" s="127"/>
      <c r="H55" s="127"/>
      <c r="I55" s="127"/>
      <c r="J55" s="127"/>
      <c r="K55" s="667"/>
      <c r="L55" s="668" t="b">
        <v>1</v>
      </c>
      <c r="M55" s="669"/>
      <c r="N55" s="678">
        <v>3458824</v>
      </c>
      <c r="O55" s="679"/>
      <c r="P55" s="679"/>
      <c r="Q55" s="680"/>
      <c r="R55" s="151" t="s">
        <v>90</v>
      </c>
      <c r="S55" s="736">
        <f>IF(L55,('別紙様式3-2'!W8-'別紙様式3-2'!S7)/'別紙様式3-2'!AA8,"（対象外）")</f>
        <v>3590823.5294117648</v>
      </c>
      <c r="T55" s="737"/>
      <c r="U55" s="737"/>
      <c r="V55" s="737"/>
      <c r="W55" s="152" t="str">
        <f>IF($L55,"円","")</f>
        <v>円</v>
      </c>
      <c r="X55" s="662">
        <f>IF(L55,S55-N55,"（対象外）")</f>
        <v>131999.52941176482</v>
      </c>
      <c r="Y55" s="663"/>
      <c r="Z55" s="663"/>
      <c r="AA55" s="663"/>
      <c r="AB55" s="153" t="str">
        <f t="shared" si="0"/>
        <v>円</v>
      </c>
      <c r="AC55" s="741">
        <f>IF(AND(L55,OR(L54,L56)),1,"-")</f>
        <v>1</v>
      </c>
      <c r="AD55" s="741"/>
      <c r="AE55" s="742"/>
      <c r="AF55" s="146"/>
      <c r="AG55" s="82"/>
      <c r="AH55" s="154"/>
      <c r="AI55" s="148"/>
      <c r="AJ55" s="149"/>
      <c r="AL55" s="117" t="str">
        <f>IFERROR(IF(AND(L55,L56),IF(AC56&lt;=0.5,"○","☓"),""),"")</f>
        <v>○</v>
      </c>
      <c r="AM55" s="118" t="s">
        <v>92</v>
      </c>
      <c r="AN55" s="119"/>
      <c r="AO55" s="119"/>
      <c r="AP55" s="119"/>
      <c r="AQ55" s="119"/>
      <c r="AR55" s="119"/>
      <c r="AS55" s="119"/>
      <c r="AT55" s="119"/>
      <c r="AU55" s="119"/>
      <c r="AV55" s="119"/>
      <c r="AW55" s="120"/>
    </row>
    <row r="56" spans="1:60" s="75" customFormat="1" ht="15.75" customHeight="1" thickBot="1">
      <c r="A56" s="155" t="s">
        <v>61</v>
      </c>
      <c r="B56" s="156"/>
      <c r="C56" s="156"/>
      <c r="D56" s="156"/>
      <c r="E56" s="156"/>
      <c r="F56" s="156"/>
      <c r="G56" s="156"/>
      <c r="H56" s="156"/>
      <c r="I56" s="156"/>
      <c r="J56" s="156"/>
      <c r="K56" s="670"/>
      <c r="L56" s="671" t="b">
        <v>1</v>
      </c>
      <c r="M56" s="672"/>
      <c r="N56" s="748">
        <v>3950000</v>
      </c>
      <c r="O56" s="749"/>
      <c r="P56" s="749"/>
      <c r="Q56" s="750"/>
      <c r="R56" s="157" t="s">
        <v>90</v>
      </c>
      <c r="S56" s="658">
        <f>IF(L56,'別紙様式3-2'!X8/'別紙様式3-2'!AB8,"（対象外）")</f>
        <v>4000000</v>
      </c>
      <c r="T56" s="659"/>
      <c r="U56" s="659"/>
      <c r="V56" s="659"/>
      <c r="W56" s="157" t="str">
        <f>IF($L56,"円","")</f>
        <v>円</v>
      </c>
      <c r="X56" s="660">
        <f>IF(L56,S56-N56,"（対象外）")</f>
        <v>50000</v>
      </c>
      <c r="Y56" s="661"/>
      <c r="Z56" s="661"/>
      <c r="AA56" s="661"/>
      <c r="AB56" s="158" t="str">
        <f t="shared" si="0"/>
        <v>円</v>
      </c>
      <c r="AC56" s="743">
        <f>IF(AND(L55,L56),X56/X55,IF(AND(L54,L56),1,"-"))</f>
        <v>0.37878922919511265</v>
      </c>
      <c r="AD56" s="743"/>
      <c r="AE56" s="744"/>
      <c r="AF56" s="738">
        <v>4300000</v>
      </c>
      <c r="AG56" s="739"/>
      <c r="AH56" s="739"/>
      <c r="AI56" s="740"/>
      <c r="AJ56" s="159" t="s">
        <v>4</v>
      </c>
      <c r="AL56" s="117" t="str">
        <f>IFERROR(IF(AF56&lt;=4400000,"○","☓"),"")</f>
        <v>○</v>
      </c>
      <c r="AM56" s="118" t="s">
        <v>93</v>
      </c>
      <c r="AN56" s="119"/>
      <c r="AO56" s="119"/>
      <c r="AP56" s="119"/>
      <c r="AQ56" s="119"/>
      <c r="AR56" s="119"/>
      <c r="AS56" s="119"/>
      <c r="AT56" s="119"/>
      <c r="AU56" s="119"/>
      <c r="AV56" s="119"/>
      <c r="AW56" s="120"/>
    </row>
    <row r="57" spans="1:60" s="75" customFormat="1" ht="15" customHeight="1" thickBot="1">
      <c r="A57" s="81"/>
      <c r="B57" s="140" t="s">
        <v>199</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94</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157</v>
      </c>
      <c r="C59" s="81"/>
      <c r="D59" s="81"/>
      <c r="E59" s="81"/>
      <c r="F59" s="81"/>
      <c r="G59" s="81"/>
      <c r="H59" s="81"/>
      <c r="I59" s="81"/>
      <c r="J59" s="81"/>
      <c r="K59" s="82"/>
      <c r="L59" s="82"/>
      <c r="M59" s="82"/>
      <c r="N59" s="82"/>
      <c r="O59" s="82"/>
      <c r="P59" s="82"/>
      <c r="Q59" s="82"/>
      <c r="R59" s="82"/>
      <c r="S59" s="147"/>
      <c r="T59" s="147"/>
      <c r="U59" s="147"/>
      <c r="V59" s="147"/>
      <c r="X59" s="729" t="s">
        <v>96</v>
      </c>
      <c r="Y59" s="730"/>
      <c r="Z59" s="730"/>
      <c r="AA59" s="730"/>
      <c r="AB59" s="730"/>
      <c r="AC59" s="730"/>
      <c r="AD59" s="730"/>
      <c r="AE59" s="731"/>
      <c r="AF59" s="715">
        <f>'別紙様式3-2'!$AC$8</f>
        <v>6</v>
      </c>
      <c r="AG59" s="716"/>
      <c r="AH59" s="716"/>
      <c r="AI59" s="607" t="s">
        <v>5</v>
      </c>
      <c r="AJ59" s="624"/>
      <c r="AK59" s="147"/>
      <c r="AL59" s="117" t="str">
        <f>IFERROR(IF(AF59&lt;=0,IF(OR(C62:C65),"○","☓"),"○"),"")</f>
        <v>○</v>
      </c>
      <c r="AM59" s="118" t="s">
        <v>95</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110</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68</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109</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712" t="s">
        <v>111</v>
      </c>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3"/>
      <c r="AJ64" s="167"/>
      <c r="AL64" s="168"/>
      <c r="AM64" s="168"/>
      <c r="AT64" s="80"/>
    </row>
    <row r="65" spans="1:46" s="75" customFormat="1" ht="15" customHeight="1">
      <c r="A65" s="81"/>
      <c r="B65" s="165"/>
      <c r="C65" s="166" t="b">
        <v>0</v>
      </c>
      <c r="D65" s="140" t="s">
        <v>21</v>
      </c>
      <c r="E65" s="138"/>
      <c r="F65" s="138" t="s">
        <v>22</v>
      </c>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251</v>
      </c>
      <c r="B67" s="340" t="s">
        <v>252</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723"/>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c r="AI69" s="724"/>
      <c r="AJ69" s="725"/>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248</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249</v>
      </c>
      <c r="AG73" s="379"/>
      <c r="AH73" s="381" t="s">
        <v>250</v>
      </c>
      <c r="AI73" s="379"/>
      <c r="AJ73" s="380"/>
      <c r="AT73" s="80"/>
    </row>
    <row r="74" spans="1:46" ht="99.95" customHeight="1">
      <c r="A74" s="689" t="s">
        <v>266</v>
      </c>
      <c r="B74" s="690"/>
      <c r="C74" s="690"/>
      <c r="D74" s="690"/>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1"/>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692" t="s">
        <v>216</v>
      </c>
      <c r="B76" s="693"/>
      <c r="C76" s="693"/>
      <c r="D76" s="694"/>
      <c r="E76" s="695" t="s">
        <v>217</v>
      </c>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6"/>
      <c r="AK76" s="363"/>
      <c r="AT76" s="89"/>
    </row>
    <row r="77" spans="1:46" s="367" customFormat="1" ht="15" customHeight="1">
      <c r="A77" s="697" t="s">
        <v>218</v>
      </c>
      <c r="B77" s="698"/>
      <c r="C77" s="698"/>
      <c r="D77" s="699"/>
      <c r="E77" s="366"/>
      <c r="F77" s="706" t="s">
        <v>219</v>
      </c>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7"/>
      <c r="AK77" s="363"/>
    </row>
    <row r="78" spans="1:46" s="367" customFormat="1" ht="15" customHeight="1">
      <c r="A78" s="700"/>
      <c r="B78" s="701"/>
      <c r="C78" s="701"/>
      <c r="D78" s="702"/>
      <c r="E78" s="368"/>
      <c r="F78" s="708" t="s">
        <v>220</v>
      </c>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9"/>
      <c r="AK78" s="363"/>
    </row>
    <row r="79" spans="1:46" s="367" customFormat="1" ht="15" customHeight="1">
      <c r="A79" s="700"/>
      <c r="B79" s="701"/>
      <c r="C79" s="701"/>
      <c r="D79" s="702"/>
      <c r="E79" s="368"/>
      <c r="F79" s="708" t="s">
        <v>221</v>
      </c>
      <c r="G79" s="708"/>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9"/>
      <c r="AK79" s="363"/>
    </row>
    <row r="80" spans="1:46" s="367" customFormat="1" ht="15" customHeight="1">
      <c r="A80" s="703"/>
      <c r="B80" s="704"/>
      <c r="C80" s="704"/>
      <c r="D80" s="705"/>
      <c r="E80" s="369"/>
      <c r="F80" s="710" t="s">
        <v>222</v>
      </c>
      <c r="G80" s="710"/>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1"/>
      <c r="AK80" s="363"/>
    </row>
    <row r="81" spans="1:37" s="367" customFormat="1" ht="30" customHeight="1">
      <c r="A81" s="697" t="s">
        <v>223</v>
      </c>
      <c r="B81" s="698"/>
      <c r="C81" s="698"/>
      <c r="D81" s="699"/>
      <c r="E81" s="366"/>
      <c r="F81" s="706" t="s">
        <v>264</v>
      </c>
      <c r="G81" s="706"/>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7"/>
      <c r="AK81" s="363"/>
    </row>
    <row r="82" spans="1:37" s="75" customFormat="1" ht="15" customHeight="1">
      <c r="A82" s="700"/>
      <c r="B82" s="701"/>
      <c r="C82" s="701"/>
      <c r="D82" s="702"/>
      <c r="E82" s="368"/>
      <c r="F82" s="708" t="s">
        <v>224</v>
      </c>
      <c r="G82" s="708"/>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9"/>
      <c r="AK82" s="363"/>
    </row>
    <row r="83" spans="1:37" s="75" customFormat="1" ht="15" customHeight="1">
      <c r="A83" s="700"/>
      <c r="B83" s="701"/>
      <c r="C83" s="701"/>
      <c r="D83" s="702"/>
      <c r="E83" s="368"/>
      <c r="F83" s="708" t="s">
        <v>225</v>
      </c>
      <c r="G83" s="708"/>
      <c r="H83" s="708"/>
      <c r="I83" s="708"/>
      <c r="J83" s="708"/>
      <c r="K83" s="708"/>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9"/>
      <c r="AK83" s="363"/>
    </row>
    <row r="84" spans="1:37" s="75" customFormat="1" ht="15" customHeight="1">
      <c r="A84" s="703"/>
      <c r="B84" s="704"/>
      <c r="C84" s="704"/>
      <c r="D84" s="705"/>
      <c r="E84" s="369"/>
      <c r="F84" s="710" t="s">
        <v>226</v>
      </c>
      <c r="G84" s="710"/>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1"/>
      <c r="AK84" s="363"/>
    </row>
    <row r="85" spans="1:37" s="75" customFormat="1" ht="15" customHeight="1">
      <c r="A85" s="697" t="s">
        <v>227</v>
      </c>
      <c r="B85" s="698"/>
      <c r="C85" s="698"/>
      <c r="D85" s="699"/>
      <c r="E85" s="366"/>
      <c r="F85" s="706" t="s">
        <v>228</v>
      </c>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6"/>
      <c r="AI85" s="706"/>
      <c r="AJ85" s="707"/>
      <c r="AK85" s="363"/>
    </row>
    <row r="86" spans="1:37" s="75" customFormat="1" ht="30" customHeight="1">
      <c r="A86" s="700"/>
      <c r="B86" s="701"/>
      <c r="C86" s="701"/>
      <c r="D86" s="702"/>
      <c r="E86" s="368"/>
      <c r="F86" s="708" t="s">
        <v>229</v>
      </c>
      <c r="G86" s="708"/>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9"/>
      <c r="AK86" s="363"/>
    </row>
    <row r="87" spans="1:37" s="75" customFormat="1" ht="15" customHeight="1">
      <c r="A87" s="700"/>
      <c r="B87" s="701"/>
      <c r="C87" s="701"/>
      <c r="D87" s="702"/>
      <c r="E87" s="368"/>
      <c r="F87" s="708" t="s">
        <v>230</v>
      </c>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9"/>
      <c r="AK87" s="363"/>
    </row>
    <row r="88" spans="1:37" s="75" customFormat="1" ht="15" customHeight="1">
      <c r="A88" s="700"/>
      <c r="B88" s="701"/>
      <c r="C88" s="701"/>
      <c r="D88" s="702"/>
      <c r="E88" s="368"/>
      <c r="F88" s="708" t="s">
        <v>231</v>
      </c>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9"/>
      <c r="AK88" s="363"/>
    </row>
    <row r="89" spans="1:37" s="75" customFormat="1" ht="15" customHeight="1">
      <c r="A89" s="703"/>
      <c r="B89" s="704"/>
      <c r="C89" s="704"/>
      <c r="D89" s="705"/>
      <c r="E89" s="369"/>
      <c r="F89" s="710" t="s">
        <v>232</v>
      </c>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0"/>
      <c r="AH89" s="710"/>
      <c r="AI89" s="710"/>
      <c r="AJ89" s="711"/>
      <c r="AK89" s="363"/>
    </row>
    <row r="90" spans="1:37" s="75" customFormat="1" ht="30" customHeight="1">
      <c r="A90" s="697" t="s">
        <v>233</v>
      </c>
      <c r="B90" s="698"/>
      <c r="C90" s="698"/>
      <c r="D90" s="699"/>
      <c r="E90" s="366"/>
      <c r="F90" s="706" t="s">
        <v>234</v>
      </c>
      <c r="G90" s="706"/>
      <c r="H90" s="706"/>
      <c r="I90" s="706"/>
      <c r="J90" s="706"/>
      <c r="K90" s="706"/>
      <c r="L90" s="706"/>
      <c r="M90" s="706"/>
      <c r="N90" s="706"/>
      <c r="O90" s="706"/>
      <c r="P90" s="706"/>
      <c r="Q90" s="706"/>
      <c r="R90" s="706"/>
      <c r="S90" s="706"/>
      <c r="T90" s="706"/>
      <c r="U90" s="706"/>
      <c r="V90" s="706"/>
      <c r="W90" s="706"/>
      <c r="X90" s="706"/>
      <c r="Y90" s="706"/>
      <c r="Z90" s="706"/>
      <c r="AA90" s="706"/>
      <c r="AB90" s="706"/>
      <c r="AC90" s="706"/>
      <c r="AD90" s="706"/>
      <c r="AE90" s="706"/>
      <c r="AF90" s="706"/>
      <c r="AG90" s="706"/>
      <c r="AH90" s="706"/>
      <c r="AI90" s="706"/>
      <c r="AJ90" s="707"/>
      <c r="AK90" s="363"/>
    </row>
    <row r="91" spans="1:37" s="75" customFormat="1" ht="15" customHeight="1">
      <c r="A91" s="700"/>
      <c r="B91" s="701"/>
      <c r="C91" s="701"/>
      <c r="D91" s="702"/>
      <c r="E91" s="368"/>
      <c r="F91" s="708" t="s">
        <v>235</v>
      </c>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9"/>
      <c r="AK91" s="363"/>
    </row>
    <row r="92" spans="1:37" s="75" customFormat="1" ht="15" customHeight="1">
      <c r="A92" s="700"/>
      <c r="B92" s="701"/>
      <c r="C92" s="701"/>
      <c r="D92" s="702"/>
      <c r="E92" s="368"/>
      <c r="F92" s="708" t="s">
        <v>236</v>
      </c>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9"/>
      <c r="AK92" s="363"/>
    </row>
    <row r="93" spans="1:37" s="75" customFormat="1" ht="15" customHeight="1">
      <c r="A93" s="703"/>
      <c r="B93" s="704"/>
      <c r="C93" s="704"/>
      <c r="D93" s="705"/>
      <c r="E93" s="369"/>
      <c r="F93" s="710" t="s">
        <v>237</v>
      </c>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1"/>
      <c r="AK93" s="363"/>
    </row>
    <row r="94" spans="1:37" s="75" customFormat="1" ht="15" customHeight="1">
      <c r="A94" s="697" t="s">
        <v>238</v>
      </c>
      <c r="B94" s="698"/>
      <c r="C94" s="698"/>
      <c r="D94" s="699"/>
      <c r="E94" s="366"/>
      <c r="F94" s="706" t="s">
        <v>239</v>
      </c>
      <c r="G94" s="706"/>
      <c r="H94" s="706"/>
      <c r="I94" s="706"/>
      <c r="J94" s="706"/>
      <c r="K94" s="706"/>
      <c r="L94" s="706"/>
      <c r="M94" s="706"/>
      <c r="N94" s="706"/>
      <c r="O94" s="706"/>
      <c r="P94" s="706"/>
      <c r="Q94" s="706"/>
      <c r="R94" s="706"/>
      <c r="S94" s="706"/>
      <c r="T94" s="706"/>
      <c r="U94" s="706"/>
      <c r="V94" s="706"/>
      <c r="W94" s="706"/>
      <c r="X94" s="706"/>
      <c r="Y94" s="706"/>
      <c r="Z94" s="706"/>
      <c r="AA94" s="706"/>
      <c r="AB94" s="706"/>
      <c r="AC94" s="706"/>
      <c r="AD94" s="706"/>
      <c r="AE94" s="706"/>
      <c r="AF94" s="706"/>
      <c r="AG94" s="706"/>
      <c r="AH94" s="706"/>
      <c r="AI94" s="706"/>
      <c r="AJ94" s="707"/>
      <c r="AK94" s="28"/>
    </row>
    <row r="95" spans="1:37" s="75" customFormat="1" ht="30" customHeight="1">
      <c r="A95" s="700"/>
      <c r="B95" s="701"/>
      <c r="C95" s="701"/>
      <c r="D95" s="702"/>
      <c r="E95" s="368"/>
      <c r="F95" s="708" t="s">
        <v>240</v>
      </c>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9"/>
    </row>
    <row r="96" spans="1:37" s="75" customFormat="1" ht="15" customHeight="1">
      <c r="A96" s="700"/>
      <c r="B96" s="701"/>
      <c r="C96" s="701"/>
      <c r="D96" s="702"/>
      <c r="E96" s="368"/>
      <c r="F96" s="708" t="s">
        <v>241</v>
      </c>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9"/>
    </row>
    <row r="97" spans="1:46" s="75" customFormat="1" ht="15" customHeight="1">
      <c r="A97" s="703"/>
      <c r="B97" s="704"/>
      <c r="C97" s="704"/>
      <c r="D97" s="705"/>
      <c r="E97" s="369"/>
      <c r="F97" s="710" t="s">
        <v>242</v>
      </c>
      <c r="G97" s="710"/>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1"/>
    </row>
    <row r="98" spans="1:46" s="75" customFormat="1" ht="30" customHeight="1">
      <c r="A98" s="697" t="s">
        <v>265</v>
      </c>
      <c r="B98" s="698"/>
      <c r="C98" s="698"/>
      <c r="D98" s="699"/>
      <c r="E98" s="366"/>
      <c r="F98" s="706" t="s">
        <v>243</v>
      </c>
      <c r="G98" s="706"/>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7"/>
      <c r="AK98" s="370"/>
    </row>
    <row r="99" spans="1:46" s="75" customFormat="1" ht="15" customHeight="1">
      <c r="A99" s="700"/>
      <c r="B99" s="701"/>
      <c r="C99" s="701"/>
      <c r="D99" s="702"/>
      <c r="E99" s="368"/>
      <c r="F99" s="708" t="s">
        <v>244</v>
      </c>
      <c r="G99" s="708"/>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9"/>
      <c r="AK99" s="363"/>
    </row>
    <row r="100" spans="1:46" s="75" customFormat="1" ht="15" customHeight="1">
      <c r="A100" s="700"/>
      <c r="B100" s="701"/>
      <c r="C100" s="701"/>
      <c r="D100" s="702"/>
      <c r="E100" s="368"/>
      <c r="F100" s="708" t="s">
        <v>245</v>
      </c>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9"/>
      <c r="AK100" s="363"/>
    </row>
    <row r="101" spans="1:46" s="75" customFormat="1" ht="15" customHeight="1" thickBot="1">
      <c r="A101" s="770"/>
      <c r="B101" s="771"/>
      <c r="C101" s="771"/>
      <c r="D101" s="772"/>
      <c r="E101" s="371"/>
      <c r="F101" s="773" t="s">
        <v>246</v>
      </c>
      <c r="G101" s="773"/>
      <c r="H101" s="773"/>
      <c r="I101" s="773"/>
      <c r="J101" s="773"/>
      <c r="K101" s="773"/>
      <c r="L101" s="773"/>
      <c r="M101" s="773"/>
      <c r="N101" s="773"/>
      <c r="O101" s="773"/>
      <c r="P101" s="773"/>
      <c r="Q101" s="773"/>
      <c r="R101" s="773"/>
      <c r="S101" s="773"/>
      <c r="T101" s="773"/>
      <c r="U101" s="773"/>
      <c r="V101" s="773"/>
      <c r="W101" s="773"/>
      <c r="X101" s="773"/>
      <c r="Y101" s="773"/>
      <c r="Z101" s="773"/>
      <c r="AA101" s="773"/>
      <c r="AB101" s="773"/>
      <c r="AC101" s="773"/>
      <c r="AD101" s="773"/>
      <c r="AE101" s="773"/>
      <c r="AF101" s="773"/>
      <c r="AG101" s="773"/>
      <c r="AH101" s="773"/>
      <c r="AI101" s="773"/>
      <c r="AJ101" s="774"/>
      <c r="AK101" s="28"/>
    </row>
    <row r="102" spans="1:46" s="75" customFormat="1" ht="30" customHeight="1" thickBot="1">
      <c r="A102" s="765" t="s">
        <v>263</v>
      </c>
      <c r="B102" s="766"/>
      <c r="C102" s="766"/>
      <c r="D102" s="766"/>
      <c r="E102" s="766"/>
      <c r="F102" s="766"/>
      <c r="G102" s="766"/>
      <c r="H102" s="766"/>
      <c r="I102" s="766"/>
      <c r="J102" s="766"/>
      <c r="K102" s="766"/>
      <c r="L102" s="766"/>
      <c r="M102" s="766"/>
      <c r="N102" s="767"/>
      <c r="O102" s="768"/>
      <c r="P102" s="768"/>
      <c r="Q102" s="769" t="s">
        <v>247</v>
      </c>
      <c r="R102" s="769"/>
      <c r="S102" s="775"/>
      <c r="T102" s="776"/>
      <c r="U102" s="776"/>
      <c r="V102" s="776"/>
      <c r="W102" s="776"/>
      <c r="X102" s="776"/>
      <c r="Y102" s="776"/>
      <c r="Z102" s="776"/>
      <c r="AA102" s="776"/>
      <c r="AB102" s="776"/>
      <c r="AC102" s="776"/>
      <c r="AD102" s="776"/>
      <c r="AE102" s="776"/>
      <c r="AF102" s="776"/>
      <c r="AG102" s="776"/>
      <c r="AH102" s="776"/>
      <c r="AI102" s="776"/>
      <c r="AJ102" s="777"/>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763" t="s">
        <v>28</v>
      </c>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T104" s="80"/>
    </row>
    <row r="105" spans="1:46" ht="22.5" customHeight="1">
      <c r="A105" s="174" t="s">
        <v>24</v>
      </c>
      <c r="B105" s="764" t="s">
        <v>200</v>
      </c>
      <c r="C105" s="764"/>
      <c r="D105" s="764"/>
      <c r="E105" s="764"/>
      <c r="F105" s="764"/>
      <c r="G105" s="764"/>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107</v>
      </c>
      <c r="B108" s="688" t="s">
        <v>108</v>
      </c>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684">
        <v>4</v>
      </c>
      <c r="F110" s="685"/>
      <c r="G110" s="186" t="s">
        <v>2</v>
      </c>
      <c r="H110" s="686">
        <v>6</v>
      </c>
      <c r="I110" s="687"/>
      <c r="J110" s="186" t="s">
        <v>3</v>
      </c>
      <c r="K110" s="686">
        <v>31</v>
      </c>
      <c r="L110" s="687"/>
      <c r="M110" s="186" t="s">
        <v>6</v>
      </c>
      <c r="N110" s="187"/>
      <c r="O110" s="187"/>
      <c r="P110" s="187"/>
      <c r="Q110" s="188"/>
      <c r="R110" s="681" t="s">
        <v>14</v>
      </c>
      <c r="S110" s="681"/>
      <c r="T110" s="681"/>
      <c r="U110" s="681"/>
      <c r="V110" s="681"/>
      <c r="W110" s="683" t="str">
        <f>IF(基本情報入力シート!M16="","",基本情報入力シート!M16)</f>
        <v/>
      </c>
      <c r="X110" s="683"/>
      <c r="Y110" s="683"/>
      <c r="Z110" s="683"/>
      <c r="AA110" s="683"/>
      <c r="AB110" s="683"/>
      <c r="AC110" s="683"/>
      <c r="AD110" s="683"/>
      <c r="AE110" s="683"/>
      <c r="AF110" s="683"/>
      <c r="AG110" s="683"/>
      <c r="AH110" s="683"/>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681" t="s">
        <v>15</v>
      </c>
      <c r="S111" s="681"/>
      <c r="T111" s="681"/>
      <c r="U111" s="681"/>
      <c r="V111" s="681"/>
      <c r="W111" s="682" t="str">
        <f>IF(基本情報入力シート!M21="","",基本情報入力シート!M21)</f>
        <v/>
      </c>
      <c r="X111" s="683"/>
      <c r="Y111" s="683"/>
      <c r="Z111" s="683"/>
      <c r="AA111" s="683"/>
      <c r="AB111" s="683"/>
      <c r="AC111" s="683"/>
      <c r="AD111" s="683"/>
      <c r="AE111" s="683"/>
      <c r="AF111" s="683"/>
      <c r="AG111" s="683"/>
      <c r="AH111" s="683"/>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 ref="A4:AJ4"/>
    <mergeCell ref="AB26:AJ26"/>
    <mergeCell ref="D27:E27"/>
    <mergeCell ref="AB27:AH27"/>
    <mergeCell ref="AI27:AJ27"/>
    <mergeCell ref="A26:AA26"/>
    <mergeCell ref="A10:F12"/>
    <mergeCell ref="A9:F9"/>
    <mergeCell ref="A14:F14"/>
    <mergeCell ref="A13:F13"/>
    <mergeCell ref="A8:F8"/>
    <mergeCell ref="Y15:AB15"/>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256</v>
      </c>
      <c r="B1" s="200"/>
      <c r="C1" s="201"/>
      <c r="D1" s="201"/>
      <c r="E1" s="201"/>
      <c r="F1" s="201"/>
      <c r="G1" s="201"/>
      <c r="H1" s="201"/>
      <c r="I1" s="201" t="s">
        <v>158</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778" t="s">
        <v>34</v>
      </c>
      <c r="B3" s="778"/>
      <c r="C3" s="779"/>
      <c r="D3" s="806">
        <f>基本情報入力シート!$M$16</f>
        <v>0</v>
      </c>
      <c r="E3" s="807"/>
      <c r="F3" s="807"/>
      <c r="G3" s="807"/>
      <c r="H3" s="807"/>
      <c r="I3" s="807"/>
      <c r="J3" s="807"/>
      <c r="K3" s="807"/>
      <c r="L3" s="807"/>
      <c r="M3" s="807"/>
      <c r="N3" s="807"/>
      <c r="O3" s="807"/>
      <c r="P3" s="808"/>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780" t="s">
        <v>104</v>
      </c>
      <c r="R5" s="784" t="s">
        <v>67</v>
      </c>
      <c r="S5" s="784"/>
      <c r="T5" s="785"/>
      <c r="U5" s="782" t="s">
        <v>105</v>
      </c>
      <c r="V5" s="784" t="s">
        <v>67</v>
      </c>
      <c r="W5" s="784"/>
      <c r="X5" s="784"/>
      <c r="Y5" s="785"/>
      <c r="Z5" s="812" t="s">
        <v>65</v>
      </c>
      <c r="AA5" s="784"/>
      <c r="AB5" s="785"/>
      <c r="AC5" s="810" t="s">
        <v>162</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781"/>
      <c r="R6" s="213" t="s">
        <v>161</v>
      </c>
      <c r="S6" s="213" t="s">
        <v>163</v>
      </c>
      <c r="T6" s="214" t="s">
        <v>64</v>
      </c>
      <c r="U6" s="783"/>
      <c r="V6" s="384" t="s">
        <v>164</v>
      </c>
      <c r="W6" s="384" t="s">
        <v>163</v>
      </c>
      <c r="X6" s="384" t="s">
        <v>64</v>
      </c>
      <c r="Y6" s="385" t="s">
        <v>257</v>
      </c>
      <c r="Z6" s="214" t="s">
        <v>164</v>
      </c>
      <c r="AA6" s="214" t="s">
        <v>163</v>
      </c>
      <c r="AB6" s="214" t="s">
        <v>64</v>
      </c>
      <c r="AC6" s="811"/>
      <c r="AD6" s="215" t="s">
        <v>97</v>
      </c>
      <c r="AE6" s="216"/>
      <c r="AF6" s="216"/>
      <c r="AG6" s="201"/>
      <c r="AH6" s="201"/>
    </row>
    <row r="7" spans="1:35" ht="18" customHeight="1" thickBot="1">
      <c r="B7" s="217" t="s">
        <v>159</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160</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76</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75</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203</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790"/>
      <c r="B14" s="792" t="s">
        <v>180</v>
      </c>
      <c r="C14" s="794"/>
      <c r="D14" s="794"/>
      <c r="E14" s="794"/>
      <c r="F14" s="794"/>
      <c r="G14" s="794"/>
      <c r="H14" s="794"/>
      <c r="I14" s="794"/>
      <c r="J14" s="794"/>
      <c r="K14" s="795"/>
      <c r="L14" s="244"/>
      <c r="M14" s="792" t="s">
        <v>58</v>
      </c>
      <c r="N14" s="803" t="s">
        <v>71</v>
      </c>
      <c r="O14" s="795"/>
      <c r="P14" s="795" t="s">
        <v>59</v>
      </c>
      <c r="Q14" s="788" t="s">
        <v>9</v>
      </c>
      <c r="R14" s="245" t="s">
        <v>168</v>
      </c>
      <c r="S14" s="246"/>
      <c r="T14" s="246"/>
      <c r="U14" s="246"/>
      <c r="V14" s="247"/>
      <c r="W14" s="228" t="s">
        <v>169</v>
      </c>
      <c r="X14" s="248"/>
      <c r="Y14" s="248"/>
      <c r="Z14" s="248"/>
      <c r="AA14" s="248"/>
      <c r="AB14" s="248"/>
      <c r="AC14" s="248"/>
      <c r="AD14" s="248"/>
      <c r="AE14" s="248"/>
      <c r="AF14" s="248"/>
      <c r="AG14" s="248"/>
      <c r="AH14" s="248"/>
      <c r="AI14" s="249"/>
    </row>
    <row r="15" spans="1:35" ht="13.5" customHeight="1">
      <c r="A15" s="791"/>
      <c r="B15" s="796"/>
      <c r="C15" s="797"/>
      <c r="D15" s="797"/>
      <c r="E15" s="797"/>
      <c r="F15" s="797"/>
      <c r="G15" s="797"/>
      <c r="H15" s="797"/>
      <c r="I15" s="797"/>
      <c r="J15" s="797"/>
      <c r="K15" s="798"/>
      <c r="L15" s="250"/>
      <c r="M15" s="793"/>
      <c r="N15" s="804"/>
      <c r="O15" s="805"/>
      <c r="P15" s="798"/>
      <c r="Q15" s="789"/>
      <c r="R15" s="786" t="s">
        <v>165</v>
      </c>
      <c r="S15" s="792" t="s">
        <v>104</v>
      </c>
      <c r="T15" s="251"/>
      <c r="U15" s="252"/>
      <c r="V15" s="786" t="s">
        <v>105</v>
      </c>
      <c r="W15" s="786" t="s">
        <v>166</v>
      </c>
      <c r="X15" s="792" t="s">
        <v>104</v>
      </c>
      <c r="Y15" s="253"/>
      <c r="Z15" s="253"/>
      <c r="AA15" s="254"/>
      <c r="AB15" s="799" t="s">
        <v>106</v>
      </c>
      <c r="AC15" s="813"/>
      <c r="AD15" s="813"/>
      <c r="AE15" s="814"/>
      <c r="AF15" s="799" t="s">
        <v>98</v>
      </c>
      <c r="AG15" s="813"/>
      <c r="AH15" s="814"/>
      <c r="AI15" s="790" t="s">
        <v>167</v>
      </c>
    </row>
    <row r="16" spans="1:35" ht="13.5" customHeight="1">
      <c r="A16" s="791"/>
      <c r="B16" s="796"/>
      <c r="C16" s="797"/>
      <c r="D16" s="797"/>
      <c r="E16" s="797"/>
      <c r="F16" s="797"/>
      <c r="G16" s="797"/>
      <c r="H16" s="797"/>
      <c r="I16" s="797"/>
      <c r="J16" s="797"/>
      <c r="K16" s="798"/>
      <c r="L16" s="250"/>
      <c r="M16" s="793"/>
      <c r="N16" s="788" t="s">
        <v>74</v>
      </c>
      <c r="O16" s="788" t="s">
        <v>73</v>
      </c>
      <c r="P16" s="798"/>
      <c r="Q16" s="789"/>
      <c r="R16" s="787"/>
      <c r="S16" s="787"/>
      <c r="T16" s="801" t="s">
        <v>77</v>
      </c>
      <c r="U16" s="802"/>
      <c r="V16" s="787"/>
      <c r="W16" s="787"/>
      <c r="X16" s="793"/>
      <c r="Y16" s="782" t="s">
        <v>66</v>
      </c>
      <c r="Z16" s="824"/>
      <c r="AA16" s="825"/>
      <c r="AB16" s="815"/>
      <c r="AC16" s="816"/>
      <c r="AD16" s="816"/>
      <c r="AE16" s="817"/>
      <c r="AF16" s="815"/>
      <c r="AG16" s="816"/>
      <c r="AH16" s="817"/>
      <c r="AI16" s="791"/>
    </row>
    <row r="17" spans="1:40" ht="18.75" customHeight="1">
      <c r="A17" s="791"/>
      <c r="B17" s="796"/>
      <c r="C17" s="797"/>
      <c r="D17" s="797"/>
      <c r="E17" s="797"/>
      <c r="F17" s="797"/>
      <c r="G17" s="797"/>
      <c r="H17" s="797"/>
      <c r="I17" s="797"/>
      <c r="J17" s="797"/>
      <c r="K17" s="798"/>
      <c r="L17" s="250"/>
      <c r="M17" s="793"/>
      <c r="N17" s="789"/>
      <c r="O17" s="789"/>
      <c r="P17" s="798"/>
      <c r="Q17" s="789"/>
      <c r="R17" s="787"/>
      <c r="S17" s="787"/>
      <c r="T17" s="799" t="s">
        <v>164</v>
      </c>
      <c r="U17" s="790" t="s">
        <v>163</v>
      </c>
      <c r="V17" s="787"/>
      <c r="W17" s="787"/>
      <c r="X17" s="787"/>
      <c r="Y17" s="799" t="s">
        <v>164</v>
      </c>
      <c r="Z17" s="790" t="s">
        <v>163</v>
      </c>
      <c r="AA17" s="814" t="s">
        <v>64</v>
      </c>
      <c r="AB17" s="799" t="s">
        <v>164</v>
      </c>
      <c r="AC17" s="790" t="s">
        <v>163</v>
      </c>
      <c r="AD17" s="814" t="s">
        <v>64</v>
      </c>
      <c r="AE17" s="821" t="s">
        <v>257</v>
      </c>
      <c r="AF17" s="799" t="s">
        <v>164</v>
      </c>
      <c r="AG17" s="790" t="s">
        <v>163</v>
      </c>
      <c r="AH17" s="814" t="s">
        <v>64</v>
      </c>
      <c r="AI17" s="791"/>
      <c r="AK17" s="820" t="s">
        <v>208</v>
      </c>
      <c r="AL17" s="820"/>
      <c r="AM17" s="820"/>
      <c r="AN17" s="358"/>
    </row>
    <row r="18" spans="1:40" ht="18.75" customHeight="1">
      <c r="A18" s="255"/>
      <c r="B18" s="796"/>
      <c r="C18" s="797"/>
      <c r="D18" s="797"/>
      <c r="E18" s="797"/>
      <c r="F18" s="797"/>
      <c r="G18" s="797"/>
      <c r="H18" s="797"/>
      <c r="I18" s="797"/>
      <c r="J18" s="797"/>
      <c r="K18" s="798"/>
      <c r="L18" s="256"/>
      <c r="M18" s="793"/>
      <c r="N18" s="789"/>
      <c r="O18" s="789"/>
      <c r="P18" s="798"/>
      <c r="Q18" s="789"/>
      <c r="R18" s="787"/>
      <c r="S18" s="787"/>
      <c r="T18" s="800"/>
      <c r="U18" s="791"/>
      <c r="V18" s="787"/>
      <c r="W18" s="787"/>
      <c r="X18" s="787"/>
      <c r="Y18" s="800"/>
      <c r="Z18" s="791"/>
      <c r="AA18" s="818"/>
      <c r="AB18" s="800"/>
      <c r="AC18" s="791"/>
      <c r="AD18" s="818"/>
      <c r="AE18" s="822"/>
      <c r="AF18" s="800"/>
      <c r="AG18" s="791"/>
      <c r="AH18" s="818"/>
      <c r="AI18" s="791"/>
      <c r="AK18" s="819" t="s">
        <v>207</v>
      </c>
      <c r="AL18" s="819" t="s">
        <v>206</v>
      </c>
      <c r="AM18" s="819" t="s">
        <v>209</v>
      </c>
      <c r="AN18" s="809"/>
    </row>
    <row r="19" spans="1:40" ht="11.25" customHeight="1">
      <c r="A19" s="257"/>
      <c r="B19" s="258"/>
      <c r="C19" s="259"/>
      <c r="D19" s="259"/>
      <c r="E19" s="259"/>
      <c r="F19" s="259"/>
      <c r="G19" s="259"/>
      <c r="H19" s="259"/>
      <c r="I19" s="259"/>
      <c r="J19" s="259"/>
      <c r="K19" s="260"/>
      <c r="L19" s="261"/>
      <c r="M19" s="262"/>
      <c r="N19" s="823"/>
      <c r="O19" s="823"/>
      <c r="P19" s="264"/>
      <c r="Q19" s="263"/>
      <c r="R19" s="265"/>
      <c r="S19" s="265"/>
      <c r="T19" s="266"/>
      <c r="U19" s="266"/>
      <c r="V19" s="266"/>
      <c r="W19" s="265"/>
      <c r="X19" s="265"/>
      <c r="Y19" s="267"/>
      <c r="Z19" s="257"/>
      <c r="AA19" s="268"/>
      <c r="AB19" s="267"/>
      <c r="AC19" s="257"/>
      <c r="AD19" s="375"/>
      <c r="AE19" s="268"/>
      <c r="AF19" s="267"/>
      <c r="AG19" s="257"/>
      <c r="AH19" s="268"/>
      <c r="AI19" s="257"/>
      <c r="AK19" s="819"/>
      <c r="AL19" s="819"/>
      <c r="AM19" s="819"/>
      <c r="AN19" s="809"/>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t="s">
        <v>258</v>
      </c>
      <c r="S20" s="279">
        <f>SUM(T20:U20)</f>
        <v>2042400</v>
      </c>
      <c r="T20" s="280">
        <v>710400</v>
      </c>
      <c r="U20" s="280">
        <v>1332000</v>
      </c>
      <c r="V20" s="280">
        <v>19200000</v>
      </c>
      <c r="W20" s="281" t="s">
        <v>260</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t="s">
        <v>259</v>
      </c>
      <c r="S21" s="295">
        <f t="shared" ref="S21:S25" si="3">SUM(T21:U21)</f>
        <v>1846800</v>
      </c>
      <c r="T21" s="280">
        <v>550800</v>
      </c>
      <c r="U21" s="280">
        <v>1296000</v>
      </c>
      <c r="V21" s="280">
        <v>23650000</v>
      </c>
      <c r="W21" s="281" t="s">
        <v>261</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t="s">
        <v>258</v>
      </c>
      <c r="S22" s="279">
        <f t="shared" si="3"/>
        <v>2486400</v>
      </c>
      <c r="T22" s="280">
        <v>710400</v>
      </c>
      <c r="U22" s="280">
        <v>1776000</v>
      </c>
      <c r="V22" s="280">
        <v>23200000</v>
      </c>
      <c r="W22" s="281" t="s">
        <v>261</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t="s">
        <v>258</v>
      </c>
      <c r="S23" s="279">
        <f t="shared" si="3"/>
        <v>1554000</v>
      </c>
      <c r="T23" s="280">
        <v>444000</v>
      </c>
      <c r="U23" s="280">
        <v>1110000</v>
      </c>
      <c r="V23" s="280">
        <v>17000000</v>
      </c>
      <c r="W23" s="281" t="s">
        <v>261</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t="s">
        <v>258</v>
      </c>
      <c r="S24" s="279">
        <f t="shared" si="3"/>
        <v>7326000</v>
      </c>
      <c r="T24" s="280">
        <v>1554000</v>
      </c>
      <c r="U24" s="280">
        <v>5772000</v>
      </c>
      <c r="V24" s="280">
        <v>67750000</v>
      </c>
      <c r="W24" s="281" t="s">
        <v>262</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9">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t="s">
        <v>258</v>
      </c>
      <c r="S25" s="279">
        <f t="shared" si="3"/>
        <v>9279600</v>
      </c>
      <c r="T25" s="280">
        <v>2175600</v>
      </c>
      <c r="U25" s="280">
        <v>7104000</v>
      </c>
      <c r="V25" s="280">
        <v>86050000</v>
      </c>
      <c r="W25" s="281" t="s">
        <v>262</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V5:Y5"/>
    <mergeCell ref="Y16:AA16"/>
    <mergeCell ref="W15:W18"/>
    <mergeCell ref="V15:V18"/>
    <mergeCell ref="Y17:Y18"/>
    <mergeCell ref="X15:X18"/>
    <mergeCell ref="AE17:AE18"/>
    <mergeCell ref="Z17:Z18"/>
    <mergeCell ref="AD17:AD18"/>
    <mergeCell ref="N16:N19"/>
    <mergeCell ref="O16:O19"/>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9"/>
  <sheetViews>
    <sheetView view="pageBreakPreview" zoomScale="75" zoomScaleNormal="120" zoomScaleSheetLayoutView="75" workbookViewId="0">
      <selection activeCell="B19" sqref="B19:AI19"/>
    </sheetView>
  </sheetViews>
  <sheetFormatPr defaultColWidth="9" defaultRowHeight="13.5"/>
  <cols>
    <col min="1" max="1" width="2.5" style="386" customWidth="1"/>
    <col min="2" max="6" width="2.75" style="386" customWidth="1"/>
    <col min="7" max="36" width="2.5" style="386" customWidth="1"/>
    <col min="37" max="37" width="4.125" style="386" customWidth="1"/>
    <col min="38" max="16384" width="9" style="386"/>
  </cols>
  <sheetData>
    <row r="1" spans="1:46">
      <c r="A1" s="386" t="s">
        <v>253</v>
      </c>
      <c r="W1" s="387" t="s">
        <v>27</v>
      </c>
      <c r="X1" s="387"/>
      <c r="Y1" s="387"/>
      <c r="Z1" s="826" t="str">
        <f>IF([5]基本情報入力シート!C11="","",[5]基本情報入力シート!C11)</f>
        <v/>
      </c>
      <c r="AA1" s="827"/>
      <c r="AB1" s="827"/>
      <c r="AC1" s="827"/>
      <c r="AD1" s="827"/>
      <c r="AE1" s="827"/>
      <c r="AF1" s="827"/>
      <c r="AG1" s="827"/>
      <c r="AH1" s="827"/>
      <c r="AI1" s="827"/>
      <c r="AJ1" s="828"/>
    </row>
    <row r="3" spans="1:46" ht="16.5" customHeight="1">
      <c r="A3" s="829" t="s">
        <v>317</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row>
    <row r="5" spans="1:46" ht="6" customHeight="1"/>
    <row r="6" spans="1:46">
      <c r="A6" s="386" t="s">
        <v>29</v>
      </c>
      <c r="R6" s="388"/>
      <c r="S6" s="388"/>
      <c r="T6" s="388"/>
      <c r="U6" s="388"/>
      <c r="V6" s="388"/>
      <c r="W6" s="388"/>
      <c r="X6" s="388"/>
      <c r="Y6" s="388"/>
      <c r="Z6" s="388"/>
      <c r="AA6" s="389"/>
      <c r="AB6" s="389"/>
      <c r="AC6" s="390"/>
      <c r="AD6" s="390"/>
      <c r="AE6" s="390"/>
      <c r="AF6" s="390"/>
      <c r="AG6" s="390"/>
      <c r="AH6" s="390"/>
      <c r="AI6" s="390"/>
      <c r="AJ6" s="390"/>
    </row>
    <row r="7" spans="1:46" ht="4.5" customHeight="1"/>
    <row r="8" spans="1:46" s="391" customFormat="1" ht="13.5" customHeight="1">
      <c r="A8" s="830" t="s">
        <v>0</v>
      </c>
      <c r="B8" s="831"/>
      <c r="C8" s="831"/>
      <c r="D8" s="831"/>
      <c r="E8" s="831"/>
      <c r="F8" s="831"/>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4"/>
    </row>
    <row r="9" spans="1:46" s="391" customFormat="1" ht="22.5" customHeight="1">
      <c r="A9" s="835" t="s">
        <v>34</v>
      </c>
      <c r="B9" s="836"/>
      <c r="C9" s="836"/>
      <c r="D9" s="836"/>
      <c r="E9" s="836"/>
      <c r="F9" s="836"/>
      <c r="G9" s="837"/>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9"/>
    </row>
    <row r="10" spans="1:46" s="391" customFormat="1" ht="12.75" customHeight="1">
      <c r="A10" s="848" t="s">
        <v>30</v>
      </c>
      <c r="B10" s="849"/>
      <c r="C10" s="849"/>
      <c r="D10" s="849"/>
      <c r="E10" s="849"/>
      <c r="F10" s="849"/>
      <c r="G10" s="392"/>
      <c r="H10" s="854"/>
      <c r="I10" s="854"/>
      <c r="J10" s="854"/>
      <c r="K10" s="854"/>
      <c r="L10" s="854"/>
      <c r="M10" s="393"/>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5"/>
    </row>
    <row r="11" spans="1:46" s="391" customFormat="1" ht="12" customHeight="1">
      <c r="A11" s="850"/>
      <c r="B11" s="851"/>
      <c r="C11" s="851"/>
      <c r="D11" s="851"/>
      <c r="E11" s="851"/>
      <c r="F11" s="851"/>
      <c r="G11" s="855"/>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7"/>
    </row>
    <row r="12" spans="1:46" s="391" customFormat="1" ht="12" customHeight="1">
      <c r="A12" s="852"/>
      <c r="B12" s="853"/>
      <c r="C12" s="853"/>
      <c r="D12" s="853"/>
      <c r="E12" s="853"/>
      <c r="F12" s="853"/>
      <c r="G12" s="858"/>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60"/>
    </row>
    <row r="13" spans="1:46" s="391" customFormat="1" ht="12">
      <c r="A13" s="861" t="s">
        <v>0</v>
      </c>
      <c r="B13" s="862"/>
      <c r="C13" s="862"/>
      <c r="D13" s="862"/>
      <c r="E13" s="862"/>
      <c r="F13" s="862"/>
      <c r="G13" s="863"/>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5"/>
      <c r="AT13" s="396"/>
    </row>
    <row r="14" spans="1:46" s="391" customFormat="1" ht="22.5" customHeight="1">
      <c r="A14" s="850" t="s">
        <v>31</v>
      </c>
      <c r="B14" s="851"/>
      <c r="C14" s="851"/>
      <c r="D14" s="851"/>
      <c r="E14" s="851"/>
      <c r="F14" s="851"/>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8"/>
      <c r="AT14" s="396"/>
    </row>
    <row r="15" spans="1:46" s="391" customFormat="1" ht="15" customHeight="1">
      <c r="A15" s="869" t="s">
        <v>32</v>
      </c>
      <c r="B15" s="869"/>
      <c r="C15" s="869"/>
      <c r="D15" s="869"/>
      <c r="E15" s="869"/>
      <c r="F15" s="869"/>
      <c r="G15" s="870" t="s">
        <v>294</v>
      </c>
      <c r="H15" s="870"/>
      <c r="I15" s="870"/>
      <c r="J15" s="835"/>
      <c r="K15" s="871"/>
      <c r="L15" s="871"/>
      <c r="M15" s="871"/>
      <c r="N15" s="871"/>
      <c r="O15" s="871"/>
      <c r="P15" s="872" t="s">
        <v>295</v>
      </c>
      <c r="Q15" s="870"/>
      <c r="R15" s="870"/>
      <c r="S15" s="835"/>
      <c r="T15" s="871"/>
      <c r="U15" s="871"/>
      <c r="V15" s="871"/>
      <c r="W15" s="871"/>
      <c r="X15" s="871"/>
      <c r="Y15" s="872" t="s">
        <v>296</v>
      </c>
      <c r="Z15" s="870"/>
      <c r="AA15" s="870"/>
      <c r="AB15" s="835"/>
      <c r="AC15" s="873"/>
      <c r="AD15" s="873"/>
      <c r="AE15" s="873"/>
      <c r="AF15" s="873"/>
      <c r="AG15" s="873"/>
      <c r="AH15" s="873"/>
      <c r="AI15" s="873"/>
      <c r="AJ15" s="873"/>
      <c r="AT15" s="396"/>
    </row>
    <row r="16" spans="1:46" s="391" customFormat="1" ht="12" customHeigh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T16" s="396"/>
    </row>
    <row r="17" spans="1:46" s="391" customFormat="1" ht="6" customHeight="1">
      <c r="A17" s="397"/>
      <c r="B17" s="397"/>
      <c r="C17" s="397"/>
      <c r="D17" s="397"/>
      <c r="E17" s="397"/>
      <c r="F17" s="397"/>
      <c r="G17" s="397"/>
      <c r="H17" s="397"/>
      <c r="I17" s="397"/>
      <c r="J17" s="397"/>
      <c r="K17" s="398"/>
      <c r="L17" s="398"/>
      <c r="M17" s="398"/>
      <c r="N17" s="398"/>
      <c r="O17" s="398"/>
      <c r="P17" s="398"/>
      <c r="Q17" s="398"/>
      <c r="R17" s="398"/>
      <c r="S17" s="398"/>
      <c r="T17" s="398"/>
      <c r="U17" s="398"/>
      <c r="V17" s="397"/>
      <c r="W17" s="397"/>
      <c r="X17" s="397"/>
      <c r="Y17" s="397"/>
      <c r="Z17" s="398"/>
      <c r="AA17" s="398"/>
      <c r="AB17" s="398"/>
      <c r="AC17" s="398"/>
      <c r="AD17" s="398"/>
      <c r="AE17" s="398"/>
      <c r="AF17" s="398"/>
      <c r="AG17" s="398"/>
      <c r="AH17" s="398"/>
      <c r="AI17" s="398"/>
      <c r="AJ17" s="398"/>
      <c r="AT17" s="396"/>
    </row>
    <row r="18" spans="1:46" s="391" customFormat="1" ht="12">
      <c r="A18" s="399" t="s">
        <v>267</v>
      </c>
      <c r="B18" s="397"/>
      <c r="C18" s="397"/>
      <c r="D18" s="397"/>
      <c r="E18" s="397"/>
      <c r="G18" s="397"/>
      <c r="H18" s="397"/>
      <c r="I18" s="397"/>
      <c r="J18" s="397"/>
      <c r="K18" s="398"/>
      <c r="L18" s="400" t="s">
        <v>26</v>
      </c>
      <c r="N18" s="398"/>
      <c r="O18" s="398"/>
      <c r="P18" s="398"/>
      <c r="Q18" s="398"/>
      <c r="R18" s="398"/>
      <c r="S18" s="398"/>
      <c r="T18" s="398"/>
      <c r="U18" s="398"/>
      <c r="V18" s="397"/>
      <c r="W18" s="397"/>
      <c r="X18" s="397"/>
      <c r="Y18" s="397"/>
      <c r="Z18" s="398"/>
      <c r="AA18" s="398"/>
      <c r="AB18" s="398"/>
      <c r="AC18" s="398"/>
      <c r="AD18" s="398"/>
      <c r="AE18" s="398"/>
      <c r="AF18" s="398"/>
      <c r="AG18" s="398"/>
      <c r="AH18" s="398"/>
      <c r="AI18" s="398"/>
      <c r="AJ18" s="398"/>
      <c r="AT18" s="396"/>
    </row>
    <row r="19" spans="1:46" ht="36.75" customHeight="1">
      <c r="A19" s="401"/>
      <c r="B19" s="840" t="s">
        <v>315</v>
      </c>
      <c r="C19" s="840"/>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402"/>
      <c r="AK19" s="403"/>
      <c r="AT19" s="404"/>
    </row>
    <row r="20" spans="1:46" ht="11.25" customHeight="1" thickBot="1">
      <c r="A20" s="401"/>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841" t="s">
        <v>268</v>
      </c>
      <c r="AK20" s="403"/>
      <c r="AT20" s="404"/>
    </row>
    <row r="21" spans="1:46" ht="21" customHeight="1" thickBot="1">
      <c r="A21" s="843" t="s">
        <v>285</v>
      </c>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5">
        <f>'（交付金）別紙様式3-2'!$Q$6</f>
        <v>0</v>
      </c>
      <c r="AA21" s="846"/>
      <c r="AB21" s="846"/>
      <c r="AC21" s="846"/>
      <c r="AD21" s="846"/>
      <c r="AE21" s="846"/>
      <c r="AF21" s="847"/>
      <c r="AG21" s="828" t="s">
        <v>4</v>
      </c>
      <c r="AH21" s="874"/>
      <c r="AI21" s="406"/>
      <c r="AJ21" s="842"/>
      <c r="AR21" s="404"/>
    </row>
    <row r="22" spans="1:46" ht="21" customHeight="1" thickBot="1">
      <c r="A22" s="888" t="s">
        <v>316</v>
      </c>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90">
        <f>IFERROR($Z$23-$Z$24,"")</f>
        <v>0</v>
      </c>
      <c r="AA22" s="891"/>
      <c r="AB22" s="891"/>
      <c r="AC22" s="891"/>
      <c r="AD22" s="891"/>
      <c r="AE22" s="891"/>
      <c r="AF22" s="892"/>
      <c r="AG22" s="828" t="s">
        <v>4</v>
      </c>
      <c r="AH22" s="874"/>
      <c r="AI22" s="403" t="s">
        <v>89</v>
      </c>
      <c r="AJ22" s="407" t="str">
        <f>IFERROR(IF(AND(Z21=0,Z22=0),"☓",IF(AND(ISNUMBER(Z22),ISNUMBER(Z21),Z22&gt;=Z21),"○","☓")),"")</f>
        <v>☓</v>
      </c>
      <c r="AK22" s="408" t="s">
        <v>305</v>
      </c>
      <c r="AL22" s="409"/>
      <c r="AM22" s="409"/>
      <c r="AN22" s="409"/>
      <c r="AO22" s="409"/>
      <c r="AP22" s="409"/>
      <c r="AQ22" s="409"/>
      <c r="AR22" s="410"/>
    </row>
    <row r="23" spans="1:46" ht="21" customHeight="1">
      <c r="A23" s="411"/>
      <c r="B23" s="879" t="s">
        <v>288</v>
      </c>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1">
        <f>'（交付金）別紙様式3-2'!$Q$7</f>
        <v>0</v>
      </c>
      <c r="AA23" s="881"/>
      <c r="AB23" s="881"/>
      <c r="AC23" s="881"/>
      <c r="AD23" s="881"/>
      <c r="AE23" s="881"/>
      <c r="AF23" s="881"/>
      <c r="AG23" s="874" t="s">
        <v>4</v>
      </c>
      <c r="AH23" s="874"/>
      <c r="AI23" s="403"/>
      <c r="AR23" s="404"/>
    </row>
    <row r="24" spans="1:46" ht="21" customHeight="1">
      <c r="A24" s="412"/>
      <c r="B24" s="882" t="s">
        <v>282</v>
      </c>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3"/>
      <c r="AA24" s="883"/>
      <c r="AB24" s="883"/>
      <c r="AC24" s="883"/>
      <c r="AD24" s="883"/>
      <c r="AE24" s="883"/>
      <c r="AF24" s="883"/>
      <c r="AG24" s="874" t="s">
        <v>4</v>
      </c>
      <c r="AH24" s="874"/>
      <c r="AI24" s="403"/>
      <c r="AR24" s="404"/>
    </row>
    <row r="25" spans="1:46" ht="21" customHeight="1" thickBot="1">
      <c r="A25" s="893" t="s">
        <v>269</v>
      </c>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5"/>
      <c r="Z25" s="413"/>
      <c r="AA25" s="414"/>
      <c r="AB25" s="415"/>
      <c r="AC25" s="416"/>
      <c r="AD25" s="416"/>
      <c r="AE25" s="417"/>
      <c r="AF25" s="418"/>
      <c r="AG25" s="418"/>
      <c r="AH25" s="418"/>
      <c r="AI25" s="418"/>
      <c r="AJ25" s="419"/>
      <c r="AK25" s="406"/>
      <c r="AT25" s="404"/>
    </row>
    <row r="26" spans="1:46" ht="21" customHeight="1" thickBot="1">
      <c r="A26" s="420"/>
      <c r="B26" s="896" t="s">
        <v>307</v>
      </c>
      <c r="C26" s="897"/>
      <c r="D26" s="897"/>
      <c r="E26" s="897"/>
      <c r="F26" s="900"/>
      <c r="G26" s="900"/>
      <c r="H26" s="900"/>
      <c r="I26" s="900"/>
      <c r="J26" s="900"/>
      <c r="K26" s="900"/>
      <c r="L26" s="901"/>
      <c r="M26" s="902">
        <f>SUM('（交付金）別紙様式3-2'!$V$19:'（交付金）別紙様式3-2'!$V$118)</f>
        <v>0</v>
      </c>
      <c r="N26" s="903"/>
      <c r="O26" s="903"/>
      <c r="P26" s="903"/>
      <c r="Q26" s="903"/>
      <c r="R26" s="903"/>
      <c r="S26" s="904"/>
      <c r="T26" s="421" t="s">
        <v>4</v>
      </c>
      <c r="U26" s="422"/>
      <c r="V26" s="423"/>
      <c r="W26" s="423"/>
      <c r="X26" s="424"/>
      <c r="Y26" s="425"/>
      <c r="Z26" s="875" t="s">
        <v>89</v>
      </c>
      <c r="AA26" s="876" t="str">
        <f>IF(AND($V$27=0,$V$30=0),"×",IF(OR($V$27=0,$V$27&gt;=(200/3)),"○","×"))</f>
        <v>×</v>
      </c>
      <c r="AB26" s="923" t="s">
        <v>270</v>
      </c>
      <c r="AC26" s="416"/>
      <c r="AD26" s="416"/>
      <c r="AE26" s="416"/>
      <c r="AF26" s="416"/>
      <c r="AG26" s="416"/>
      <c r="AH26" s="416"/>
      <c r="AI26" s="406"/>
      <c r="AK26" s="905" t="s">
        <v>306</v>
      </c>
      <c r="AL26" s="906"/>
      <c r="AM26" s="906"/>
      <c r="AN26" s="906"/>
      <c r="AO26" s="906"/>
      <c r="AP26" s="906"/>
      <c r="AQ26" s="906"/>
      <c r="AR26" s="907"/>
    </row>
    <row r="27" spans="1:46" ht="21" customHeight="1" thickBot="1">
      <c r="A27" s="420"/>
      <c r="B27" s="898"/>
      <c r="C27" s="899"/>
      <c r="D27" s="899"/>
      <c r="E27" s="899"/>
      <c r="F27" s="926" t="s">
        <v>309</v>
      </c>
      <c r="G27" s="900"/>
      <c r="H27" s="900"/>
      <c r="I27" s="900"/>
      <c r="J27" s="900"/>
      <c r="K27" s="900"/>
      <c r="L27" s="900"/>
      <c r="M27" s="919">
        <f>SUM('（交付金）別紙様式3-2'!W19:'（交付金）別紙様式3-2'!W118)</f>
        <v>0</v>
      </c>
      <c r="N27" s="920"/>
      <c r="O27" s="920"/>
      <c r="P27" s="920"/>
      <c r="Q27" s="920"/>
      <c r="R27" s="920"/>
      <c r="S27" s="921"/>
      <c r="T27" s="426" t="s">
        <v>4</v>
      </c>
      <c r="U27" s="427" t="s">
        <v>22</v>
      </c>
      <c r="V27" s="887">
        <f>IFERROR(M27/M26*100,0)</f>
        <v>0</v>
      </c>
      <c r="W27" s="887"/>
      <c r="X27" s="416" t="s">
        <v>23</v>
      </c>
      <c r="Y27" s="428" t="s">
        <v>271</v>
      </c>
      <c r="Z27" s="875"/>
      <c r="AA27" s="877"/>
      <c r="AB27" s="924"/>
      <c r="AC27" s="416"/>
      <c r="AD27" s="416"/>
      <c r="AE27" s="416"/>
      <c r="AF27" s="416"/>
      <c r="AG27" s="416"/>
      <c r="AH27" s="416"/>
      <c r="AI27" s="406"/>
      <c r="AK27" s="908"/>
      <c r="AL27" s="909"/>
      <c r="AM27" s="909"/>
      <c r="AN27" s="909"/>
      <c r="AO27" s="909"/>
      <c r="AP27" s="909"/>
      <c r="AQ27" s="909"/>
      <c r="AR27" s="910"/>
    </row>
    <row r="28" spans="1:46" ht="21" customHeight="1" thickBot="1">
      <c r="A28" s="420"/>
      <c r="B28" s="898"/>
      <c r="C28" s="899"/>
      <c r="D28" s="899"/>
      <c r="E28" s="899"/>
      <c r="F28" s="916"/>
      <c r="G28" s="917"/>
      <c r="H28" s="917"/>
      <c r="I28" s="917"/>
      <c r="J28" s="917"/>
      <c r="K28" s="917"/>
      <c r="L28" s="918"/>
      <c r="M28" s="922" t="s">
        <v>272</v>
      </c>
      <c r="N28" s="922"/>
      <c r="O28" s="922"/>
      <c r="P28" s="884">
        <f>M27/(AE32-1)</f>
        <v>0</v>
      </c>
      <c r="Q28" s="885"/>
      <c r="R28" s="885"/>
      <c r="S28" s="886"/>
      <c r="T28" s="429" t="s">
        <v>273</v>
      </c>
      <c r="U28" s="427"/>
      <c r="V28" s="887"/>
      <c r="W28" s="887"/>
      <c r="X28" s="416"/>
      <c r="Y28" s="428"/>
      <c r="Z28" s="875"/>
      <c r="AA28" s="878"/>
      <c r="AB28" s="924"/>
      <c r="AC28" s="416"/>
      <c r="AD28" s="416"/>
      <c r="AE28" s="416"/>
      <c r="AF28" s="416"/>
      <c r="AG28" s="416"/>
      <c r="AH28" s="416"/>
      <c r="AI28" s="416"/>
      <c r="AJ28" s="416"/>
      <c r="AT28" s="404"/>
    </row>
    <row r="29" spans="1:46" ht="21" customHeight="1" thickBot="1">
      <c r="A29" s="420"/>
      <c r="B29" s="896" t="s">
        <v>308</v>
      </c>
      <c r="C29" s="897"/>
      <c r="D29" s="897"/>
      <c r="E29" s="897"/>
      <c r="F29" s="913"/>
      <c r="G29" s="900"/>
      <c r="H29" s="900"/>
      <c r="I29" s="900"/>
      <c r="J29" s="900"/>
      <c r="K29" s="900"/>
      <c r="L29" s="901"/>
      <c r="M29" s="902">
        <f>SUM('（交付金）別紙様式3-2'!$X$19:'（交付金）別紙様式3-2'!$X$118)</f>
        <v>0</v>
      </c>
      <c r="N29" s="903"/>
      <c r="O29" s="903"/>
      <c r="P29" s="903"/>
      <c r="Q29" s="903"/>
      <c r="R29" s="903"/>
      <c r="S29" s="904"/>
      <c r="T29" s="421" t="s">
        <v>4</v>
      </c>
      <c r="U29" s="422"/>
      <c r="V29" s="423"/>
      <c r="W29" s="423"/>
      <c r="X29" s="424"/>
      <c r="Y29" s="425"/>
      <c r="Z29" s="875" t="s">
        <v>89</v>
      </c>
      <c r="AA29" s="876" t="str">
        <f>IF(AND($V$27=0,$V$30=0),"×",IF(OR($V$30=0,$V$30&gt;=(200/3)),"○","×"))</f>
        <v>×</v>
      </c>
      <c r="AB29" s="924"/>
      <c r="AC29" s="416"/>
      <c r="AD29" s="416"/>
      <c r="AE29" s="416"/>
      <c r="AF29" s="416"/>
      <c r="AG29" s="416"/>
      <c r="AH29" s="416"/>
      <c r="AI29" s="416"/>
      <c r="AJ29" s="416"/>
      <c r="AK29" s="905" t="s">
        <v>318</v>
      </c>
      <c r="AL29" s="906"/>
      <c r="AM29" s="906"/>
      <c r="AN29" s="906"/>
      <c r="AO29" s="906"/>
      <c r="AP29" s="906"/>
      <c r="AQ29" s="906"/>
      <c r="AR29" s="907"/>
      <c r="AT29" s="404"/>
    </row>
    <row r="30" spans="1:46" ht="21" customHeight="1" thickBot="1">
      <c r="A30" s="420"/>
      <c r="B30" s="898"/>
      <c r="C30" s="899"/>
      <c r="D30" s="899"/>
      <c r="E30" s="899"/>
      <c r="F30" s="896" t="s">
        <v>310</v>
      </c>
      <c r="G30" s="900"/>
      <c r="H30" s="900"/>
      <c r="I30" s="900"/>
      <c r="J30" s="900"/>
      <c r="K30" s="900"/>
      <c r="L30" s="900"/>
      <c r="M30" s="919">
        <f>SUM('（交付金）別紙様式3-2'!Y19:'（交付金）別紙様式3-2'!Y118)</f>
        <v>0</v>
      </c>
      <c r="N30" s="920"/>
      <c r="O30" s="920"/>
      <c r="P30" s="920"/>
      <c r="Q30" s="920"/>
      <c r="R30" s="920"/>
      <c r="S30" s="921"/>
      <c r="T30" s="426" t="s">
        <v>4</v>
      </c>
      <c r="U30" s="427" t="s">
        <v>22</v>
      </c>
      <c r="V30" s="887">
        <f>IFERROR(M30/M29*100,0)</f>
        <v>0</v>
      </c>
      <c r="W30" s="887"/>
      <c r="X30" s="416" t="s">
        <v>23</v>
      </c>
      <c r="Y30" s="428" t="s">
        <v>271</v>
      </c>
      <c r="Z30" s="875"/>
      <c r="AA30" s="877"/>
      <c r="AB30" s="924"/>
      <c r="AC30" s="416"/>
      <c r="AD30" s="416"/>
      <c r="AE30" s="416"/>
      <c r="AF30" s="416"/>
      <c r="AG30" s="416"/>
      <c r="AH30" s="416"/>
      <c r="AI30" s="416"/>
      <c r="AJ30" s="416"/>
      <c r="AK30" s="908"/>
      <c r="AL30" s="909"/>
      <c r="AM30" s="909"/>
      <c r="AN30" s="909"/>
      <c r="AO30" s="909"/>
      <c r="AP30" s="909"/>
      <c r="AQ30" s="909"/>
      <c r="AR30" s="910"/>
      <c r="AT30" s="404"/>
    </row>
    <row r="31" spans="1:46" ht="21" customHeight="1" thickBot="1">
      <c r="A31" s="420"/>
      <c r="B31" s="911"/>
      <c r="C31" s="912"/>
      <c r="D31" s="912"/>
      <c r="E31" s="912"/>
      <c r="F31" s="916"/>
      <c r="G31" s="917"/>
      <c r="H31" s="917"/>
      <c r="I31" s="917"/>
      <c r="J31" s="917"/>
      <c r="K31" s="917"/>
      <c r="L31" s="918"/>
      <c r="M31" s="922" t="s">
        <v>272</v>
      </c>
      <c r="N31" s="922"/>
      <c r="O31" s="922"/>
      <c r="P31" s="884">
        <f>M30/(AE32-1)</f>
        <v>0</v>
      </c>
      <c r="Q31" s="885"/>
      <c r="R31" s="885"/>
      <c r="S31" s="886"/>
      <c r="T31" s="429" t="s">
        <v>273</v>
      </c>
      <c r="U31" s="427"/>
      <c r="V31" s="887"/>
      <c r="W31" s="887"/>
      <c r="X31" s="416"/>
      <c r="Y31" s="428"/>
      <c r="Z31" s="914"/>
      <c r="AA31" s="915"/>
      <c r="AB31" s="925"/>
      <c r="AC31" s="415"/>
      <c r="AD31" s="415"/>
      <c r="AE31" s="416"/>
      <c r="AF31" s="416"/>
      <c r="AG31" s="415"/>
      <c r="AH31" s="416"/>
      <c r="AI31" s="406"/>
      <c r="AR31" s="404"/>
    </row>
    <row r="32" spans="1:46" s="391" customFormat="1" ht="21" customHeight="1">
      <c r="A32" s="430" t="s">
        <v>20</v>
      </c>
      <c r="B32" s="844" t="s">
        <v>283</v>
      </c>
      <c r="C32" s="844"/>
      <c r="D32" s="844"/>
      <c r="E32" s="844"/>
      <c r="F32" s="844"/>
      <c r="G32" s="844"/>
      <c r="H32" s="844"/>
      <c r="I32" s="844"/>
      <c r="J32" s="844"/>
      <c r="K32" s="844"/>
      <c r="L32" s="928"/>
      <c r="M32" s="929" t="s">
        <v>274</v>
      </c>
      <c r="N32" s="930"/>
      <c r="O32" s="930"/>
      <c r="P32" s="930"/>
      <c r="Q32" s="930"/>
      <c r="R32" s="930"/>
      <c r="S32" s="930"/>
      <c r="T32" s="930"/>
      <c r="U32" s="930"/>
      <c r="V32" s="930"/>
      <c r="W32" s="930"/>
      <c r="X32" s="930"/>
      <c r="Y32" s="930"/>
      <c r="Z32" s="931">
        <v>2</v>
      </c>
      <c r="AA32" s="932"/>
      <c r="AB32" s="431" t="s">
        <v>275</v>
      </c>
      <c r="AC32" s="827" t="s">
        <v>276</v>
      </c>
      <c r="AD32" s="827"/>
      <c r="AE32" s="933">
        <v>9</v>
      </c>
      <c r="AF32" s="933"/>
      <c r="AG32" s="432" t="s">
        <v>277</v>
      </c>
      <c r="AH32" s="433"/>
      <c r="AI32" s="434"/>
      <c r="AJ32" s="406"/>
    </row>
    <row r="33" spans="1:46" s="391" customFormat="1" ht="9" customHeight="1">
      <c r="A33" s="435"/>
      <c r="B33" s="436"/>
      <c r="C33" s="436"/>
      <c r="D33" s="436"/>
      <c r="E33" s="436"/>
      <c r="F33" s="436"/>
      <c r="G33" s="436"/>
      <c r="H33" s="436"/>
      <c r="I33" s="436"/>
      <c r="J33" s="436"/>
      <c r="K33" s="436"/>
      <c r="L33" s="436"/>
      <c r="M33" s="437"/>
      <c r="N33" s="437"/>
      <c r="O33" s="437"/>
      <c r="P33" s="437"/>
      <c r="Q33" s="437"/>
      <c r="R33" s="437"/>
      <c r="S33" s="437"/>
      <c r="T33" s="437"/>
      <c r="U33" s="437"/>
      <c r="V33" s="437"/>
      <c r="W33" s="437"/>
      <c r="X33" s="437"/>
      <c r="Y33" s="437"/>
      <c r="Z33" s="438"/>
      <c r="AA33" s="438"/>
      <c r="AB33" s="419"/>
      <c r="AC33" s="419"/>
      <c r="AD33" s="419"/>
      <c r="AE33" s="438"/>
      <c r="AF33" s="438"/>
      <c r="AG33" s="434"/>
      <c r="AH33" s="419"/>
      <c r="AI33" s="434"/>
      <c r="AJ33" s="406"/>
    </row>
    <row r="34" spans="1:46" s="391" customFormat="1" ht="12">
      <c r="A34" s="439"/>
      <c r="B34" s="927" t="s">
        <v>297</v>
      </c>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398"/>
      <c r="AT34" s="396"/>
    </row>
    <row r="35" spans="1:46" s="391" customFormat="1" ht="12" customHeight="1">
      <c r="A35" s="397"/>
      <c r="B35" s="927"/>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397"/>
      <c r="AT35" s="396"/>
    </row>
    <row r="36" spans="1:46" s="391" customFormat="1" ht="12" customHeight="1">
      <c r="A36" s="397"/>
      <c r="B36" s="927" t="s">
        <v>298</v>
      </c>
      <c r="C36" s="927"/>
      <c r="D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397"/>
      <c r="AT36" s="396"/>
    </row>
    <row r="37" spans="1:46" s="391" customFormat="1" ht="12" customHeight="1">
      <c r="A37" s="39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397"/>
      <c r="AT37" s="396"/>
    </row>
    <row r="38" spans="1:46" s="391" customFormat="1" ht="13.5" customHeight="1" thickBot="1">
      <c r="A38" s="397"/>
      <c r="B38" s="440"/>
      <c r="C38" s="397"/>
      <c r="D38" s="397"/>
      <c r="E38" s="397"/>
      <c r="F38" s="397"/>
      <c r="G38" s="397"/>
      <c r="H38" s="397"/>
      <c r="I38" s="397"/>
      <c r="J38" s="397"/>
      <c r="K38" s="398"/>
      <c r="L38" s="398"/>
      <c r="M38" s="398"/>
      <c r="N38" s="398"/>
      <c r="O38" s="398"/>
      <c r="P38" s="398"/>
      <c r="Q38" s="398"/>
      <c r="R38" s="398"/>
      <c r="S38" s="441"/>
      <c r="T38" s="441"/>
      <c r="U38" s="441"/>
      <c r="V38" s="441"/>
      <c r="W38" s="441"/>
      <c r="X38" s="441"/>
      <c r="Y38" s="441"/>
      <c r="Z38" s="441"/>
      <c r="AA38" s="441"/>
      <c r="AB38" s="441"/>
      <c r="AC38" s="441"/>
      <c r="AD38" s="441"/>
      <c r="AE38" s="441"/>
      <c r="AF38" s="441"/>
      <c r="AG38" s="442"/>
      <c r="AH38" s="442"/>
      <c r="AI38" s="443"/>
      <c r="AJ38" s="443"/>
      <c r="AT38" s="396"/>
    </row>
    <row r="39" spans="1:46" ht="7.5" customHeight="1">
      <c r="A39" s="444"/>
      <c r="B39" s="445"/>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T39" s="404"/>
    </row>
    <row r="40" spans="1:46" ht="24" customHeight="1">
      <c r="A40" s="447"/>
      <c r="B40" s="937" t="s">
        <v>280</v>
      </c>
      <c r="C40" s="937"/>
      <c r="D40" s="937"/>
      <c r="E40" s="937"/>
      <c r="F40" s="937"/>
      <c r="G40" s="937"/>
      <c r="H40" s="937"/>
      <c r="I40" s="937"/>
      <c r="J40" s="937"/>
      <c r="K40" s="937"/>
      <c r="L40" s="937"/>
      <c r="M40" s="937"/>
      <c r="N40" s="937"/>
      <c r="O40" s="937"/>
      <c r="P40" s="937"/>
      <c r="Q40" s="937"/>
      <c r="R40" s="937"/>
      <c r="S40" s="937"/>
      <c r="T40" s="937"/>
      <c r="U40" s="937"/>
      <c r="V40" s="937"/>
      <c r="W40" s="937"/>
      <c r="X40" s="937"/>
      <c r="Y40" s="937"/>
      <c r="Z40" s="937"/>
      <c r="AA40" s="937"/>
      <c r="AB40" s="937"/>
      <c r="AC40" s="937"/>
      <c r="AD40" s="937"/>
      <c r="AE40" s="937"/>
      <c r="AF40" s="937"/>
      <c r="AG40" s="937"/>
      <c r="AH40" s="937"/>
      <c r="AI40" s="937"/>
      <c r="AJ40" s="447"/>
      <c r="AT40" s="404"/>
    </row>
    <row r="41" spans="1:46" ht="16.5" customHeight="1">
      <c r="A41" s="448"/>
      <c r="B41" s="938" t="s">
        <v>284</v>
      </c>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c r="AH41" s="938"/>
      <c r="AI41" s="938"/>
      <c r="AJ41" s="448"/>
      <c r="AT41" s="404"/>
    </row>
    <row r="42" spans="1:46" ht="6.75" customHeight="1" thickBot="1">
      <c r="A42" s="449"/>
      <c r="B42" s="389"/>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T42" s="404"/>
    </row>
    <row r="43" spans="1:46" ht="25.5" customHeight="1">
      <c r="A43" s="450" t="s">
        <v>107</v>
      </c>
      <c r="B43" s="939" t="s">
        <v>108</v>
      </c>
      <c r="C43" s="940"/>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1"/>
      <c r="AJ43" s="450"/>
    </row>
    <row r="44" spans="1:46" ht="7.5" customHeight="1">
      <c r="A44" s="450"/>
      <c r="B44" s="451"/>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2"/>
      <c r="AJ44" s="450"/>
    </row>
    <row r="45" spans="1:46" s="458" customFormat="1" ht="19.5" customHeight="1">
      <c r="A45" s="453"/>
      <c r="B45" s="454"/>
      <c r="C45" s="453" t="s">
        <v>13</v>
      </c>
      <c r="D45" s="453"/>
      <c r="E45" s="934">
        <v>4</v>
      </c>
      <c r="F45" s="934"/>
      <c r="G45" s="453" t="s">
        <v>2</v>
      </c>
      <c r="H45" s="942"/>
      <c r="I45" s="943"/>
      <c r="J45" s="453" t="s">
        <v>3</v>
      </c>
      <c r="K45" s="942"/>
      <c r="L45" s="943"/>
      <c r="M45" s="453" t="s">
        <v>6</v>
      </c>
      <c r="N45" s="455"/>
      <c r="O45" s="455"/>
      <c r="P45" s="455"/>
      <c r="Q45" s="456"/>
      <c r="R45" s="934" t="s">
        <v>14</v>
      </c>
      <c r="S45" s="934"/>
      <c r="T45" s="934"/>
      <c r="U45" s="934"/>
      <c r="V45" s="934"/>
      <c r="W45" s="944" t="s">
        <v>278</v>
      </c>
      <c r="X45" s="944"/>
      <c r="Y45" s="944"/>
      <c r="Z45" s="944"/>
      <c r="AA45" s="944"/>
      <c r="AB45" s="944"/>
      <c r="AC45" s="944"/>
      <c r="AD45" s="944"/>
      <c r="AE45" s="944"/>
      <c r="AF45" s="944"/>
      <c r="AG45" s="944"/>
      <c r="AH45" s="944"/>
      <c r="AI45" s="457"/>
      <c r="AJ45" s="455"/>
    </row>
    <row r="46" spans="1:46" s="458" customFormat="1" ht="19.5" customHeight="1">
      <c r="A46" s="453"/>
      <c r="B46" s="459"/>
      <c r="C46" s="453"/>
      <c r="D46" s="453"/>
      <c r="E46" s="453"/>
      <c r="F46" s="453"/>
      <c r="G46" s="453"/>
      <c r="H46" s="453"/>
      <c r="I46" s="453"/>
      <c r="J46" s="453"/>
      <c r="K46" s="453"/>
      <c r="L46" s="453"/>
      <c r="M46" s="453"/>
      <c r="N46" s="453"/>
      <c r="O46" s="453"/>
      <c r="P46" s="455"/>
      <c r="Q46" s="456"/>
      <c r="R46" s="934" t="s">
        <v>15</v>
      </c>
      <c r="S46" s="934"/>
      <c r="T46" s="934"/>
      <c r="U46" s="934"/>
      <c r="V46" s="934"/>
      <c r="W46" s="935"/>
      <c r="X46" s="936"/>
      <c r="Y46" s="936"/>
      <c r="Z46" s="936"/>
      <c r="AA46" s="936"/>
      <c r="AB46" s="936"/>
      <c r="AC46" s="936"/>
      <c r="AD46" s="936"/>
      <c r="AE46" s="936"/>
      <c r="AF46" s="936"/>
      <c r="AG46" s="936"/>
      <c r="AH46" s="936"/>
      <c r="AI46" s="460"/>
      <c r="AJ46" s="455"/>
    </row>
    <row r="47" spans="1:46" ht="7.5" customHeight="1" thickBot="1">
      <c r="A47" s="461"/>
      <c r="B47" s="462"/>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4"/>
      <c r="AJ47" s="465"/>
    </row>
    <row r="48" spans="1:46" ht="17.25">
      <c r="A48" s="466"/>
      <c r="B48" s="389"/>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8"/>
      <c r="AF48" s="467"/>
      <c r="AG48" s="467"/>
      <c r="AH48" s="467"/>
      <c r="AI48" s="467"/>
      <c r="AJ48" s="466"/>
    </row>
    <row r="49" spans="1:36">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row>
    <row r="50" spans="1:36">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row>
    <row r="51" spans="1:36">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row>
    <row r="52" spans="1:36">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row>
    <row r="53" spans="1:36">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row>
    <row r="54" spans="1:36">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row>
    <row r="55" spans="1:36">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row>
    <row r="56" spans="1:36">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row>
    <row r="57" spans="1:36">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row>
    <row r="58" spans="1:36">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row>
    <row r="59" spans="1:36">
      <c r="A59" s="469"/>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row>
    <row r="60" spans="1:36">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row>
    <row r="61" spans="1:36">
      <c r="A61" s="469"/>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row>
    <row r="62" spans="1:36">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row>
    <row r="63" spans="1:36">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row>
    <row r="64" spans="1:36">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row>
    <row r="65" spans="1:36">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row>
    <row r="66" spans="1:36">
      <c r="A66" s="469"/>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row>
    <row r="67" spans="1:36">
      <c r="A67" s="469"/>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row>
    <row r="68" spans="1:36">
      <c r="A68" s="469"/>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row>
    <row r="69" spans="1:36">
      <c r="A69" s="469"/>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row>
    <row r="70" spans="1:36">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row>
    <row r="71" spans="1:36">
      <c r="A71" s="469"/>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row>
    <row r="72" spans="1:36">
      <c r="A72" s="469"/>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row>
    <row r="73" spans="1:36">
      <c r="A73" s="469"/>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row>
    <row r="74" spans="1:36">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row>
    <row r="75" spans="1:36">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row>
    <row r="76" spans="1:36">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row>
    <row r="77" spans="1:36">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row>
    <row r="78" spans="1:36">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row>
    <row r="79" spans="1:36">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row>
    <row r="80" spans="1:36">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row>
    <row r="81" spans="1:36">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row>
    <row r="82" spans="1:36">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row>
    <row r="83" spans="1:36">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row>
    <row r="84" spans="1:36">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row>
    <row r="85" spans="1:36">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row>
    <row r="86" spans="1:36">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row>
    <row r="87" spans="1:36">
      <c r="A87" s="469"/>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row>
    <row r="88" spans="1:36">
      <c r="A88" s="469"/>
      <c r="B88" s="469"/>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row>
    <row r="89" spans="1:36">
      <c r="A89" s="469"/>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row>
    <row r="90" spans="1:36">
      <c r="A90" s="469"/>
      <c r="B90" s="469"/>
      <c r="C90" s="469"/>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row>
    <row r="91" spans="1:36">
      <c r="A91" s="469"/>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row>
    <row r="92" spans="1:36">
      <c r="A92" s="469"/>
      <c r="B92" s="469"/>
      <c r="C92" s="469"/>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row>
    <row r="93" spans="1:36">
      <c r="A93" s="469"/>
      <c r="B93" s="469"/>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69"/>
    </row>
    <row r="94" spans="1:36">
      <c r="A94" s="469"/>
      <c r="B94" s="469"/>
      <c r="C94" s="469"/>
      <c r="D94" s="469"/>
      <c r="E94" s="469"/>
      <c r="F94" s="469"/>
      <c r="G94" s="469"/>
      <c r="H94" s="469"/>
      <c r="I94" s="469"/>
      <c r="J94" s="469"/>
      <c r="K94" s="469"/>
      <c r="L94" s="469"/>
      <c r="M94" s="469"/>
      <c r="N94" s="469"/>
      <c r="O94" s="469"/>
      <c r="P94" s="469"/>
      <c r="Q94" s="469"/>
      <c r="R94" s="469"/>
      <c r="S94" s="469"/>
      <c r="T94" s="469"/>
      <c r="U94" s="469"/>
      <c r="V94" s="469"/>
      <c r="W94" s="469"/>
      <c r="X94" s="469"/>
      <c r="Y94" s="469"/>
      <c r="Z94" s="469"/>
      <c r="AA94" s="469"/>
      <c r="AB94" s="469"/>
      <c r="AC94" s="469"/>
      <c r="AD94" s="469"/>
      <c r="AE94" s="469"/>
      <c r="AF94" s="469"/>
      <c r="AG94" s="469"/>
      <c r="AH94" s="469"/>
      <c r="AI94" s="469"/>
      <c r="AJ94" s="469"/>
    </row>
    <row r="95" spans="1:36">
      <c r="A95" s="469"/>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row>
    <row r="96" spans="1:36">
      <c r="A96" s="469"/>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row>
    <row r="97" spans="1:36">
      <c r="A97" s="469"/>
      <c r="B97" s="469"/>
      <c r="C97" s="469"/>
      <c r="D97" s="469"/>
      <c r="E97" s="469"/>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row>
    <row r="98" spans="1:36">
      <c r="A98" s="469"/>
      <c r="B98" s="469"/>
      <c r="C98" s="469"/>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row>
    <row r="99" spans="1:36">
      <c r="A99" s="469"/>
      <c r="B99" s="469"/>
      <c r="C99" s="469"/>
      <c r="D99" s="469"/>
      <c r="E99" s="469"/>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69"/>
      <c r="AG99" s="469"/>
      <c r="AH99" s="469"/>
      <c r="AI99" s="469"/>
      <c r="AJ99" s="469"/>
    </row>
    <row r="100" spans="1:36">
      <c r="A100" s="469"/>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row>
    <row r="101" spans="1:36">
      <c r="A101" s="469"/>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row>
    <row r="102" spans="1:36">
      <c r="A102" s="469"/>
      <c r="B102" s="469"/>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row>
    <row r="103" spans="1:36">
      <c r="A103" s="469"/>
      <c r="B103" s="469"/>
      <c r="C103" s="469"/>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row>
    <row r="104" spans="1:36">
      <c r="A104" s="469"/>
      <c r="B104" s="469"/>
      <c r="C104" s="469"/>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row>
    <row r="105" spans="1:36">
      <c r="A105" s="469"/>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row>
    <row r="106" spans="1:36">
      <c r="A106" s="469"/>
      <c r="B106" s="469"/>
      <c r="C106" s="469"/>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row>
    <row r="107" spans="1:36">
      <c r="A107" s="467"/>
      <c r="B107" s="469"/>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row>
    <row r="108" spans="1:36">
      <c r="A108" s="467"/>
      <c r="B108" s="467"/>
      <c r="C108" s="467"/>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row>
    <row r="109" spans="1:36">
      <c r="B109" s="467"/>
    </row>
  </sheetData>
  <sheetProtection formatCells="0" formatColumns="0" formatRows="0" insertColumns="0" insertRows="0" autoFilter="0"/>
  <mergeCells count="78">
    <mergeCell ref="R46:V46"/>
    <mergeCell ref="W46:AH46"/>
    <mergeCell ref="B40:AI40"/>
    <mergeCell ref="B41:AI41"/>
    <mergeCell ref="B43:AI43"/>
    <mergeCell ref="E45:F45"/>
    <mergeCell ref="H45:I45"/>
    <mergeCell ref="K45:L45"/>
    <mergeCell ref="R45:V45"/>
    <mergeCell ref="W45:AH45"/>
    <mergeCell ref="B34:AI35"/>
    <mergeCell ref="B36:AI37"/>
    <mergeCell ref="B32:L32"/>
    <mergeCell ref="M32:Y32"/>
    <mergeCell ref="Z32:AA32"/>
    <mergeCell ref="AC32:AD32"/>
    <mergeCell ref="AE32:AF32"/>
    <mergeCell ref="AK26:AR27"/>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K29:AR30"/>
    <mergeCell ref="AG22:AH22"/>
    <mergeCell ref="P31:S31"/>
    <mergeCell ref="V31:W31"/>
    <mergeCell ref="A25:Y25"/>
    <mergeCell ref="B26:E28"/>
    <mergeCell ref="F26:L26"/>
    <mergeCell ref="M26:S26"/>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3"/>
  <dataValidations count="2">
    <dataValidation imeMode="halfAlpha" allowBlank="1" showInputMessage="1" showErrorMessage="1" sqref="H45:I45 K45:L45 AE32:AE33 A15 N17:U18 L17:M17 K15 T15 K16:U16 K38:R38 K17:K18 Z16:AJ18 AJ34 Z32:AA33"/>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123"/>
  <sheetViews>
    <sheetView tabSelected="1" view="pageBreakPreview" zoomScale="75" zoomScaleNormal="120" zoomScaleSheetLayoutView="75" workbookViewId="0">
      <selection activeCell="Q13" sqref="Q13:Q17"/>
    </sheetView>
  </sheetViews>
  <sheetFormatPr defaultColWidth="9" defaultRowHeight="13.5"/>
  <cols>
    <col min="1" max="1" width="4" style="403" customWidth="1"/>
    <col min="2" max="4" width="2" style="403" customWidth="1"/>
    <col min="5" max="5" width="1.875" style="403" customWidth="1"/>
    <col min="6" max="9" width="2" style="403" customWidth="1"/>
    <col min="10" max="10" width="2.125" style="403" customWidth="1"/>
    <col min="11" max="11" width="2" style="403" customWidth="1"/>
    <col min="12" max="12" width="2" style="403" hidden="1" customWidth="1"/>
    <col min="13" max="14" width="7.5" style="403" bestFit="1" customWidth="1"/>
    <col min="15" max="15" width="8.75" style="403" customWidth="1"/>
    <col min="16" max="17" width="17" style="403" customWidth="1"/>
    <col min="18" max="18" width="18.75" style="386" customWidth="1"/>
    <col min="19" max="19" width="10.875" style="386" customWidth="1"/>
    <col min="20" max="20" width="13.125" style="403" customWidth="1"/>
    <col min="21" max="21" width="13.25" style="386" customWidth="1"/>
    <col min="22" max="22" width="10.625" style="386" customWidth="1"/>
    <col min="23" max="23" width="10.625" style="403" customWidth="1"/>
    <col min="24" max="24" width="10.625" style="386" customWidth="1"/>
    <col min="25" max="25" width="10.625" style="403" customWidth="1"/>
    <col min="26" max="27" width="9.25" style="386" customWidth="1"/>
    <col min="28" max="30" width="9.25" style="403" customWidth="1"/>
    <col min="31" max="31" width="10.5" style="403" customWidth="1"/>
    <col min="32" max="32" width="9.375" style="403" customWidth="1"/>
    <col min="33" max="33" width="9.875" style="403" customWidth="1"/>
    <col min="34" max="34" width="9.375" style="403" customWidth="1"/>
    <col min="35" max="35" width="10.125" style="403" customWidth="1"/>
    <col min="36" max="36" width="9.375" style="403" customWidth="1"/>
    <col min="37" max="16384" width="9" style="403"/>
  </cols>
  <sheetData>
    <row r="1" spans="1:31">
      <c r="A1" s="470" t="s">
        <v>286</v>
      </c>
      <c r="B1" s="470"/>
      <c r="C1" s="471"/>
      <c r="D1" s="471"/>
      <c r="E1" s="471"/>
      <c r="F1" s="471"/>
      <c r="G1" s="471"/>
      <c r="H1" s="471"/>
      <c r="I1" s="471" t="s">
        <v>281</v>
      </c>
      <c r="J1" s="471"/>
      <c r="K1" s="471"/>
      <c r="L1" s="471"/>
      <c r="M1" s="471"/>
      <c r="N1" s="471"/>
      <c r="O1" s="471"/>
      <c r="P1" s="471"/>
      <c r="Q1" s="471"/>
      <c r="R1" s="472"/>
      <c r="S1" s="472"/>
      <c r="T1" s="471"/>
      <c r="U1" s="472"/>
      <c r="V1" s="472"/>
      <c r="W1" s="471"/>
      <c r="X1" s="472"/>
      <c r="Y1" s="471"/>
      <c r="Z1" s="472"/>
      <c r="AA1" s="472"/>
      <c r="AB1" s="471"/>
      <c r="AC1" s="471"/>
      <c r="AD1" s="471"/>
      <c r="AE1" s="471"/>
    </row>
    <row r="2" spans="1:31" ht="10.5" customHeight="1" thickBot="1">
      <c r="A2" s="471"/>
      <c r="B2" s="471"/>
      <c r="C2" s="471"/>
      <c r="D2" s="471"/>
      <c r="E2" s="471"/>
      <c r="F2" s="471"/>
      <c r="G2" s="471"/>
      <c r="H2" s="471"/>
      <c r="I2" s="471"/>
      <c r="J2" s="471"/>
      <c r="K2" s="471"/>
      <c r="L2" s="471"/>
      <c r="M2" s="471"/>
      <c r="N2" s="471"/>
      <c r="O2" s="471"/>
      <c r="P2" s="471"/>
      <c r="Q2" s="471"/>
      <c r="R2" s="472"/>
      <c r="S2" s="472"/>
      <c r="T2" s="471"/>
      <c r="U2" s="472"/>
      <c r="V2" s="472"/>
      <c r="W2" s="471"/>
      <c r="X2" s="472"/>
      <c r="Y2" s="471"/>
      <c r="Z2" s="472"/>
      <c r="AA2" s="472"/>
      <c r="AB2" s="471"/>
      <c r="AC2" s="471"/>
      <c r="AD2" s="471"/>
      <c r="AE2" s="471"/>
    </row>
    <row r="3" spans="1:31" ht="15" thickBot="1">
      <c r="A3" s="948" t="s">
        <v>34</v>
      </c>
      <c r="B3" s="948"/>
      <c r="C3" s="949"/>
      <c r="D3" s="950"/>
      <c r="E3" s="951"/>
      <c r="F3" s="951"/>
      <c r="G3" s="951"/>
      <c r="H3" s="951"/>
      <c r="I3" s="951"/>
      <c r="J3" s="951"/>
      <c r="K3" s="951"/>
      <c r="L3" s="951"/>
      <c r="M3" s="951"/>
      <c r="N3" s="951"/>
      <c r="O3" s="951"/>
      <c r="P3" s="952"/>
      <c r="Q3" s="471"/>
      <c r="R3" s="472"/>
      <c r="S3" s="472"/>
      <c r="T3" s="471"/>
      <c r="U3" s="472"/>
      <c r="V3" s="472"/>
      <c r="W3" s="471"/>
      <c r="X3" s="472"/>
      <c r="Y3" s="471"/>
      <c r="Z3" s="472"/>
      <c r="AA3" s="472"/>
      <c r="AB3" s="471"/>
      <c r="AC3" s="471"/>
      <c r="AD3" s="471"/>
      <c r="AE3" s="471"/>
    </row>
    <row r="4" spans="1:31" ht="14.25">
      <c r="A4" s="473"/>
      <c r="B4" s="473"/>
      <c r="C4" s="473"/>
      <c r="D4" s="474"/>
      <c r="E4" s="474"/>
      <c r="F4" s="474"/>
      <c r="G4" s="474"/>
      <c r="H4" s="474"/>
      <c r="I4" s="474"/>
      <c r="J4" s="474"/>
      <c r="K4" s="474"/>
      <c r="L4" s="474"/>
      <c r="M4" s="474"/>
      <c r="N4" s="474"/>
      <c r="O4" s="474"/>
      <c r="P4" s="471"/>
      <c r="Q4" s="471"/>
      <c r="R4" s="472"/>
      <c r="S4" s="472"/>
      <c r="T4" s="471"/>
      <c r="U4" s="472"/>
      <c r="V4" s="472"/>
      <c r="W4" s="471"/>
      <c r="X4" s="472"/>
      <c r="Y4" s="471"/>
      <c r="Z4" s="472"/>
      <c r="AA4" s="472"/>
      <c r="AB4" s="471"/>
      <c r="AC4" s="472"/>
      <c r="AD4" s="471"/>
      <c r="AE4" s="471"/>
    </row>
    <row r="5" spans="1:31" ht="13.5" customHeight="1" thickBot="1">
      <c r="A5" s="471"/>
      <c r="B5" s="475"/>
      <c r="C5" s="476"/>
      <c r="D5" s="476"/>
      <c r="E5" s="476"/>
      <c r="F5" s="476"/>
      <c r="G5" s="476"/>
      <c r="H5" s="476"/>
      <c r="I5" s="476"/>
      <c r="J5" s="476"/>
      <c r="K5" s="476"/>
      <c r="L5" s="476"/>
      <c r="M5" s="476"/>
      <c r="N5" s="476"/>
      <c r="O5" s="476"/>
      <c r="P5" s="477"/>
      <c r="Q5" s="529" t="s">
        <v>290</v>
      </c>
      <c r="R5" s="478"/>
      <c r="S5" s="403"/>
      <c r="T5" s="386"/>
      <c r="U5" s="403"/>
      <c r="V5" s="403"/>
      <c r="X5" s="403"/>
      <c r="Z5" s="403"/>
      <c r="AA5" s="403"/>
    </row>
    <row r="6" spans="1:31" ht="18" customHeight="1" thickBot="1">
      <c r="B6" s="945" t="s">
        <v>289</v>
      </c>
      <c r="C6" s="946"/>
      <c r="D6" s="946"/>
      <c r="E6" s="946"/>
      <c r="F6" s="946"/>
      <c r="G6" s="946"/>
      <c r="H6" s="946"/>
      <c r="I6" s="946"/>
      <c r="J6" s="946"/>
      <c r="K6" s="946"/>
      <c r="L6" s="946"/>
      <c r="M6" s="946"/>
      <c r="N6" s="946"/>
      <c r="O6" s="946"/>
      <c r="P6" s="947"/>
      <c r="Q6" s="539">
        <f>SUM(S19:S118)</f>
        <v>0</v>
      </c>
      <c r="R6" s="481"/>
      <c r="S6" s="481"/>
      <c r="T6" s="482"/>
      <c r="U6" s="481"/>
      <c r="V6" s="483"/>
      <c r="W6" s="482"/>
      <c r="X6" s="481"/>
      <c r="Y6" s="482"/>
      <c r="Z6" s="481"/>
    </row>
    <row r="7" spans="1:31" ht="18" customHeight="1" thickBot="1">
      <c r="B7" s="945" t="s">
        <v>299</v>
      </c>
      <c r="C7" s="946"/>
      <c r="D7" s="946"/>
      <c r="E7" s="946"/>
      <c r="F7" s="946"/>
      <c r="G7" s="946"/>
      <c r="H7" s="946"/>
      <c r="I7" s="946"/>
      <c r="J7" s="946"/>
      <c r="K7" s="946"/>
      <c r="L7" s="946"/>
      <c r="M7" s="946"/>
      <c r="N7" s="946"/>
      <c r="O7" s="946"/>
      <c r="P7" s="947"/>
      <c r="Q7" s="479">
        <f>SUM(T19:U118)</f>
        <v>0</v>
      </c>
      <c r="R7" s="480"/>
      <c r="S7" s="403"/>
      <c r="T7" s="386"/>
      <c r="U7" s="403"/>
      <c r="V7" s="403"/>
      <c r="X7" s="403"/>
      <c r="Z7" s="403"/>
      <c r="AA7" s="403"/>
    </row>
    <row r="8" spans="1:31" ht="9" customHeight="1">
      <c r="A8" s="471"/>
      <c r="B8" s="471"/>
      <c r="C8" s="471"/>
      <c r="D8" s="471"/>
      <c r="E8" s="471"/>
      <c r="F8" s="471"/>
      <c r="G8" s="471"/>
      <c r="H8" s="471"/>
      <c r="I8" s="471"/>
      <c r="J8" s="471"/>
      <c r="K8" s="471"/>
      <c r="L8" s="471"/>
      <c r="M8" s="471"/>
      <c r="N8" s="471"/>
      <c r="O8" s="471"/>
      <c r="P8" s="471"/>
      <c r="Q8" s="471"/>
      <c r="R8" s="472"/>
      <c r="S8" s="472"/>
      <c r="T8" s="471"/>
      <c r="U8" s="472"/>
      <c r="V8" s="472"/>
      <c r="X8" s="472"/>
      <c r="Y8" s="471"/>
      <c r="Z8" s="472"/>
      <c r="AA8" s="472"/>
      <c r="AB8" s="471"/>
      <c r="AC8" s="471"/>
      <c r="AD8" s="471"/>
      <c r="AE8" s="471"/>
    </row>
    <row r="9" spans="1:31">
      <c r="A9" s="471"/>
      <c r="B9" s="406" t="s">
        <v>300</v>
      </c>
      <c r="C9" s="471"/>
      <c r="D9" s="471"/>
      <c r="E9" s="471"/>
      <c r="F9" s="471"/>
      <c r="G9" s="471"/>
      <c r="H9" s="471"/>
      <c r="I9" s="471"/>
      <c r="J9" s="471"/>
      <c r="K9" s="471"/>
      <c r="L9" s="471"/>
      <c r="M9" s="471"/>
      <c r="N9" s="471"/>
      <c r="O9" s="471"/>
      <c r="P9" s="471"/>
      <c r="Q9" s="471"/>
      <c r="R9" s="472"/>
      <c r="S9" s="472"/>
      <c r="T9" s="471"/>
      <c r="U9" s="472"/>
      <c r="V9" s="472"/>
      <c r="W9" s="471"/>
      <c r="X9" s="472"/>
      <c r="Y9" s="471"/>
      <c r="Z9" s="472"/>
      <c r="AA9" s="472"/>
      <c r="AB9" s="471"/>
      <c r="AC9" s="471"/>
      <c r="AD9" s="471"/>
      <c r="AE9" s="471"/>
    </row>
    <row r="10" spans="1:31">
      <c r="A10" s="471"/>
      <c r="B10" s="484" t="s">
        <v>75</v>
      </c>
      <c r="C10" s="471"/>
      <c r="D10" s="471"/>
      <c r="E10" s="471"/>
      <c r="F10" s="471"/>
      <c r="G10" s="471"/>
      <c r="H10" s="471"/>
      <c r="I10" s="471"/>
      <c r="J10" s="471"/>
      <c r="K10" s="471"/>
      <c r="L10" s="471"/>
      <c r="M10" s="471"/>
      <c r="N10" s="471"/>
      <c r="O10" s="471"/>
      <c r="P10" s="471"/>
      <c r="Q10" s="471"/>
      <c r="R10" s="472"/>
      <c r="S10" s="472"/>
      <c r="T10" s="471"/>
      <c r="U10" s="472"/>
      <c r="V10" s="472"/>
      <c r="W10" s="471"/>
      <c r="X10" s="472"/>
      <c r="Y10" s="471"/>
      <c r="Z10" s="472"/>
      <c r="AA10" s="472"/>
      <c r="AB10" s="485"/>
      <c r="AC10" s="485"/>
      <c r="AD10" s="485"/>
      <c r="AE10" s="485"/>
    </row>
    <row r="11" spans="1:31" ht="12.75" customHeight="1">
      <c r="A11" s="471"/>
      <c r="B11" s="953"/>
      <c r="C11" s="953"/>
      <c r="D11" s="953"/>
      <c r="E11" s="953"/>
      <c r="F11" s="953"/>
      <c r="G11" s="953"/>
      <c r="H11" s="953"/>
      <c r="I11" s="953"/>
      <c r="J11" s="953"/>
      <c r="K11" s="953"/>
      <c r="L11" s="953"/>
      <c r="M11" s="953"/>
      <c r="N11" s="953"/>
      <c r="O11" s="953"/>
      <c r="P11" s="953"/>
      <c r="Q11" s="953"/>
      <c r="R11" s="472"/>
      <c r="S11" s="472"/>
      <c r="T11" s="471"/>
      <c r="U11" s="472"/>
      <c r="V11" s="472"/>
      <c r="W11" s="471"/>
      <c r="X11" s="472"/>
      <c r="Y11" s="471"/>
      <c r="Z11" s="472"/>
      <c r="AA11" s="472"/>
      <c r="AB11" s="485"/>
      <c r="AC11" s="485"/>
      <c r="AD11" s="485"/>
      <c r="AE11" s="485"/>
    </row>
    <row r="12" spans="1:31" ht="9" customHeight="1">
      <c r="A12" s="486"/>
      <c r="B12" s="486"/>
      <c r="C12" s="486"/>
      <c r="D12" s="486"/>
      <c r="E12" s="486"/>
      <c r="F12" s="486"/>
      <c r="G12" s="486"/>
      <c r="H12" s="486"/>
      <c r="I12" s="486"/>
      <c r="J12" s="486"/>
      <c r="K12" s="486"/>
      <c r="L12" s="486"/>
      <c r="M12" s="486"/>
      <c r="N12" s="486"/>
      <c r="O12" s="486"/>
      <c r="P12" s="487"/>
      <c r="Q12" s="471"/>
      <c r="R12" s="472"/>
      <c r="S12" s="472"/>
      <c r="T12" s="471"/>
      <c r="U12" s="472"/>
      <c r="V12" s="472"/>
      <c r="W12" s="471"/>
      <c r="X12" s="472"/>
      <c r="Y12" s="471"/>
      <c r="Z12" s="472"/>
      <c r="AA12" s="472"/>
      <c r="AB12" s="471"/>
      <c r="AC12" s="471"/>
      <c r="AD12" s="471"/>
      <c r="AE12" s="471"/>
    </row>
    <row r="13" spans="1:31" ht="15" customHeight="1">
      <c r="A13" s="954"/>
      <c r="B13" s="956" t="s">
        <v>180</v>
      </c>
      <c r="C13" s="957"/>
      <c r="D13" s="957"/>
      <c r="E13" s="957"/>
      <c r="F13" s="957"/>
      <c r="G13" s="957"/>
      <c r="H13" s="957"/>
      <c r="I13" s="957"/>
      <c r="J13" s="957"/>
      <c r="K13" s="958"/>
      <c r="L13" s="488"/>
      <c r="M13" s="956" t="s">
        <v>58</v>
      </c>
      <c r="N13" s="489"/>
      <c r="O13" s="490"/>
      <c r="P13" s="958" t="s">
        <v>59</v>
      </c>
      <c r="Q13" s="980" t="s">
        <v>7</v>
      </c>
      <c r="R13" s="530"/>
      <c r="S13" s="968" t="s">
        <v>304</v>
      </c>
      <c r="T13" s="969"/>
      <c r="U13" s="969"/>
      <c r="V13" s="969"/>
      <c r="W13" s="969"/>
      <c r="X13" s="969"/>
      <c r="Y13" s="970"/>
      <c r="Z13" s="403"/>
      <c r="AA13" s="403"/>
    </row>
    <row r="14" spans="1:31" ht="13.5" customHeight="1">
      <c r="A14" s="955"/>
      <c r="B14" s="959"/>
      <c r="C14" s="960"/>
      <c r="D14" s="960"/>
      <c r="E14" s="960"/>
      <c r="F14" s="960"/>
      <c r="G14" s="960"/>
      <c r="H14" s="960"/>
      <c r="I14" s="960"/>
      <c r="J14" s="960"/>
      <c r="K14" s="961"/>
      <c r="L14" s="491"/>
      <c r="M14" s="962"/>
      <c r="N14" s="963" t="s">
        <v>71</v>
      </c>
      <c r="O14" s="964"/>
      <c r="P14" s="961"/>
      <c r="Q14" s="981"/>
      <c r="R14" s="971" t="s">
        <v>287</v>
      </c>
      <c r="S14" s="965" t="s">
        <v>293</v>
      </c>
      <c r="T14" s="976" t="s">
        <v>301</v>
      </c>
      <c r="U14" s="977"/>
      <c r="V14" s="531"/>
      <c r="W14" s="492"/>
      <c r="X14" s="531"/>
      <c r="Y14" s="492"/>
      <c r="Z14" s="403"/>
      <c r="AA14" s="403"/>
    </row>
    <row r="15" spans="1:31" ht="13.5" customHeight="1">
      <c r="A15" s="955"/>
      <c r="B15" s="959"/>
      <c r="C15" s="960"/>
      <c r="D15" s="960"/>
      <c r="E15" s="960"/>
      <c r="F15" s="960"/>
      <c r="G15" s="960"/>
      <c r="H15" s="960"/>
      <c r="I15" s="960"/>
      <c r="J15" s="960"/>
      <c r="K15" s="961"/>
      <c r="L15" s="491"/>
      <c r="M15" s="962"/>
      <c r="N15" s="493"/>
      <c r="O15" s="494"/>
      <c r="P15" s="961"/>
      <c r="Q15" s="981"/>
      <c r="R15" s="971"/>
      <c r="S15" s="966"/>
      <c r="T15" s="978"/>
      <c r="U15" s="979"/>
      <c r="V15" s="966" t="s">
        <v>302</v>
      </c>
      <c r="W15" s="965" t="s">
        <v>319</v>
      </c>
      <c r="X15" s="966" t="s">
        <v>303</v>
      </c>
      <c r="Y15" s="965" t="s">
        <v>279</v>
      </c>
      <c r="Z15" s="403"/>
      <c r="AA15" s="403"/>
    </row>
    <row r="16" spans="1:31" ht="18.75" customHeight="1">
      <c r="A16" s="955"/>
      <c r="B16" s="959"/>
      <c r="C16" s="960"/>
      <c r="D16" s="960"/>
      <c r="E16" s="960"/>
      <c r="F16" s="960"/>
      <c r="G16" s="960"/>
      <c r="H16" s="960"/>
      <c r="I16" s="960"/>
      <c r="J16" s="960"/>
      <c r="K16" s="961"/>
      <c r="L16" s="491"/>
      <c r="M16" s="962"/>
      <c r="N16" s="495" t="s">
        <v>72</v>
      </c>
      <c r="O16" s="496" t="s">
        <v>73</v>
      </c>
      <c r="P16" s="961"/>
      <c r="Q16" s="981"/>
      <c r="R16" s="971"/>
      <c r="S16" s="966"/>
      <c r="T16" s="972" t="s">
        <v>291</v>
      </c>
      <c r="U16" s="974" t="s">
        <v>292</v>
      </c>
      <c r="V16" s="966"/>
      <c r="W16" s="966"/>
      <c r="X16" s="966"/>
      <c r="Y16" s="966"/>
      <c r="Z16" s="403"/>
      <c r="AA16" s="403"/>
    </row>
    <row r="17" spans="1:27" ht="26.25" customHeight="1">
      <c r="A17" s="497"/>
      <c r="B17" s="959"/>
      <c r="C17" s="960"/>
      <c r="D17" s="960"/>
      <c r="E17" s="960"/>
      <c r="F17" s="960"/>
      <c r="G17" s="960"/>
      <c r="H17" s="960"/>
      <c r="I17" s="960"/>
      <c r="J17" s="960"/>
      <c r="K17" s="961"/>
      <c r="L17" s="498"/>
      <c r="M17" s="962"/>
      <c r="N17" s="495"/>
      <c r="O17" s="496"/>
      <c r="P17" s="961"/>
      <c r="Q17" s="981"/>
      <c r="R17" s="971"/>
      <c r="S17" s="967"/>
      <c r="T17" s="973"/>
      <c r="U17" s="975"/>
      <c r="V17" s="967"/>
      <c r="W17" s="967"/>
      <c r="X17" s="967"/>
      <c r="Y17" s="967"/>
      <c r="Z17" s="403"/>
      <c r="AA17" s="403"/>
    </row>
    <row r="18" spans="1:27" ht="11.25" customHeight="1">
      <c r="A18" s="500"/>
      <c r="B18" s="501"/>
      <c r="C18" s="502"/>
      <c r="D18" s="502"/>
      <c r="E18" s="502"/>
      <c r="F18" s="502"/>
      <c r="G18" s="502"/>
      <c r="H18" s="502"/>
      <c r="I18" s="502"/>
      <c r="J18" s="502"/>
      <c r="K18" s="503"/>
      <c r="L18" s="504"/>
      <c r="M18" s="505"/>
      <c r="N18" s="506"/>
      <c r="O18" s="507"/>
      <c r="P18" s="507"/>
      <c r="Q18" s="982"/>
      <c r="R18" s="508"/>
      <c r="S18" s="499"/>
      <c r="T18" s="509"/>
      <c r="U18" s="510"/>
      <c r="V18" s="533"/>
      <c r="W18" s="533"/>
      <c r="X18" s="534"/>
      <c r="Y18" s="534"/>
      <c r="Z18" s="403"/>
      <c r="AA18" s="403"/>
    </row>
    <row r="19" spans="1:27" s="515" customFormat="1" ht="27.75" customHeight="1">
      <c r="A19" s="511" t="s">
        <v>8</v>
      </c>
      <c r="B19" s="270" t="str">
        <f>IF(基本情報入力シート!C33="","",基本情報入力シート!C33)</f>
        <v/>
      </c>
      <c r="C19" s="271" t="str">
        <f>IF(基本情報入力シート!D33="","",基本情報入力シート!D33)</f>
        <v/>
      </c>
      <c r="D19" s="271" t="str">
        <f>IF(基本情報入力シート!E33="","",基本情報入力シート!E33)</f>
        <v/>
      </c>
      <c r="E19" s="271" t="str">
        <f>IF(基本情報入力シート!F33="","",基本情報入力シート!F33)</f>
        <v/>
      </c>
      <c r="F19" s="271" t="str">
        <f>IF(基本情報入力シート!G33="","",基本情報入力シート!G33)</f>
        <v/>
      </c>
      <c r="G19" s="271" t="str">
        <f>IF(基本情報入力シート!H33="","",基本情報入力シート!H33)</f>
        <v/>
      </c>
      <c r="H19" s="271" t="str">
        <f>IF(基本情報入力シート!I33="","",基本情報入力シート!I33)</f>
        <v/>
      </c>
      <c r="I19" s="271" t="str">
        <f>IF(基本情報入力シート!J33="","",基本情報入力シート!J33)</f>
        <v/>
      </c>
      <c r="J19" s="271" t="str">
        <f>IF(基本情報入力シート!K33="","",基本情報入力シート!K33)</f>
        <v/>
      </c>
      <c r="K19" s="272" t="str">
        <f>IF(基本情報入力シート!L33="","",基本情報入力シート!L33)</f>
        <v/>
      </c>
      <c r="L19" s="273" t="str">
        <f>B19&amp;C19</f>
        <v/>
      </c>
      <c r="M19" s="274" t="str">
        <f>IF(基本情報入力シート!M33="","",基本情報入力シート!M33)</f>
        <v/>
      </c>
      <c r="N19" s="275" t="str">
        <f>IF(基本情報入力シート!R33="","",基本情報入力シート!R33)</f>
        <v/>
      </c>
      <c r="O19" s="275" t="str">
        <f>IF(基本情報入力シート!W33="","",基本情報入力シート!W33)</f>
        <v/>
      </c>
      <c r="P19" s="276" t="str">
        <f>IF(基本情報入力シート!X33="","",基本情報入力シート!X33)</f>
        <v/>
      </c>
      <c r="Q19" s="983" t="str">
        <f>IF(基本情報入力シート!Y33="","",基本情報入力シート!Y33)</f>
        <v/>
      </c>
      <c r="R19" s="540"/>
      <c r="S19" s="514"/>
      <c r="T19" s="512"/>
      <c r="U19" s="512"/>
      <c r="V19" s="513"/>
      <c r="W19" s="513"/>
      <c r="X19" s="514"/>
      <c r="Y19" s="514"/>
    </row>
    <row r="20" spans="1:27" ht="27.75" customHeight="1">
      <c r="A20" s="516">
        <f>A19+1</f>
        <v>2</v>
      </c>
      <c r="B20" s="270" t="str">
        <f>IF(基本情報入力シート!C34="","",基本情報入力シート!C34)</f>
        <v/>
      </c>
      <c r="C20" s="271" t="str">
        <f>IF(基本情報入力シート!D34="","",基本情報入力シート!D34)</f>
        <v/>
      </c>
      <c r="D20" s="271" t="str">
        <f>IF(基本情報入力シート!E34="","",基本情報入力シート!E34)</f>
        <v/>
      </c>
      <c r="E20" s="271" t="str">
        <f>IF(基本情報入力シート!F34="","",基本情報入力シート!F34)</f>
        <v/>
      </c>
      <c r="F20" s="271" t="str">
        <f>IF(基本情報入力シート!G34="","",基本情報入力シート!G34)</f>
        <v/>
      </c>
      <c r="G20" s="271" t="str">
        <f>IF(基本情報入力シート!H34="","",基本情報入力シート!H34)</f>
        <v/>
      </c>
      <c r="H20" s="271" t="str">
        <f>IF(基本情報入力シート!I34="","",基本情報入力シート!I34)</f>
        <v/>
      </c>
      <c r="I20" s="271" t="str">
        <f>IF(基本情報入力シート!J34="","",基本情報入力シート!J34)</f>
        <v/>
      </c>
      <c r="J20" s="271" t="str">
        <f>IF(基本情報入力シート!K34="","",基本情報入力シート!K34)</f>
        <v/>
      </c>
      <c r="K20" s="272" t="str">
        <f>IF(基本情報入力シート!L34="","",基本情報入力シート!L34)</f>
        <v/>
      </c>
      <c r="L20" s="273" t="str">
        <f t="shared" ref="L20:L24" si="0">B20&amp;C20</f>
        <v/>
      </c>
      <c r="M20" s="274" t="str">
        <f>IF(基本情報入力シート!M34="","",基本情報入力シート!M34)</f>
        <v/>
      </c>
      <c r="N20" s="291" t="str">
        <f>IF(基本情報入力シート!R34="","",基本情報入力シート!R34)</f>
        <v/>
      </c>
      <c r="O20" s="291" t="str">
        <f>IF(基本情報入力シート!W34="","",基本情報入力シート!W34)</f>
        <v/>
      </c>
      <c r="P20" s="276" t="str">
        <f>IF(基本情報入力シート!X34="","",基本情報入力シート!X34)</f>
        <v/>
      </c>
      <c r="Q20" s="983" t="str">
        <f>IF(基本情報入力シート!Y34="","",基本情報入力シート!Y34)</f>
        <v/>
      </c>
      <c r="R20" s="540"/>
      <c r="S20" s="514"/>
      <c r="T20" s="517"/>
      <c r="U20" s="518"/>
      <c r="V20" s="532"/>
      <c r="W20" s="513"/>
      <c r="X20" s="514"/>
      <c r="Y20" s="514"/>
      <c r="Z20" s="403"/>
      <c r="AA20" s="403"/>
    </row>
    <row r="21" spans="1:27" ht="27.75" customHeight="1">
      <c r="A21" s="516">
        <f t="shared" ref="A21:A84" si="1">A20+1</f>
        <v>3</v>
      </c>
      <c r="B21" s="270" t="str">
        <f>IF(基本情報入力シート!C35="","",基本情報入力シート!C35)</f>
        <v/>
      </c>
      <c r="C21" s="271" t="str">
        <f>IF(基本情報入力シート!D35="","",基本情報入力シート!D35)</f>
        <v/>
      </c>
      <c r="D21" s="271" t="str">
        <f>IF(基本情報入力シート!E35="","",基本情報入力シート!E35)</f>
        <v/>
      </c>
      <c r="E21" s="271" t="str">
        <f>IF(基本情報入力シート!F35="","",基本情報入力シート!F35)</f>
        <v/>
      </c>
      <c r="F21" s="271" t="str">
        <f>IF(基本情報入力シート!G35="","",基本情報入力シート!G35)</f>
        <v/>
      </c>
      <c r="G21" s="271" t="str">
        <f>IF(基本情報入力シート!H35="","",基本情報入力シート!H35)</f>
        <v/>
      </c>
      <c r="H21" s="271" t="str">
        <f>IF(基本情報入力シート!I35="","",基本情報入力シート!I35)</f>
        <v/>
      </c>
      <c r="I21" s="271" t="str">
        <f>IF(基本情報入力シート!J35="","",基本情報入力シート!J35)</f>
        <v/>
      </c>
      <c r="J21" s="271" t="str">
        <f>IF(基本情報入力シート!K35="","",基本情報入力シート!K35)</f>
        <v/>
      </c>
      <c r="K21" s="272" t="str">
        <f>IF(基本情報入力シート!L35="","",基本情報入力シート!L35)</f>
        <v/>
      </c>
      <c r="L21" s="273" t="str">
        <f t="shared" si="0"/>
        <v/>
      </c>
      <c r="M21" s="274" t="str">
        <f>IF(基本情報入力シート!M35="","",基本情報入力シート!M35)</f>
        <v/>
      </c>
      <c r="N21" s="291" t="str">
        <f>IF(基本情報入力シート!R35="","",基本情報入力シート!R35)</f>
        <v/>
      </c>
      <c r="O21" s="291" t="str">
        <f>IF(基本情報入力シート!W35="","",基本情報入力シート!W35)</f>
        <v/>
      </c>
      <c r="P21" s="276" t="str">
        <f>IF(基本情報入力シート!X35="","",基本情報入力シート!X35)</f>
        <v/>
      </c>
      <c r="Q21" s="983" t="str">
        <f>IF(基本情報入力シート!Y35="","",基本情報入力シート!Y35)</f>
        <v/>
      </c>
      <c r="R21" s="540"/>
      <c r="S21" s="514"/>
      <c r="T21" s="512"/>
      <c r="U21" s="519"/>
      <c r="V21" s="513"/>
      <c r="W21" s="513"/>
      <c r="X21" s="514"/>
      <c r="Y21" s="514"/>
      <c r="Z21" s="403"/>
      <c r="AA21" s="403"/>
    </row>
    <row r="22" spans="1:27" ht="27.75" customHeight="1">
      <c r="A22" s="516">
        <f t="shared" si="1"/>
        <v>4</v>
      </c>
      <c r="B22" s="270" t="str">
        <f>IF(基本情報入力シート!C36="","",基本情報入力シート!C36)</f>
        <v/>
      </c>
      <c r="C22" s="271" t="str">
        <f>IF(基本情報入力シート!D36="","",基本情報入力シート!D36)</f>
        <v/>
      </c>
      <c r="D22" s="271" t="str">
        <f>IF(基本情報入力シート!E36="","",基本情報入力シート!E36)</f>
        <v/>
      </c>
      <c r="E22" s="271" t="str">
        <f>IF(基本情報入力シート!F36="","",基本情報入力シート!F36)</f>
        <v/>
      </c>
      <c r="F22" s="271" t="str">
        <f>IF(基本情報入力シート!G36="","",基本情報入力シート!G36)</f>
        <v/>
      </c>
      <c r="G22" s="271" t="str">
        <f>IF(基本情報入力シート!H36="","",基本情報入力シート!H36)</f>
        <v/>
      </c>
      <c r="H22" s="271" t="str">
        <f>IF(基本情報入力シート!I36="","",基本情報入力シート!I36)</f>
        <v/>
      </c>
      <c r="I22" s="271" t="str">
        <f>IF(基本情報入力シート!J36="","",基本情報入力シート!J36)</f>
        <v/>
      </c>
      <c r="J22" s="271" t="str">
        <f>IF(基本情報入力シート!K36="","",基本情報入力シート!K36)</f>
        <v/>
      </c>
      <c r="K22" s="272" t="str">
        <f>IF(基本情報入力シート!L36="","",基本情報入力シート!L36)</f>
        <v/>
      </c>
      <c r="L22" s="273" t="str">
        <f t="shared" si="0"/>
        <v/>
      </c>
      <c r="M22" s="274" t="str">
        <f>IF(基本情報入力シート!M36="","",基本情報入力シート!M36)</f>
        <v/>
      </c>
      <c r="N22" s="291" t="str">
        <f>IF(基本情報入力シート!R36="","",基本情報入力シート!R36)</f>
        <v/>
      </c>
      <c r="O22" s="291" t="str">
        <f>IF(基本情報入力シート!W36="","",基本情報入力シート!W36)</f>
        <v/>
      </c>
      <c r="P22" s="276" t="str">
        <f>IF(基本情報入力シート!X36="","",基本情報入力シート!X36)</f>
        <v/>
      </c>
      <c r="Q22" s="983" t="str">
        <f>IF(基本情報入力シート!Y36="","",基本情報入力シート!Y36)</f>
        <v/>
      </c>
      <c r="R22" s="540"/>
      <c r="S22" s="514"/>
      <c r="T22" s="512"/>
      <c r="U22" s="519"/>
      <c r="V22" s="513"/>
      <c r="W22" s="513"/>
      <c r="X22" s="514"/>
      <c r="Y22" s="514"/>
      <c r="Z22" s="403"/>
      <c r="AA22" s="403"/>
    </row>
    <row r="23" spans="1:27" ht="27.75" customHeight="1">
      <c r="A23" s="516">
        <f t="shared" si="1"/>
        <v>5</v>
      </c>
      <c r="B23" s="270" t="str">
        <f>IF(基本情報入力シート!C37="","",基本情報入力シート!C37)</f>
        <v/>
      </c>
      <c r="C23" s="271" t="str">
        <f>IF(基本情報入力シート!D37="","",基本情報入力シート!D37)</f>
        <v/>
      </c>
      <c r="D23" s="271" t="str">
        <f>IF(基本情報入力シート!E37="","",基本情報入力シート!E37)</f>
        <v/>
      </c>
      <c r="E23" s="271" t="str">
        <f>IF(基本情報入力シート!F37="","",基本情報入力シート!F37)</f>
        <v/>
      </c>
      <c r="F23" s="271" t="str">
        <f>IF(基本情報入力シート!G37="","",基本情報入力シート!G37)</f>
        <v/>
      </c>
      <c r="G23" s="271" t="str">
        <f>IF(基本情報入力シート!H37="","",基本情報入力シート!H37)</f>
        <v/>
      </c>
      <c r="H23" s="271" t="str">
        <f>IF(基本情報入力シート!I37="","",基本情報入力シート!I37)</f>
        <v/>
      </c>
      <c r="I23" s="271" t="str">
        <f>IF(基本情報入力シート!J37="","",基本情報入力シート!J37)</f>
        <v/>
      </c>
      <c r="J23" s="271" t="str">
        <f>IF(基本情報入力シート!K37="","",基本情報入力シート!K37)</f>
        <v/>
      </c>
      <c r="K23" s="272" t="str">
        <f>IF(基本情報入力シート!L37="","",基本情報入力シート!L37)</f>
        <v/>
      </c>
      <c r="L23" s="273" t="str">
        <f t="shared" si="0"/>
        <v/>
      </c>
      <c r="M23" s="274" t="str">
        <f>IF(基本情報入力シート!M37="","",基本情報入力シート!M37)</f>
        <v/>
      </c>
      <c r="N23" s="291" t="str">
        <f>IF(基本情報入力シート!R37="","",基本情報入力シート!R37)</f>
        <v/>
      </c>
      <c r="O23" s="291" t="str">
        <f>IF(基本情報入力シート!W37="","",基本情報入力シート!W37)</f>
        <v/>
      </c>
      <c r="P23" s="276" t="str">
        <f>IF(基本情報入力シート!X37="","",基本情報入力シート!X37)</f>
        <v/>
      </c>
      <c r="Q23" s="983" t="str">
        <f>IF(基本情報入力シート!Y37="","",基本情報入力シート!Y37)</f>
        <v/>
      </c>
      <c r="R23" s="540"/>
      <c r="S23" s="514"/>
      <c r="T23" s="512"/>
      <c r="U23" s="519"/>
      <c r="V23" s="513"/>
      <c r="W23" s="513"/>
      <c r="X23" s="514"/>
      <c r="Y23" s="514"/>
      <c r="Z23" s="403"/>
      <c r="AA23" s="403"/>
    </row>
    <row r="24" spans="1:27" ht="27.75" customHeight="1">
      <c r="A24" s="516">
        <f t="shared" si="1"/>
        <v>6</v>
      </c>
      <c r="B24" s="270" t="str">
        <f>IF(基本情報入力シート!C38="","",基本情報入力シート!C38)</f>
        <v/>
      </c>
      <c r="C24" s="271" t="str">
        <f>IF(基本情報入力シート!D38="","",基本情報入力シート!D38)</f>
        <v/>
      </c>
      <c r="D24" s="271" t="str">
        <f>IF(基本情報入力シート!E38="","",基本情報入力シート!E38)</f>
        <v/>
      </c>
      <c r="E24" s="271" t="str">
        <f>IF(基本情報入力シート!F38="","",基本情報入力シート!F38)</f>
        <v/>
      </c>
      <c r="F24" s="271" t="str">
        <f>IF(基本情報入力シート!G38="","",基本情報入力シート!G38)</f>
        <v/>
      </c>
      <c r="G24" s="271" t="str">
        <f>IF(基本情報入力シート!H38="","",基本情報入力シート!H38)</f>
        <v/>
      </c>
      <c r="H24" s="271" t="str">
        <f>IF(基本情報入力シート!I38="","",基本情報入力シート!I38)</f>
        <v/>
      </c>
      <c r="I24" s="271" t="str">
        <f>IF(基本情報入力シート!J38="","",基本情報入力シート!J38)</f>
        <v/>
      </c>
      <c r="J24" s="271" t="str">
        <f>IF(基本情報入力シート!K38="","",基本情報入力シート!K38)</f>
        <v/>
      </c>
      <c r="K24" s="272" t="str">
        <f>IF(基本情報入力シート!L38="","",基本情報入力シート!L38)</f>
        <v/>
      </c>
      <c r="L24" s="273" t="str">
        <f t="shared" si="0"/>
        <v/>
      </c>
      <c r="M24" s="274" t="str">
        <f>IF(基本情報入力シート!M38="","",基本情報入力シート!M38)</f>
        <v/>
      </c>
      <c r="N24" s="291" t="str">
        <f>IF(基本情報入力シート!R38="","",基本情報入力シート!R38)</f>
        <v/>
      </c>
      <c r="O24" s="291" t="str">
        <f>IF(基本情報入力シート!W38="","",基本情報入力シート!W38)</f>
        <v/>
      </c>
      <c r="P24" s="276" t="str">
        <f>IF(基本情報入力シート!X38="","",基本情報入力シート!X38)</f>
        <v/>
      </c>
      <c r="Q24" s="983" t="str">
        <f>IF(基本情報入力シート!Y38="","",基本情報入力シート!Y38)</f>
        <v/>
      </c>
      <c r="R24" s="540"/>
      <c r="S24" s="514"/>
      <c r="T24" s="512"/>
      <c r="U24" s="519"/>
      <c r="V24" s="513"/>
      <c r="W24" s="513"/>
      <c r="X24" s="514"/>
      <c r="Y24" s="514"/>
      <c r="Z24" s="403"/>
      <c r="AA24" s="403"/>
    </row>
    <row r="25" spans="1:27" ht="27.75" customHeight="1">
      <c r="A25" s="516">
        <f t="shared" si="1"/>
        <v>7</v>
      </c>
      <c r="B25" s="270" t="str">
        <f>IF(基本情報入力シート!C39="","",基本情報入力シート!C39)</f>
        <v/>
      </c>
      <c r="C25" s="271" t="str">
        <f>IF(基本情報入力シート!D39="","",基本情報入力シート!D39)</f>
        <v/>
      </c>
      <c r="D25" s="271" t="str">
        <f>IF(基本情報入力シート!E39="","",基本情報入力シート!E39)</f>
        <v/>
      </c>
      <c r="E25" s="271" t="str">
        <f>IF(基本情報入力シート!F39="","",基本情報入力シート!F39)</f>
        <v/>
      </c>
      <c r="F25" s="271" t="str">
        <f>IF(基本情報入力シート!G39="","",基本情報入力シート!G39)</f>
        <v/>
      </c>
      <c r="G25" s="271" t="str">
        <f>IF(基本情報入力シート!H39="","",基本情報入力シート!H39)</f>
        <v/>
      </c>
      <c r="H25" s="271" t="str">
        <f>IF(基本情報入力シート!I39="","",基本情報入力シート!I39)</f>
        <v/>
      </c>
      <c r="I25" s="271" t="str">
        <f>IF(基本情報入力シート!J39="","",基本情報入力シート!J39)</f>
        <v/>
      </c>
      <c r="J25" s="271" t="str">
        <f>IF(基本情報入力シート!K39="","",基本情報入力シート!K39)</f>
        <v/>
      </c>
      <c r="K25" s="272" t="str">
        <f>IF(基本情報入力シート!L39="","",基本情報入力シート!L39)</f>
        <v/>
      </c>
      <c r="L25" s="273" t="str">
        <f t="shared" ref="L25:L88" si="2">B25&amp;C25</f>
        <v/>
      </c>
      <c r="M25" s="274" t="str">
        <f>IF(基本情報入力シート!M39="","",基本情報入力シート!M39)</f>
        <v/>
      </c>
      <c r="N25" s="291" t="str">
        <f>IF(基本情報入力シート!R39="","",基本情報入力シート!R39)</f>
        <v/>
      </c>
      <c r="O25" s="291" t="str">
        <f>IF(基本情報入力シート!W39="","",基本情報入力シート!W39)</f>
        <v/>
      </c>
      <c r="P25" s="276" t="str">
        <f>IF(基本情報入力シート!X39="","",基本情報入力シート!X39)</f>
        <v/>
      </c>
      <c r="Q25" s="983" t="str">
        <f>IF(基本情報入力シート!Y39="","",基本情報入力シート!Y39)</f>
        <v/>
      </c>
      <c r="R25" s="540"/>
      <c r="S25" s="514"/>
      <c r="T25" s="512"/>
      <c r="U25" s="519"/>
      <c r="V25" s="513"/>
      <c r="W25" s="513"/>
      <c r="X25" s="514"/>
      <c r="Y25" s="514"/>
      <c r="Z25" s="403"/>
      <c r="AA25" s="403"/>
    </row>
    <row r="26" spans="1:27" ht="27.75" customHeight="1">
      <c r="A26" s="516">
        <f t="shared" si="1"/>
        <v>8</v>
      </c>
      <c r="B26" s="270" t="str">
        <f>IF(基本情報入力シート!C40="","",基本情報入力シート!C40)</f>
        <v/>
      </c>
      <c r="C26" s="271" t="str">
        <f>IF(基本情報入力シート!D40="","",基本情報入力シート!D40)</f>
        <v/>
      </c>
      <c r="D26" s="271" t="str">
        <f>IF(基本情報入力シート!E40="","",基本情報入力シート!E40)</f>
        <v/>
      </c>
      <c r="E26" s="271" t="str">
        <f>IF(基本情報入力シート!F40="","",基本情報入力シート!F40)</f>
        <v/>
      </c>
      <c r="F26" s="271" t="str">
        <f>IF(基本情報入力シート!G40="","",基本情報入力シート!G40)</f>
        <v/>
      </c>
      <c r="G26" s="271" t="str">
        <f>IF(基本情報入力シート!H40="","",基本情報入力シート!H40)</f>
        <v/>
      </c>
      <c r="H26" s="271" t="str">
        <f>IF(基本情報入力シート!I40="","",基本情報入力シート!I40)</f>
        <v/>
      </c>
      <c r="I26" s="271" t="str">
        <f>IF(基本情報入力シート!J40="","",基本情報入力シート!J40)</f>
        <v/>
      </c>
      <c r="J26" s="271" t="str">
        <f>IF(基本情報入力シート!K40="","",基本情報入力シート!K40)</f>
        <v/>
      </c>
      <c r="K26" s="272" t="str">
        <f>IF(基本情報入力シート!L40="","",基本情報入力シート!L40)</f>
        <v/>
      </c>
      <c r="L26" s="273" t="str">
        <f t="shared" si="2"/>
        <v/>
      </c>
      <c r="M26" s="274" t="str">
        <f>IF(基本情報入力シート!M40="","",基本情報入力シート!M40)</f>
        <v/>
      </c>
      <c r="N26" s="291" t="str">
        <f>IF(基本情報入力シート!R40="","",基本情報入力シート!R40)</f>
        <v/>
      </c>
      <c r="O26" s="291" t="str">
        <f>IF(基本情報入力シート!W40="","",基本情報入力シート!W40)</f>
        <v/>
      </c>
      <c r="P26" s="276" t="str">
        <f>IF(基本情報入力シート!X40="","",基本情報入力シート!X40)</f>
        <v/>
      </c>
      <c r="Q26" s="983" t="str">
        <f>IF(基本情報入力シート!Y40="","",基本情報入力シート!Y40)</f>
        <v/>
      </c>
      <c r="R26" s="540"/>
      <c r="S26" s="514"/>
      <c r="T26" s="512"/>
      <c r="U26" s="519"/>
      <c r="V26" s="513"/>
      <c r="W26" s="520"/>
      <c r="X26" s="513"/>
      <c r="Y26" s="520"/>
      <c r="Z26" s="403"/>
      <c r="AA26" s="403"/>
    </row>
    <row r="27" spans="1:27" ht="27.75" customHeight="1">
      <c r="A27" s="516">
        <f t="shared" si="1"/>
        <v>9</v>
      </c>
      <c r="B27" s="270" t="str">
        <f>IF(基本情報入力シート!C41="","",基本情報入力シート!C41)</f>
        <v/>
      </c>
      <c r="C27" s="271" t="str">
        <f>IF(基本情報入力シート!D41="","",基本情報入力シート!D41)</f>
        <v/>
      </c>
      <c r="D27" s="271" t="str">
        <f>IF(基本情報入力シート!E41="","",基本情報入力シート!E41)</f>
        <v/>
      </c>
      <c r="E27" s="271" t="str">
        <f>IF(基本情報入力シート!F41="","",基本情報入力シート!F41)</f>
        <v/>
      </c>
      <c r="F27" s="271" t="str">
        <f>IF(基本情報入力シート!G41="","",基本情報入力シート!G41)</f>
        <v/>
      </c>
      <c r="G27" s="271" t="str">
        <f>IF(基本情報入力シート!H41="","",基本情報入力シート!H41)</f>
        <v/>
      </c>
      <c r="H27" s="271" t="str">
        <f>IF(基本情報入力シート!I41="","",基本情報入力シート!I41)</f>
        <v/>
      </c>
      <c r="I27" s="271" t="str">
        <f>IF(基本情報入力シート!J41="","",基本情報入力シート!J41)</f>
        <v/>
      </c>
      <c r="J27" s="271" t="str">
        <f>IF(基本情報入力シート!K41="","",基本情報入力シート!K41)</f>
        <v/>
      </c>
      <c r="K27" s="272" t="str">
        <f>IF(基本情報入力シート!L41="","",基本情報入力シート!L41)</f>
        <v/>
      </c>
      <c r="L27" s="273" t="str">
        <f t="shared" si="2"/>
        <v/>
      </c>
      <c r="M27" s="274" t="str">
        <f>IF(基本情報入力シート!M41="","",基本情報入力シート!M41)</f>
        <v/>
      </c>
      <c r="N27" s="291" t="str">
        <f>IF(基本情報入力シート!R41="","",基本情報入力シート!R41)</f>
        <v/>
      </c>
      <c r="O27" s="291" t="str">
        <f>IF(基本情報入力シート!W41="","",基本情報入力シート!W41)</f>
        <v/>
      </c>
      <c r="P27" s="276" t="str">
        <f>IF(基本情報入力シート!X41="","",基本情報入力シート!X41)</f>
        <v/>
      </c>
      <c r="Q27" s="983" t="str">
        <f>IF(基本情報入力シート!Y41="","",基本情報入力シート!Y41)</f>
        <v/>
      </c>
      <c r="R27" s="540"/>
      <c r="S27" s="514"/>
      <c r="T27" s="512"/>
      <c r="U27" s="519"/>
      <c r="V27" s="513"/>
      <c r="W27" s="520"/>
      <c r="X27" s="513"/>
      <c r="Y27" s="520"/>
      <c r="Z27" s="403"/>
      <c r="AA27" s="403"/>
    </row>
    <row r="28" spans="1:27" ht="27.75" customHeight="1">
      <c r="A28" s="516">
        <f t="shared" si="1"/>
        <v>10</v>
      </c>
      <c r="B28" s="270" t="str">
        <f>IF(基本情報入力シート!C42="","",基本情報入力シート!C42)</f>
        <v/>
      </c>
      <c r="C28" s="271" t="str">
        <f>IF(基本情報入力シート!D42="","",基本情報入力シート!D42)</f>
        <v/>
      </c>
      <c r="D28" s="271" t="str">
        <f>IF(基本情報入力シート!E42="","",基本情報入力シート!E42)</f>
        <v/>
      </c>
      <c r="E28" s="271" t="str">
        <f>IF(基本情報入力シート!F42="","",基本情報入力シート!F42)</f>
        <v/>
      </c>
      <c r="F28" s="271" t="str">
        <f>IF(基本情報入力シート!G42="","",基本情報入力シート!G42)</f>
        <v/>
      </c>
      <c r="G28" s="271" t="str">
        <f>IF(基本情報入力シート!H42="","",基本情報入力シート!H42)</f>
        <v/>
      </c>
      <c r="H28" s="271" t="str">
        <f>IF(基本情報入力シート!I42="","",基本情報入力シート!I42)</f>
        <v/>
      </c>
      <c r="I28" s="271" t="str">
        <f>IF(基本情報入力シート!J42="","",基本情報入力シート!J42)</f>
        <v/>
      </c>
      <c r="J28" s="271" t="str">
        <f>IF(基本情報入力シート!K42="","",基本情報入力シート!K42)</f>
        <v/>
      </c>
      <c r="K28" s="272" t="str">
        <f>IF(基本情報入力シート!L42="","",基本情報入力シート!L42)</f>
        <v/>
      </c>
      <c r="L28" s="273" t="str">
        <f t="shared" si="2"/>
        <v/>
      </c>
      <c r="M28" s="274" t="str">
        <f>IF(基本情報入力シート!M42="","",基本情報入力シート!M42)</f>
        <v/>
      </c>
      <c r="N28" s="291" t="str">
        <f>IF(基本情報入力シート!R42="","",基本情報入力シート!R42)</f>
        <v/>
      </c>
      <c r="O28" s="291" t="str">
        <f>IF(基本情報入力シート!W42="","",基本情報入力シート!W42)</f>
        <v/>
      </c>
      <c r="P28" s="276" t="str">
        <f>IF(基本情報入力シート!X42="","",基本情報入力シート!X42)</f>
        <v/>
      </c>
      <c r="Q28" s="983" t="str">
        <f>IF(基本情報入力シート!Y42="","",基本情報入力シート!Y42)</f>
        <v/>
      </c>
      <c r="R28" s="541"/>
      <c r="S28" s="514"/>
      <c r="T28" s="517"/>
      <c r="U28" s="517"/>
      <c r="V28" s="513"/>
      <c r="W28" s="520"/>
      <c r="X28" s="513"/>
      <c r="Y28" s="520"/>
      <c r="Z28" s="403"/>
      <c r="AA28" s="403"/>
    </row>
    <row r="29" spans="1:27" ht="27.75" customHeight="1">
      <c r="A29" s="516">
        <f t="shared" si="1"/>
        <v>11</v>
      </c>
      <c r="B29" s="270" t="str">
        <f>IF(基本情報入力シート!C43="","",基本情報入力シート!C43)</f>
        <v/>
      </c>
      <c r="C29" s="271" t="str">
        <f>IF(基本情報入力シート!D43="","",基本情報入力シート!D43)</f>
        <v/>
      </c>
      <c r="D29" s="271" t="str">
        <f>IF(基本情報入力シート!E43="","",基本情報入力シート!E43)</f>
        <v/>
      </c>
      <c r="E29" s="271" t="str">
        <f>IF(基本情報入力シート!F43="","",基本情報入力シート!F43)</f>
        <v/>
      </c>
      <c r="F29" s="271" t="str">
        <f>IF(基本情報入力シート!G43="","",基本情報入力シート!G43)</f>
        <v/>
      </c>
      <c r="G29" s="271" t="str">
        <f>IF(基本情報入力シート!H43="","",基本情報入力シート!H43)</f>
        <v/>
      </c>
      <c r="H29" s="271" t="str">
        <f>IF(基本情報入力シート!I43="","",基本情報入力シート!I43)</f>
        <v/>
      </c>
      <c r="I29" s="271" t="str">
        <f>IF(基本情報入力シート!J43="","",基本情報入力シート!J43)</f>
        <v/>
      </c>
      <c r="J29" s="271" t="str">
        <f>IF(基本情報入力シート!K43="","",基本情報入力シート!K43)</f>
        <v/>
      </c>
      <c r="K29" s="272" t="str">
        <f>IF(基本情報入力シート!L43="","",基本情報入力シート!L43)</f>
        <v/>
      </c>
      <c r="L29" s="273" t="str">
        <f t="shared" si="2"/>
        <v/>
      </c>
      <c r="M29" s="274" t="str">
        <f>IF(基本情報入力シート!M43="","",基本情報入力シート!M43)</f>
        <v/>
      </c>
      <c r="N29" s="291" t="str">
        <f>IF(基本情報入力シート!R43="","",基本情報入力シート!R43)</f>
        <v/>
      </c>
      <c r="O29" s="291" t="str">
        <f>IF(基本情報入力シート!W43="","",基本情報入力シート!W43)</f>
        <v/>
      </c>
      <c r="P29" s="276" t="str">
        <f>IF(基本情報入力シート!X43="","",基本情報入力シート!X43)</f>
        <v/>
      </c>
      <c r="Q29" s="983" t="str">
        <f>IF(基本情報入力シート!Y43="","",基本情報入力シート!Y43)</f>
        <v/>
      </c>
      <c r="R29" s="541"/>
      <c r="S29" s="514"/>
      <c r="T29" s="517"/>
      <c r="U29" s="517"/>
      <c r="V29" s="513"/>
      <c r="W29" s="520"/>
      <c r="X29" s="513"/>
      <c r="Y29" s="520"/>
      <c r="Z29" s="403"/>
      <c r="AA29" s="403"/>
    </row>
    <row r="30" spans="1:27" ht="27.75" customHeight="1">
      <c r="A30" s="516">
        <f t="shared" si="1"/>
        <v>12</v>
      </c>
      <c r="B30" s="270" t="str">
        <f>IF(基本情報入力シート!C44="","",基本情報入力シート!C44)</f>
        <v/>
      </c>
      <c r="C30" s="271" t="str">
        <f>IF(基本情報入力シート!D44="","",基本情報入力シート!D44)</f>
        <v/>
      </c>
      <c r="D30" s="271" t="str">
        <f>IF(基本情報入力シート!E44="","",基本情報入力シート!E44)</f>
        <v/>
      </c>
      <c r="E30" s="271" t="str">
        <f>IF(基本情報入力シート!F44="","",基本情報入力シート!F44)</f>
        <v/>
      </c>
      <c r="F30" s="271" t="str">
        <f>IF(基本情報入力シート!G44="","",基本情報入力シート!G44)</f>
        <v/>
      </c>
      <c r="G30" s="271" t="str">
        <f>IF(基本情報入力シート!H44="","",基本情報入力シート!H44)</f>
        <v/>
      </c>
      <c r="H30" s="271" t="str">
        <f>IF(基本情報入力シート!I44="","",基本情報入力シート!I44)</f>
        <v/>
      </c>
      <c r="I30" s="271" t="str">
        <f>IF(基本情報入力シート!J44="","",基本情報入力シート!J44)</f>
        <v/>
      </c>
      <c r="J30" s="271" t="str">
        <f>IF(基本情報入力シート!K44="","",基本情報入力シート!K44)</f>
        <v/>
      </c>
      <c r="K30" s="272" t="str">
        <f>IF(基本情報入力シート!L44="","",基本情報入力シート!L44)</f>
        <v/>
      </c>
      <c r="L30" s="273" t="str">
        <f t="shared" si="2"/>
        <v/>
      </c>
      <c r="M30" s="274" t="str">
        <f>IF(基本情報入力シート!M44="","",基本情報入力シート!M44)</f>
        <v/>
      </c>
      <c r="N30" s="291" t="str">
        <f>IF(基本情報入力シート!R44="","",基本情報入力シート!R44)</f>
        <v/>
      </c>
      <c r="O30" s="291" t="str">
        <f>IF(基本情報入力シート!W44="","",基本情報入力シート!W44)</f>
        <v/>
      </c>
      <c r="P30" s="276" t="str">
        <f>IF(基本情報入力シート!X44="","",基本情報入力シート!X44)</f>
        <v/>
      </c>
      <c r="Q30" s="983" t="str">
        <f>IF(基本情報入力シート!Y44="","",基本情報入力シート!Y44)</f>
        <v/>
      </c>
      <c r="R30" s="541"/>
      <c r="S30" s="514"/>
      <c r="T30" s="517"/>
      <c r="U30" s="517"/>
      <c r="V30" s="513"/>
      <c r="W30" s="520"/>
      <c r="X30" s="513"/>
      <c r="Y30" s="520"/>
      <c r="Z30" s="403"/>
      <c r="AA30" s="403"/>
    </row>
    <row r="31" spans="1:27" ht="27.75" customHeight="1">
      <c r="A31" s="516">
        <f t="shared" si="1"/>
        <v>13</v>
      </c>
      <c r="B31" s="270" t="str">
        <f>IF(基本情報入力シート!C45="","",基本情報入力シート!C45)</f>
        <v/>
      </c>
      <c r="C31" s="271" t="str">
        <f>IF(基本情報入力シート!D45="","",基本情報入力シート!D45)</f>
        <v/>
      </c>
      <c r="D31" s="271" t="str">
        <f>IF(基本情報入力シート!E45="","",基本情報入力シート!E45)</f>
        <v/>
      </c>
      <c r="E31" s="271" t="str">
        <f>IF(基本情報入力シート!F45="","",基本情報入力シート!F45)</f>
        <v/>
      </c>
      <c r="F31" s="271" t="str">
        <f>IF(基本情報入力シート!G45="","",基本情報入力シート!G45)</f>
        <v/>
      </c>
      <c r="G31" s="271" t="str">
        <f>IF(基本情報入力シート!H45="","",基本情報入力シート!H45)</f>
        <v/>
      </c>
      <c r="H31" s="271" t="str">
        <f>IF(基本情報入力シート!I45="","",基本情報入力シート!I45)</f>
        <v/>
      </c>
      <c r="I31" s="271" t="str">
        <f>IF(基本情報入力シート!J45="","",基本情報入力シート!J45)</f>
        <v/>
      </c>
      <c r="J31" s="271" t="str">
        <f>IF(基本情報入力シート!K45="","",基本情報入力シート!K45)</f>
        <v/>
      </c>
      <c r="K31" s="272" t="str">
        <f>IF(基本情報入力シート!L45="","",基本情報入力シート!L45)</f>
        <v/>
      </c>
      <c r="L31" s="273" t="str">
        <f t="shared" si="2"/>
        <v/>
      </c>
      <c r="M31" s="274" t="str">
        <f>IF(基本情報入力シート!M45="","",基本情報入力シート!M45)</f>
        <v/>
      </c>
      <c r="N31" s="291" t="str">
        <f>IF(基本情報入力シート!R45="","",基本情報入力シート!R45)</f>
        <v/>
      </c>
      <c r="O31" s="291" t="str">
        <f>IF(基本情報入力シート!W45="","",基本情報入力シート!W45)</f>
        <v/>
      </c>
      <c r="P31" s="276" t="str">
        <f>IF(基本情報入力シート!X45="","",基本情報入力シート!X45)</f>
        <v/>
      </c>
      <c r="Q31" s="983" t="str">
        <f>IF(基本情報入力シート!Y45="","",基本情報入力シート!Y45)</f>
        <v/>
      </c>
      <c r="R31" s="541"/>
      <c r="S31" s="514"/>
      <c r="T31" s="517"/>
      <c r="U31" s="517"/>
      <c r="V31" s="513"/>
      <c r="W31" s="520"/>
      <c r="X31" s="513"/>
      <c r="Y31" s="520"/>
      <c r="Z31" s="403"/>
      <c r="AA31" s="403"/>
    </row>
    <row r="32" spans="1:27" ht="27.75" customHeight="1">
      <c r="A32" s="516">
        <f t="shared" si="1"/>
        <v>14</v>
      </c>
      <c r="B32" s="270" t="str">
        <f>IF(基本情報入力シート!C46="","",基本情報入力シート!C46)</f>
        <v/>
      </c>
      <c r="C32" s="271" t="str">
        <f>IF(基本情報入力シート!D46="","",基本情報入力シート!D46)</f>
        <v/>
      </c>
      <c r="D32" s="271" t="str">
        <f>IF(基本情報入力シート!E46="","",基本情報入力シート!E46)</f>
        <v/>
      </c>
      <c r="E32" s="271" t="str">
        <f>IF(基本情報入力シート!F46="","",基本情報入力シート!F46)</f>
        <v/>
      </c>
      <c r="F32" s="271" t="str">
        <f>IF(基本情報入力シート!G46="","",基本情報入力シート!G46)</f>
        <v/>
      </c>
      <c r="G32" s="271" t="str">
        <f>IF(基本情報入力シート!H46="","",基本情報入力シート!H46)</f>
        <v/>
      </c>
      <c r="H32" s="271" t="str">
        <f>IF(基本情報入力シート!I46="","",基本情報入力シート!I46)</f>
        <v/>
      </c>
      <c r="I32" s="271" t="str">
        <f>IF(基本情報入力シート!J46="","",基本情報入力シート!J46)</f>
        <v/>
      </c>
      <c r="J32" s="271" t="str">
        <f>IF(基本情報入力シート!K46="","",基本情報入力シート!K46)</f>
        <v/>
      </c>
      <c r="K32" s="272" t="str">
        <f>IF(基本情報入力シート!L46="","",基本情報入力シート!L46)</f>
        <v/>
      </c>
      <c r="L32" s="273" t="str">
        <f t="shared" si="2"/>
        <v/>
      </c>
      <c r="M32" s="274" t="str">
        <f>IF(基本情報入力シート!M46="","",基本情報入力シート!M46)</f>
        <v/>
      </c>
      <c r="N32" s="291" t="str">
        <f>IF(基本情報入力シート!R46="","",基本情報入力シート!R46)</f>
        <v/>
      </c>
      <c r="O32" s="291" t="str">
        <f>IF(基本情報入力シート!W46="","",基本情報入力シート!W46)</f>
        <v/>
      </c>
      <c r="P32" s="276" t="str">
        <f>IF(基本情報入力シート!X46="","",基本情報入力シート!X46)</f>
        <v/>
      </c>
      <c r="Q32" s="983" t="str">
        <f>IF(基本情報入力シート!Y46="","",基本情報入力シート!Y46)</f>
        <v/>
      </c>
      <c r="R32" s="541"/>
      <c r="S32" s="514"/>
      <c r="T32" s="517"/>
      <c r="U32" s="517"/>
      <c r="V32" s="513"/>
      <c r="W32" s="520"/>
      <c r="X32" s="513"/>
      <c r="Y32" s="520"/>
      <c r="Z32" s="403"/>
      <c r="AA32" s="403"/>
    </row>
    <row r="33" spans="1:27" ht="27.75" customHeight="1">
      <c r="A33" s="516">
        <f t="shared" si="1"/>
        <v>15</v>
      </c>
      <c r="B33" s="270" t="str">
        <f>IF(基本情報入力シート!C47="","",基本情報入力シート!C47)</f>
        <v/>
      </c>
      <c r="C33" s="271" t="str">
        <f>IF(基本情報入力シート!D47="","",基本情報入力シート!D47)</f>
        <v/>
      </c>
      <c r="D33" s="271" t="str">
        <f>IF(基本情報入力シート!E47="","",基本情報入力シート!E47)</f>
        <v/>
      </c>
      <c r="E33" s="271" t="str">
        <f>IF(基本情報入力シート!F47="","",基本情報入力シート!F47)</f>
        <v/>
      </c>
      <c r="F33" s="271" t="str">
        <f>IF(基本情報入力シート!G47="","",基本情報入力シート!G47)</f>
        <v/>
      </c>
      <c r="G33" s="271" t="str">
        <f>IF(基本情報入力シート!H47="","",基本情報入力シート!H47)</f>
        <v/>
      </c>
      <c r="H33" s="271" t="str">
        <f>IF(基本情報入力シート!I47="","",基本情報入力シート!I47)</f>
        <v/>
      </c>
      <c r="I33" s="271" t="str">
        <f>IF(基本情報入力シート!J47="","",基本情報入力シート!J47)</f>
        <v/>
      </c>
      <c r="J33" s="271" t="str">
        <f>IF(基本情報入力シート!K47="","",基本情報入力シート!K47)</f>
        <v/>
      </c>
      <c r="K33" s="272" t="str">
        <f>IF(基本情報入力シート!L47="","",基本情報入力シート!L47)</f>
        <v/>
      </c>
      <c r="L33" s="273" t="str">
        <f t="shared" si="2"/>
        <v/>
      </c>
      <c r="M33" s="274" t="str">
        <f>IF(基本情報入力シート!M47="","",基本情報入力シート!M47)</f>
        <v/>
      </c>
      <c r="N33" s="291" t="str">
        <f>IF(基本情報入力シート!R47="","",基本情報入力シート!R47)</f>
        <v/>
      </c>
      <c r="O33" s="291" t="str">
        <f>IF(基本情報入力シート!W47="","",基本情報入力シート!W47)</f>
        <v/>
      </c>
      <c r="P33" s="276" t="str">
        <f>IF(基本情報入力シート!X47="","",基本情報入力シート!X47)</f>
        <v/>
      </c>
      <c r="Q33" s="983" t="str">
        <f>IF(基本情報入力シート!Y47="","",基本情報入力シート!Y47)</f>
        <v/>
      </c>
      <c r="R33" s="541"/>
      <c r="S33" s="514"/>
      <c r="T33" s="517"/>
      <c r="U33" s="517"/>
      <c r="V33" s="513"/>
      <c r="W33" s="520"/>
      <c r="X33" s="513"/>
      <c r="Y33" s="520"/>
      <c r="Z33" s="403"/>
      <c r="AA33" s="403"/>
    </row>
    <row r="34" spans="1:27" ht="27.75" customHeight="1">
      <c r="A34" s="516">
        <f t="shared" si="1"/>
        <v>16</v>
      </c>
      <c r="B34" s="270" t="str">
        <f>IF(基本情報入力シート!C48="","",基本情報入力シート!C48)</f>
        <v/>
      </c>
      <c r="C34" s="271" t="str">
        <f>IF(基本情報入力シート!D48="","",基本情報入力シート!D48)</f>
        <v/>
      </c>
      <c r="D34" s="271" t="str">
        <f>IF(基本情報入力シート!E48="","",基本情報入力シート!E48)</f>
        <v/>
      </c>
      <c r="E34" s="271" t="str">
        <f>IF(基本情報入力シート!F48="","",基本情報入力シート!F48)</f>
        <v/>
      </c>
      <c r="F34" s="271" t="str">
        <f>IF(基本情報入力シート!G48="","",基本情報入力シート!G48)</f>
        <v/>
      </c>
      <c r="G34" s="271" t="str">
        <f>IF(基本情報入力シート!H48="","",基本情報入力シート!H48)</f>
        <v/>
      </c>
      <c r="H34" s="271" t="str">
        <f>IF(基本情報入力シート!I48="","",基本情報入力シート!I48)</f>
        <v/>
      </c>
      <c r="I34" s="271" t="str">
        <f>IF(基本情報入力シート!J48="","",基本情報入力シート!J48)</f>
        <v/>
      </c>
      <c r="J34" s="271" t="str">
        <f>IF(基本情報入力シート!K48="","",基本情報入力シート!K48)</f>
        <v/>
      </c>
      <c r="K34" s="272" t="str">
        <f>IF(基本情報入力シート!L48="","",基本情報入力シート!L48)</f>
        <v/>
      </c>
      <c r="L34" s="273" t="str">
        <f t="shared" si="2"/>
        <v/>
      </c>
      <c r="M34" s="274" t="str">
        <f>IF(基本情報入力シート!M48="","",基本情報入力シート!M48)</f>
        <v/>
      </c>
      <c r="N34" s="291" t="str">
        <f>IF(基本情報入力シート!R48="","",基本情報入力シート!R48)</f>
        <v/>
      </c>
      <c r="O34" s="291" t="str">
        <f>IF(基本情報入力シート!W48="","",基本情報入力シート!W48)</f>
        <v/>
      </c>
      <c r="P34" s="276" t="str">
        <f>IF(基本情報入力シート!X48="","",基本情報入力シート!X48)</f>
        <v/>
      </c>
      <c r="Q34" s="983" t="str">
        <f>IF(基本情報入力シート!Y48="","",基本情報入力シート!Y48)</f>
        <v/>
      </c>
      <c r="R34" s="541"/>
      <c r="S34" s="514"/>
      <c r="T34" s="517"/>
      <c r="U34" s="517"/>
      <c r="V34" s="513"/>
      <c r="W34" s="520"/>
      <c r="X34" s="513"/>
      <c r="Y34" s="520"/>
      <c r="Z34" s="403"/>
      <c r="AA34" s="403"/>
    </row>
    <row r="35" spans="1:27" ht="27.75" customHeight="1">
      <c r="A35" s="516">
        <f t="shared" si="1"/>
        <v>17</v>
      </c>
      <c r="B35" s="270" t="str">
        <f>IF(基本情報入力シート!C49="","",基本情報入力シート!C49)</f>
        <v/>
      </c>
      <c r="C35" s="271" t="str">
        <f>IF(基本情報入力シート!D49="","",基本情報入力シート!D49)</f>
        <v/>
      </c>
      <c r="D35" s="271" t="str">
        <f>IF(基本情報入力シート!E49="","",基本情報入力シート!E49)</f>
        <v/>
      </c>
      <c r="E35" s="271" t="str">
        <f>IF(基本情報入力シート!F49="","",基本情報入力シート!F49)</f>
        <v/>
      </c>
      <c r="F35" s="271" t="str">
        <f>IF(基本情報入力シート!G49="","",基本情報入力シート!G49)</f>
        <v/>
      </c>
      <c r="G35" s="271" t="str">
        <f>IF(基本情報入力シート!H49="","",基本情報入力シート!H49)</f>
        <v/>
      </c>
      <c r="H35" s="271" t="str">
        <f>IF(基本情報入力シート!I49="","",基本情報入力シート!I49)</f>
        <v/>
      </c>
      <c r="I35" s="271" t="str">
        <f>IF(基本情報入力シート!J49="","",基本情報入力シート!J49)</f>
        <v/>
      </c>
      <c r="J35" s="271" t="str">
        <f>IF(基本情報入力シート!K49="","",基本情報入力シート!K49)</f>
        <v/>
      </c>
      <c r="K35" s="272" t="str">
        <f>IF(基本情報入力シート!L49="","",基本情報入力シート!L49)</f>
        <v/>
      </c>
      <c r="L35" s="273" t="str">
        <f t="shared" si="2"/>
        <v/>
      </c>
      <c r="M35" s="274" t="str">
        <f>IF(基本情報入力シート!M49="","",基本情報入力シート!M49)</f>
        <v/>
      </c>
      <c r="N35" s="291" t="str">
        <f>IF(基本情報入力シート!R49="","",基本情報入力シート!R49)</f>
        <v/>
      </c>
      <c r="O35" s="291" t="str">
        <f>IF(基本情報入力シート!W49="","",基本情報入力シート!W49)</f>
        <v/>
      </c>
      <c r="P35" s="276" t="str">
        <f>IF(基本情報入力シート!X49="","",基本情報入力シート!X49)</f>
        <v/>
      </c>
      <c r="Q35" s="983" t="str">
        <f>IF(基本情報入力シート!Y49="","",基本情報入力シート!Y49)</f>
        <v/>
      </c>
      <c r="R35" s="541"/>
      <c r="S35" s="514"/>
      <c r="T35" s="517"/>
      <c r="U35" s="517"/>
      <c r="V35" s="513"/>
      <c r="W35" s="520"/>
      <c r="X35" s="513"/>
      <c r="Y35" s="520"/>
      <c r="Z35" s="403"/>
      <c r="AA35" s="403"/>
    </row>
    <row r="36" spans="1:27" ht="27.75" customHeight="1">
      <c r="A36" s="516">
        <f t="shared" si="1"/>
        <v>18</v>
      </c>
      <c r="B36" s="270" t="str">
        <f>IF(基本情報入力シート!C50="","",基本情報入力シート!C50)</f>
        <v/>
      </c>
      <c r="C36" s="271" t="str">
        <f>IF(基本情報入力シート!D50="","",基本情報入力シート!D50)</f>
        <v/>
      </c>
      <c r="D36" s="271" t="str">
        <f>IF(基本情報入力シート!E50="","",基本情報入力シート!E50)</f>
        <v/>
      </c>
      <c r="E36" s="271" t="str">
        <f>IF(基本情報入力シート!F50="","",基本情報入力シート!F50)</f>
        <v/>
      </c>
      <c r="F36" s="271" t="str">
        <f>IF(基本情報入力シート!G50="","",基本情報入力シート!G50)</f>
        <v/>
      </c>
      <c r="G36" s="271" t="str">
        <f>IF(基本情報入力シート!H50="","",基本情報入力シート!H50)</f>
        <v/>
      </c>
      <c r="H36" s="271" t="str">
        <f>IF(基本情報入力シート!I50="","",基本情報入力シート!I50)</f>
        <v/>
      </c>
      <c r="I36" s="271" t="str">
        <f>IF(基本情報入力シート!J50="","",基本情報入力シート!J50)</f>
        <v/>
      </c>
      <c r="J36" s="271" t="str">
        <f>IF(基本情報入力シート!K50="","",基本情報入力シート!K50)</f>
        <v/>
      </c>
      <c r="K36" s="272" t="str">
        <f>IF(基本情報入力シート!L50="","",基本情報入力シート!L50)</f>
        <v/>
      </c>
      <c r="L36" s="273" t="str">
        <f t="shared" si="2"/>
        <v/>
      </c>
      <c r="M36" s="274" t="str">
        <f>IF(基本情報入力シート!M50="","",基本情報入力シート!M50)</f>
        <v/>
      </c>
      <c r="N36" s="291" t="str">
        <f>IF(基本情報入力シート!R50="","",基本情報入力シート!R50)</f>
        <v/>
      </c>
      <c r="O36" s="291" t="str">
        <f>IF(基本情報入力シート!W50="","",基本情報入力シート!W50)</f>
        <v/>
      </c>
      <c r="P36" s="276" t="str">
        <f>IF(基本情報入力シート!X50="","",基本情報入力シート!X50)</f>
        <v/>
      </c>
      <c r="Q36" s="983" t="str">
        <f>IF(基本情報入力シート!Y50="","",基本情報入力シート!Y50)</f>
        <v/>
      </c>
      <c r="R36" s="541"/>
      <c r="S36" s="514"/>
      <c r="T36" s="517"/>
      <c r="U36" s="517"/>
      <c r="V36" s="513"/>
      <c r="W36" s="520"/>
      <c r="X36" s="513"/>
      <c r="Y36" s="520"/>
      <c r="Z36" s="403"/>
      <c r="AA36" s="403"/>
    </row>
    <row r="37" spans="1:27" ht="27.75" customHeight="1">
      <c r="A37" s="516">
        <f t="shared" si="1"/>
        <v>19</v>
      </c>
      <c r="B37" s="270" t="str">
        <f>IF(基本情報入力シート!C51="","",基本情報入力シート!C51)</f>
        <v/>
      </c>
      <c r="C37" s="271" t="str">
        <f>IF(基本情報入力シート!D51="","",基本情報入力シート!D51)</f>
        <v/>
      </c>
      <c r="D37" s="271" t="str">
        <f>IF(基本情報入力シート!E51="","",基本情報入力シート!E51)</f>
        <v/>
      </c>
      <c r="E37" s="271" t="str">
        <f>IF(基本情報入力シート!F51="","",基本情報入力シート!F51)</f>
        <v/>
      </c>
      <c r="F37" s="271" t="str">
        <f>IF(基本情報入力シート!G51="","",基本情報入力シート!G51)</f>
        <v/>
      </c>
      <c r="G37" s="271" t="str">
        <f>IF(基本情報入力シート!H51="","",基本情報入力シート!H51)</f>
        <v/>
      </c>
      <c r="H37" s="271" t="str">
        <f>IF(基本情報入力シート!I51="","",基本情報入力シート!I51)</f>
        <v/>
      </c>
      <c r="I37" s="271" t="str">
        <f>IF(基本情報入力シート!J51="","",基本情報入力シート!J51)</f>
        <v/>
      </c>
      <c r="J37" s="271" t="str">
        <f>IF(基本情報入力シート!K51="","",基本情報入力シート!K51)</f>
        <v/>
      </c>
      <c r="K37" s="272" t="str">
        <f>IF(基本情報入力シート!L51="","",基本情報入力シート!L51)</f>
        <v/>
      </c>
      <c r="L37" s="273" t="str">
        <f t="shared" si="2"/>
        <v/>
      </c>
      <c r="M37" s="274" t="str">
        <f>IF(基本情報入力シート!M51="","",基本情報入力シート!M51)</f>
        <v/>
      </c>
      <c r="N37" s="291" t="str">
        <f>IF(基本情報入力シート!R51="","",基本情報入力シート!R51)</f>
        <v/>
      </c>
      <c r="O37" s="291" t="str">
        <f>IF(基本情報入力シート!W51="","",基本情報入力シート!W51)</f>
        <v/>
      </c>
      <c r="P37" s="276" t="str">
        <f>IF(基本情報入力シート!X51="","",基本情報入力シート!X51)</f>
        <v/>
      </c>
      <c r="Q37" s="983" t="str">
        <f>IF(基本情報入力シート!Y51="","",基本情報入力シート!Y51)</f>
        <v/>
      </c>
      <c r="R37" s="541"/>
      <c r="S37" s="514"/>
      <c r="T37" s="517"/>
      <c r="U37" s="517"/>
      <c r="V37" s="513"/>
      <c r="W37" s="520"/>
      <c r="X37" s="514"/>
      <c r="Y37" s="520"/>
      <c r="Z37" s="403"/>
      <c r="AA37" s="403"/>
    </row>
    <row r="38" spans="1:27" ht="27.75" customHeight="1">
      <c r="A38" s="516">
        <f t="shared" si="1"/>
        <v>20</v>
      </c>
      <c r="B38" s="270" t="str">
        <f>IF(基本情報入力シート!C52="","",基本情報入力シート!C52)</f>
        <v/>
      </c>
      <c r="C38" s="271" t="str">
        <f>IF(基本情報入力シート!D52="","",基本情報入力シート!D52)</f>
        <v/>
      </c>
      <c r="D38" s="271" t="str">
        <f>IF(基本情報入力シート!E52="","",基本情報入力シート!E52)</f>
        <v/>
      </c>
      <c r="E38" s="271" t="str">
        <f>IF(基本情報入力シート!F52="","",基本情報入力シート!F52)</f>
        <v/>
      </c>
      <c r="F38" s="271" t="str">
        <f>IF(基本情報入力シート!G52="","",基本情報入力シート!G52)</f>
        <v/>
      </c>
      <c r="G38" s="271" t="str">
        <f>IF(基本情報入力シート!H52="","",基本情報入力シート!H52)</f>
        <v/>
      </c>
      <c r="H38" s="271" t="str">
        <f>IF(基本情報入力シート!I52="","",基本情報入力シート!I52)</f>
        <v/>
      </c>
      <c r="I38" s="271" t="str">
        <f>IF(基本情報入力シート!J52="","",基本情報入力シート!J52)</f>
        <v/>
      </c>
      <c r="J38" s="271" t="str">
        <f>IF(基本情報入力シート!K52="","",基本情報入力シート!K52)</f>
        <v/>
      </c>
      <c r="K38" s="272" t="str">
        <f>IF(基本情報入力シート!L52="","",基本情報入力シート!L52)</f>
        <v/>
      </c>
      <c r="L38" s="273" t="str">
        <f t="shared" si="2"/>
        <v/>
      </c>
      <c r="M38" s="274" t="str">
        <f>IF(基本情報入力シート!M52="","",基本情報入力シート!M52)</f>
        <v/>
      </c>
      <c r="N38" s="291" t="str">
        <f>IF(基本情報入力シート!R52="","",基本情報入力シート!R52)</f>
        <v/>
      </c>
      <c r="O38" s="291" t="str">
        <f>IF(基本情報入力シート!W52="","",基本情報入力シート!W52)</f>
        <v/>
      </c>
      <c r="P38" s="276" t="str">
        <f>IF(基本情報入力シート!X52="","",基本情報入力シート!X52)</f>
        <v/>
      </c>
      <c r="Q38" s="983" t="str">
        <f>IF(基本情報入力シート!Y52="","",基本情報入力シート!Y52)</f>
        <v/>
      </c>
      <c r="R38" s="541"/>
      <c r="S38" s="514"/>
      <c r="T38" s="517"/>
      <c r="U38" s="517"/>
      <c r="V38" s="513"/>
      <c r="W38" s="520"/>
      <c r="X38" s="514"/>
      <c r="Y38" s="520"/>
      <c r="Z38" s="403"/>
      <c r="AA38" s="403"/>
    </row>
    <row r="39" spans="1:27" ht="27.75" customHeight="1">
      <c r="A39" s="516">
        <f t="shared" si="1"/>
        <v>21</v>
      </c>
      <c r="B39" s="270" t="str">
        <f>IF(基本情報入力シート!C53="","",基本情報入力シート!C53)</f>
        <v/>
      </c>
      <c r="C39" s="271" t="str">
        <f>IF(基本情報入力シート!D53="","",基本情報入力シート!D53)</f>
        <v/>
      </c>
      <c r="D39" s="271" t="str">
        <f>IF(基本情報入力シート!E53="","",基本情報入力シート!E53)</f>
        <v/>
      </c>
      <c r="E39" s="271" t="str">
        <f>IF(基本情報入力シート!F53="","",基本情報入力シート!F53)</f>
        <v/>
      </c>
      <c r="F39" s="271" t="str">
        <f>IF(基本情報入力シート!G53="","",基本情報入力シート!G53)</f>
        <v/>
      </c>
      <c r="G39" s="271" t="str">
        <f>IF(基本情報入力シート!H53="","",基本情報入力シート!H53)</f>
        <v/>
      </c>
      <c r="H39" s="271" t="str">
        <f>IF(基本情報入力シート!I53="","",基本情報入力シート!I53)</f>
        <v/>
      </c>
      <c r="I39" s="271" t="str">
        <f>IF(基本情報入力シート!J53="","",基本情報入力シート!J53)</f>
        <v/>
      </c>
      <c r="J39" s="271" t="str">
        <f>IF(基本情報入力シート!K53="","",基本情報入力シート!K53)</f>
        <v/>
      </c>
      <c r="K39" s="272" t="str">
        <f>IF(基本情報入力シート!L53="","",基本情報入力シート!L53)</f>
        <v/>
      </c>
      <c r="L39" s="273" t="str">
        <f t="shared" si="2"/>
        <v/>
      </c>
      <c r="M39" s="274" t="str">
        <f>IF(基本情報入力シート!M53="","",基本情報入力シート!M53)</f>
        <v/>
      </c>
      <c r="N39" s="291" t="str">
        <f>IF(基本情報入力シート!R53="","",基本情報入力シート!R53)</f>
        <v/>
      </c>
      <c r="O39" s="291" t="str">
        <f>IF(基本情報入力シート!W53="","",基本情報入力シート!W53)</f>
        <v/>
      </c>
      <c r="P39" s="276" t="str">
        <f>IF(基本情報入力シート!X53="","",基本情報入力シート!X53)</f>
        <v/>
      </c>
      <c r="Q39" s="983" t="str">
        <f>IF(基本情報入力シート!Y53="","",基本情報入力シート!Y53)</f>
        <v/>
      </c>
      <c r="R39" s="541"/>
      <c r="S39" s="514"/>
      <c r="T39" s="517"/>
      <c r="U39" s="517"/>
      <c r="V39" s="513"/>
      <c r="W39" s="520"/>
      <c r="X39" s="514"/>
      <c r="Y39" s="520"/>
      <c r="Z39" s="403"/>
      <c r="AA39" s="403"/>
    </row>
    <row r="40" spans="1:27" ht="27.75" customHeight="1">
      <c r="A40" s="516">
        <f t="shared" si="1"/>
        <v>22</v>
      </c>
      <c r="B40" s="270" t="str">
        <f>IF(基本情報入力シート!C54="","",基本情報入力シート!C54)</f>
        <v/>
      </c>
      <c r="C40" s="271" t="str">
        <f>IF(基本情報入力シート!D54="","",基本情報入力シート!D54)</f>
        <v/>
      </c>
      <c r="D40" s="271" t="str">
        <f>IF(基本情報入力シート!E54="","",基本情報入力シート!E54)</f>
        <v/>
      </c>
      <c r="E40" s="271" t="str">
        <f>IF(基本情報入力シート!F54="","",基本情報入力シート!F54)</f>
        <v/>
      </c>
      <c r="F40" s="271" t="str">
        <f>IF(基本情報入力シート!G54="","",基本情報入力シート!G54)</f>
        <v/>
      </c>
      <c r="G40" s="271" t="str">
        <f>IF(基本情報入力シート!H54="","",基本情報入力シート!H54)</f>
        <v/>
      </c>
      <c r="H40" s="271" t="str">
        <f>IF(基本情報入力シート!I54="","",基本情報入力シート!I54)</f>
        <v/>
      </c>
      <c r="I40" s="271" t="str">
        <f>IF(基本情報入力シート!J54="","",基本情報入力シート!J54)</f>
        <v/>
      </c>
      <c r="J40" s="271" t="str">
        <f>IF(基本情報入力シート!K54="","",基本情報入力シート!K54)</f>
        <v/>
      </c>
      <c r="K40" s="272" t="str">
        <f>IF(基本情報入力シート!L54="","",基本情報入力シート!L54)</f>
        <v/>
      </c>
      <c r="L40" s="273" t="str">
        <f t="shared" si="2"/>
        <v/>
      </c>
      <c r="M40" s="274" t="str">
        <f>IF(基本情報入力シート!M54="","",基本情報入力シート!M54)</f>
        <v/>
      </c>
      <c r="N40" s="291" t="str">
        <f>IF(基本情報入力シート!R54="","",基本情報入力シート!R54)</f>
        <v/>
      </c>
      <c r="O40" s="291" t="str">
        <f>IF(基本情報入力シート!W54="","",基本情報入力シート!W54)</f>
        <v/>
      </c>
      <c r="P40" s="276" t="str">
        <f>IF(基本情報入力シート!X54="","",基本情報入力シート!X54)</f>
        <v/>
      </c>
      <c r="Q40" s="983" t="str">
        <f>IF(基本情報入力シート!Y54="","",基本情報入力シート!Y54)</f>
        <v/>
      </c>
      <c r="R40" s="541"/>
      <c r="S40" s="514"/>
      <c r="T40" s="517"/>
      <c r="U40" s="517"/>
      <c r="V40" s="513"/>
      <c r="W40" s="520"/>
      <c r="X40" s="513"/>
      <c r="Y40" s="520"/>
      <c r="Z40" s="403"/>
      <c r="AA40" s="403"/>
    </row>
    <row r="41" spans="1:27" ht="27.75" customHeight="1">
      <c r="A41" s="516">
        <f t="shared" si="1"/>
        <v>23</v>
      </c>
      <c r="B41" s="270" t="str">
        <f>IF(基本情報入力シート!C55="","",基本情報入力シート!C55)</f>
        <v/>
      </c>
      <c r="C41" s="271" t="str">
        <f>IF(基本情報入力シート!D55="","",基本情報入力シート!D55)</f>
        <v/>
      </c>
      <c r="D41" s="271" t="str">
        <f>IF(基本情報入力シート!E55="","",基本情報入力シート!E55)</f>
        <v/>
      </c>
      <c r="E41" s="271" t="str">
        <f>IF(基本情報入力シート!F55="","",基本情報入力シート!F55)</f>
        <v/>
      </c>
      <c r="F41" s="271" t="str">
        <f>IF(基本情報入力シート!G55="","",基本情報入力シート!G55)</f>
        <v/>
      </c>
      <c r="G41" s="271" t="str">
        <f>IF(基本情報入力シート!H55="","",基本情報入力シート!H55)</f>
        <v/>
      </c>
      <c r="H41" s="271" t="str">
        <f>IF(基本情報入力シート!I55="","",基本情報入力シート!I55)</f>
        <v/>
      </c>
      <c r="I41" s="271" t="str">
        <f>IF(基本情報入力シート!J55="","",基本情報入力シート!J55)</f>
        <v/>
      </c>
      <c r="J41" s="271" t="str">
        <f>IF(基本情報入力シート!K55="","",基本情報入力シート!K55)</f>
        <v/>
      </c>
      <c r="K41" s="272" t="str">
        <f>IF(基本情報入力シート!L55="","",基本情報入力シート!L55)</f>
        <v/>
      </c>
      <c r="L41" s="273" t="str">
        <f t="shared" si="2"/>
        <v/>
      </c>
      <c r="M41" s="274" t="str">
        <f>IF(基本情報入力シート!M55="","",基本情報入力シート!M55)</f>
        <v/>
      </c>
      <c r="N41" s="291" t="str">
        <f>IF(基本情報入力シート!R55="","",基本情報入力シート!R55)</f>
        <v/>
      </c>
      <c r="O41" s="291" t="str">
        <f>IF(基本情報入力シート!W55="","",基本情報入力シート!W55)</f>
        <v/>
      </c>
      <c r="P41" s="276" t="str">
        <f>IF(基本情報入力シート!X55="","",基本情報入力シート!X55)</f>
        <v/>
      </c>
      <c r="Q41" s="983" t="str">
        <f>IF(基本情報入力シート!Y55="","",基本情報入力シート!Y55)</f>
        <v/>
      </c>
      <c r="R41" s="540"/>
      <c r="S41" s="514"/>
      <c r="T41" s="512"/>
      <c r="U41" s="519"/>
      <c r="V41" s="513"/>
      <c r="W41" s="520"/>
      <c r="X41" s="513"/>
      <c r="Y41" s="520"/>
      <c r="Z41" s="403"/>
      <c r="AA41" s="403"/>
    </row>
    <row r="42" spans="1:27" ht="27.75" customHeight="1">
      <c r="A42" s="516">
        <f t="shared" si="1"/>
        <v>24</v>
      </c>
      <c r="B42" s="270" t="str">
        <f>IF(基本情報入力シート!C56="","",基本情報入力シート!C56)</f>
        <v/>
      </c>
      <c r="C42" s="271" t="str">
        <f>IF(基本情報入力シート!D56="","",基本情報入力シート!D56)</f>
        <v/>
      </c>
      <c r="D42" s="271" t="str">
        <f>IF(基本情報入力シート!E56="","",基本情報入力シート!E56)</f>
        <v/>
      </c>
      <c r="E42" s="271" t="str">
        <f>IF(基本情報入力シート!F56="","",基本情報入力シート!F56)</f>
        <v/>
      </c>
      <c r="F42" s="271" t="str">
        <f>IF(基本情報入力シート!G56="","",基本情報入力シート!G56)</f>
        <v/>
      </c>
      <c r="G42" s="271" t="str">
        <f>IF(基本情報入力シート!H56="","",基本情報入力シート!H56)</f>
        <v/>
      </c>
      <c r="H42" s="271" t="str">
        <f>IF(基本情報入力シート!I56="","",基本情報入力シート!I56)</f>
        <v/>
      </c>
      <c r="I42" s="271" t="str">
        <f>IF(基本情報入力シート!J56="","",基本情報入力シート!J56)</f>
        <v/>
      </c>
      <c r="J42" s="271" t="str">
        <f>IF(基本情報入力シート!K56="","",基本情報入力シート!K56)</f>
        <v/>
      </c>
      <c r="K42" s="272" t="str">
        <f>IF(基本情報入力シート!L56="","",基本情報入力シート!L56)</f>
        <v/>
      </c>
      <c r="L42" s="273" t="str">
        <f t="shared" si="2"/>
        <v/>
      </c>
      <c r="M42" s="274" t="str">
        <f>IF(基本情報入力シート!M56="","",基本情報入力シート!M56)</f>
        <v/>
      </c>
      <c r="N42" s="291" t="str">
        <f>IF(基本情報入力シート!R56="","",基本情報入力シート!R56)</f>
        <v/>
      </c>
      <c r="O42" s="291" t="str">
        <f>IF(基本情報入力シート!W56="","",基本情報入力シート!W56)</f>
        <v/>
      </c>
      <c r="P42" s="276" t="str">
        <f>IF(基本情報入力シート!X56="","",基本情報入力シート!X56)</f>
        <v/>
      </c>
      <c r="Q42" s="983" t="str">
        <f>IF(基本情報入力シート!Y56="","",基本情報入力シート!Y56)</f>
        <v/>
      </c>
      <c r="R42" s="540"/>
      <c r="S42" s="514"/>
      <c r="T42" s="512"/>
      <c r="U42" s="519"/>
      <c r="V42" s="513"/>
      <c r="W42" s="520"/>
      <c r="X42" s="513"/>
      <c r="Y42" s="520"/>
      <c r="Z42" s="403"/>
      <c r="AA42" s="403"/>
    </row>
    <row r="43" spans="1:27" ht="27.75" customHeight="1">
      <c r="A43" s="516">
        <f t="shared" si="1"/>
        <v>25</v>
      </c>
      <c r="B43" s="270" t="str">
        <f>IF(基本情報入力シート!C57="","",基本情報入力シート!C57)</f>
        <v/>
      </c>
      <c r="C43" s="271" t="str">
        <f>IF(基本情報入力シート!D57="","",基本情報入力シート!D57)</f>
        <v/>
      </c>
      <c r="D43" s="271" t="str">
        <f>IF(基本情報入力シート!E57="","",基本情報入力シート!E57)</f>
        <v/>
      </c>
      <c r="E43" s="271" t="str">
        <f>IF(基本情報入力シート!F57="","",基本情報入力シート!F57)</f>
        <v/>
      </c>
      <c r="F43" s="271" t="str">
        <f>IF(基本情報入力シート!G57="","",基本情報入力シート!G57)</f>
        <v/>
      </c>
      <c r="G43" s="271" t="str">
        <f>IF(基本情報入力シート!H57="","",基本情報入力シート!H57)</f>
        <v/>
      </c>
      <c r="H43" s="271" t="str">
        <f>IF(基本情報入力シート!I57="","",基本情報入力シート!I57)</f>
        <v/>
      </c>
      <c r="I43" s="271" t="str">
        <f>IF(基本情報入力シート!J57="","",基本情報入力シート!J57)</f>
        <v/>
      </c>
      <c r="J43" s="271" t="str">
        <f>IF(基本情報入力シート!K57="","",基本情報入力シート!K57)</f>
        <v/>
      </c>
      <c r="K43" s="272" t="str">
        <f>IF(基本情報入力シート!L57="","",基本情報入力シート!L57)</f>
        <v/>
      </c>
      <c r="L43" s="273" t="str">
        <f t="shared" si="2"/>
        <v/>
      </c>
      <c r="M43" s="274" t="str">
        <f>IF(基本情報入力シート!M57="","",基本情報入力シート!M57)</f>
        <v/>
      </c>
      <c r="N43" s="291" t="str">
        <f>IF(基本情報入力シート!R57="","",基本情報入力シート!R57)</f>
        <v/>
      </c>
      <c r="O43" s="291" t="str">
        <f>IF(基本情報入力シート!W57="","",基本情報入力シート!W57)</f>
        <v/>
      </c>
      <c r="P43" s="276" t="str">
        <f>IF(基本情報入力シート!X57="","",基本情報入力シート!X57)</f>
        <v/>
      </c>
      <c r="Q43" s="983" t="str">
        <f>IF(基本情報入力シート!Y57="","",基本情報入力シート!Y57)</f>
        <v/>
      </c>
      <c r="R43" s="540"/>
      <c r="S43" s="514"/>
      <c r="T43" s="512"/>
      <c r="U43" s="519"/>
      <c r="V43" s="513"/>
      <c r="W43" s="520"/>
      <c r="X43" s="513"/>
      <c r="Y43" s="520"/>
      <c r="Z43" s="403"/>
      <c r="AA43" s="403"/>
    </row>
    <row r="44" spans="1:27" ht="27.75" customHeight="1">
      <c r="A44" s="516">
        <f t="shared" si="1"/>
        <v>26</v>
      </c>
      <c r="B44" s="270" t="str">
        <f>IF(基本情報入力シート!C58="","",基本情報入力シート!C58)</f>
        <v/>
      </c>
      <c r="C44" s="271" t="str">
        <f>IF(基本情報入力シート!D58="","",基本情報入力シート!D58)</f>
        <v/>
      </c>
      <c r="D44" s="271" t="str">
        <f>IF(基本情報入力シート!E58="","",基本情報入力シート!E58)</f>
        <v/>
      </c>
      <c r="E44" s="271" t="str">
        <f>IF(基本情報入力シート!F58="","",基本情報入力シート!F58)</f>
        <v/>
      </c>
      <c r="F44" s="271" t="str">
        <f>IF(基本情報入力シート!G58="","",基本情報入力シート!G58)</f>
        <v/>
      </c>
      <c r="G44" s="271" t="str">
        <f>IF(基本情報入力シート!H58="","",基本情報入力シート!H58)</f>
        <v/>
      </c>
      <c r="H44" s="271" t="str">
        <f>IF(基本情報入力シート!I58="","",基本情報入力シート!I58)</f>
        <v/>
      </c>
      <c r="I44" s="271" t="str">
        <f>IF(基本情報入力シート!J58="","",基本情報入力シート!J58)</f>
        <v/>
      </c>
      <c r="J44" s="271" t="str">
        <f>IF(基本情報入力シート!K58="","",基本情報入力シート!K58)</f>
        <v/>
      </c>
      <c r="K44" s="272" t="str">
        <f>IF(基本情報入力シート!L58="","",基本情報入力シート!L58)</f>
        <v/>
      </c>
      <c r="L44" s="273" t="str">
        <f t="shared" si="2"/>
        <v/>
      </c>
      <c r="M44" s="274" t="str">
        <f>IF(基本情報入力シート!M58="","",基本情報入力シート!M58)</f>
        <v/>
      </c>
      <c r="N44" s="291" t="str">
        <f>IF(基本情報入力シート!R58="","",基本情報入力シート!R58)</f>
        <v/>
      </c>
      <c r="O44" s="291" t="str">
        <f>IF(基本情報入力シート!W58="","",基本情報入力シート!W58)</f>
        <v/>
      </c>
      <c r="P44" s="276" t="str">
        <f>IF(基本情報入力シート!X58="","",基本情報入力シート!X58)</f>
        <v/>
      </c>
      <c r="Q44" s="983" t="str">
        <f>IF(基本情報入力シート!Y58="","",基本情報入力シート!Y58)</f>
        <v/>
      </c>
      <c r="R44" s="540"/>
      <c r="S44" s="514"/>
      <c r="T44" s="512"/>
      <c r="U44" s="519"/>
      <c r="V44" s="513"/>
      <c r="W44" s="520"/>
      <c r="X44" s="513"/>
      <c r="Y44" s="520"/>
      <c r="Z44" s="403"/>
      <c r="AA44" s="403"/>
    </row>
    <row r="45" spans="1:27" ht="27.75" customHeight="1">
      <c r="A45" s="516">
        <f t="shared" si="1"/>
        <v>27</v>
      </c>
      <c r="B45" s="270" t="str">
        <f>IF(基本情報入力シート!C59="","",基本情報入力シート!C59)</f>
        <v/>
      </c>
      <c r="C45" s="271" t="str">
        <f>IF(基本情報入力シート!D59="","",基本情報入力シート!D59)</f>
        <v/>
      </c>
      <c r="D45" s="271" t="str">
        <f>IF(基本情報入力シート!E59="","",基本情報入力シート!E59)</f>
        <v/>
      </c>
      <c r="E45" s="271" t="str">
        <f>IF(基本情報入力シート!F59="","",基本情報入力シート!F59)</f>
        <v/>
      </c>
      <c r="F45" s="271" t="str">
        <f>IF(基本情報入力シート!G59="","",基本情報入力シート!G59)</f>
        <v/>
      </c>
      <c r="G45" s="271" t="str">
        <f>IF(基本情報入力シート!H59="","",基本情報入力シート!H59)</f>
        <v/>
      </c>
      <c r="H45" s="271" t="str">
        <f>IF(基本情報入力シート!I59="","",基本情報入力シート!I59)</f>
        <v/>
      </c>
      <c r="I45" s="271" t="str">
        <f>IF(基本情報入力シート!J59="","",基本情報入力シート!J59)</f>
        <v/>
      </c>
      <c r="J45" s="271" t="str">
        <f>IF(基本情報入力シート!K59="","",基本情報入力シート!K59)</f>
        <v/>
      </c>
      <c r="K45" s="272" t="str">
        <f>IF(基本情報入力シート!L59="","",基本情報入力シート!L59)</f>
        <v/>
      </c>
      <c r="L45" s="273" t="str">
        <f t="shared" si="2"/>
        <v/>
      </c>
      <c r="M45" s="274" t="str">
        <f>IF(基本情報入力シート!M59="","",基本情報入力シート!M59)</f>
        <v/>
      </c>
      <c r="N45" s="291" t="str">
        <f>IF(基本情報入力シート!R59="","",基本情報入力シート!R59)</f>
        <v/>
      </c>
      <c r="O45" s="291" t="str">
        <f>IF(基本情報入力シート!W59="","",基本情報入力シート!W59)</f>
        <v/>
      </c>
      <c r="P45" s="276" t="str">
        <f>IF(基本情報入力シート!X59="","",基本情報入力シート!X59)</f>
        <v/>
      </c>
      <c r="Q45" s="983" t="str">
        <f>IF(基本情報入力シート!Y59="","",基本情報入力シート!Y59)</f>
        <v/>
      </c>
      <c r="R45" s="540"/>
      <c r="S45" s="514"/>
      <c r="T45" s="512"/>
      <c r="U45" s="519"/>
      <c r="V45" s="513"/>
      <c r="W45" s="520"/>
      <c r="X45" s="513"/>
      <c r="Y45" s="520"/>
      <c r="Z45" s="403"/>
      <c r="AA45" s="403"/>
    </row>
    <row r="46" spans="1:27" ht="27.75" customHeight="1">
      <c r="A46" s="516">
        <f t="shared" si="1"/>
        <v>28</v>
      </c>
      <c r="B46" s="270" t="str">
        <f>IF(基本情報入力シート!C60="","",基本情報入力シート!C60)</f>
        <v/>
      </c>
      <c r="C46" s="271" t="str">
        <f>IF(基本情報入力シート!D60="","",基本情報入力シート!D60)</f>
        <v/>
      </c>
      <c r="D46" s="271" t="str">
        <f>IF(基本情報入力シート!E60="","",基本情報入力シート!E60)</f>
        <v/>
      </c>
      <c r="E46" s="271" t="str">
        <f>IF(基本情報入力シート!F60="","",基本情報入力シート!F60)</f>
        <v/>
      </c>
      <c r="F46" s="271" t="str">
        <f>IF(基本情報入力シート!G60="","",基本情報入力シート!G60)</f>
        <v/>
      </c>
      <c r="G46" s="271" t="str">
        <f>IF(基本情報入力シート!H60="","",基本情報入力シート!H60)</f>
        <v/>
      </c>
      <c r="H46" s="271" t="str">
        <f>IF(基本情報入力シート!I60="","",基本情報入力シート!I60)</f>
        <v/>
      </c>
      <c r="I46" s="271" t="str">
        <f>IF(基本情報入力シート!J60="","",基本情報入力シート!J60)</f>
        <v/>
      </c>
      <c r="J46" s="271" t="str">
        <f>IF(基本情報入力シート!K60="","",基本情報入力シート!K60)</f>
        <v/>
      </c>
      <c r="K46" s="272" t="str">
        <f>IF(基本情報入力シート!L60="","",基本情報入力シート!L60)</f>
        <v/>
      </c>
      <c r="L46" s="273" t="str">
        <f t="shared" si="2"/>
        <v/>
      </c>
      <c r="M46" s="274" t="str">
        <f>IF(基本情報入力シート!M60="","",基本情報入力シート!M60)</f>
        <v/>
      </c>
      <c r="N46" s="291" t="str">
        <f>IF(基本情報入力シート!R60="","",基本情報入力シート!R60)</f>
        <v/>
      </c>
      <c r="O46" s="291" t="str">
        <f>IF(基本情報入力シート!W60="","",基本情報入力シート!W60)</f>
        <v/>
      </c>
      <c r="P46" s="276" t="str">
        <f>IF(基本情報入力シート!X60="","",基本情報入力シート!X60)</f>
        <v/>
      </c>
      <c r="Q46" s="983" t="str">
        <f>IF(基本情報入力シート!Y60="","",基本情報入力シート!Y60)</f>
        <v/>
      </c>
      <c r="R46" s="540"/>
      <c r="S46" s="514"/>
      <c r="T46" s="512"/>
      <c r="U46" s="519"/>
      <c r="V46" s="513"/>
      <c r="W46" s="520"/>
      <c r="X46" s="513"/>
      <c r="Y46" s="520"/>
      <c r="Z46" s="403"/>
      <c r="AA46" s="403"/>
    </row>
    <row r="47" spans="1:27" ht="27.75" customHeight="1">
      <c r="A47" s="516">
        <f t="shared" si="1"/>
        <v>29</v>
      </c>
      <c r="B47" s="270" t="str">
        <f>IF(基本情報入力シート!C61="","",基本情報入力シート!C61)</f>
        <v/>
      </c>
      <c r="C47" s="271" t="str">
        <f>IF(基本情報入力シート!D61="","",基本情報入力シート!D61)</f>
        <v/>
      </c>
      <c r="D47" s="271" t="str">
        <f>IF(基本情報入力シート!E61="","",基本情報入力シート!E61)</f>
        <v/>
      </c>
      <c r="E47" s="271" t="str">
        <f>IF(基本情報入力シート!F61="","",基本情報入力シート!F61)</f>
        <v/>
      </c>
      <c r="F47" s="271" t="str">
        <f>IF(基本情報入力シート!G61="","",基本情報入力シート!G61)</f>
        <v/>
      </c>
      <c r="G47" s="271" t="str">
        <f>IF(基本情報入力シート!H61="","",基本情報入力シート!H61)</f>
        <v/>
      </c>
      <c r="H47" s="271" t="str">
        <f>IF(基本情報入力シート!I61="","",基本情報入力シート!I61)</f>
        <v/>
      </c>
      <c r="I47" s="271" t="str">
        <f>IF(基本情報入力シート!J61="","",基本情報入力シート!J61)</f>
        <v/>
      </c>
      <c r="J47" s="271" t="str">
        <f>IF(基本情報入力シート!K61="","",基本情報入力シート!K61)</f>
        <v/>
      </c>
      <c r="K47" s="272" t="str">
        <f>IF(基本情報入力シート!L61="","",基本情報入力シート!L61)</f>
        <v/>
      </c>
      <c r="L47" s="273" t="str">
        <f t="shared" si="2"/>
        <v/>
      </c>
      <c r="M47" s="274" t="str">
        <f>IF(基本情報入力シート!M61="","",基本情報入力シート!M61)</f>
        <v/>
      </c>
      <c r="N47" s="291" t="str">
        <f>IF(基本情報入力シート!R61="","",基本情報入力シート!R61)</f>
        <v/>
      </c>
      <c r="O47" s="291" t="str">
        <f>IF(基本情報入力シート!W61="","",基本情報入力シート!W61)</f>
        <v/>
      </c>
      <c r="P47" s="276" t="str">
        <f>IF(基本情報入力シート!X61="","",基本情報入力シート!X61)</f>
        <v/>
      </c>
      <c r="Q47" s="983" t="str">
        <f>IF(基本情報入力シート!Y61="","",基本情報入力シート!Y61)</f>
        <v/>
      </c>
      <c r="R47" s="540"/>
      <c r="S47" s="514"/>
      <c r="T47" s="512"/>
      <c r="U47" s="519"/>
      <c r="V47" s="513"/>
      <c r="W47" s="520"/>
      <c r="X47" s="513"/>
      <c r="Y47" s="520"/>
      <c r="Z47" s="403"/>
      <c r="AA47" s="403"/>
    </row>
    <row r="48" spans="1:27" ht="27.75" customHeight="1">
      <c r="A48" s="516">
        <f t="shared" si="1"/>
        <v>30</v>
      </c>
      <c r="B48" s="270" t="str">
        <f>IF(基本情報入力シート!C62="","",基本情報入力シート!C62)</f>
        <v/>
      </c>
      <c r="C48" s="271" t="str">
        <f>IF(基本情報入力シート!D62="","",基本情報入力シート!D62)</f>
        <v/>
      </c>
      <c r="D48" s="271" t="str">
        <f>IF(基本情報入力シート!E62="","",基本情報入力シート!E62)</f>
        <v/>
      </c>
      <c r="E48" s="271" t="str">
        <f>IF(基本情報入力シート!F62="","",基本情報入力シート!F62)</f>
        <v/>
      </c>
      <c r="F48" s="271" t="str">
        <f>IF(基本情報入力シート!G62="","",基本情報入力シート!G62)</f>
        <v/>
      </c>
      <c r="G48" s="271" t="str">
        <f>IF(基本情報入力シート!H62="","",基本情報入力シート!H62)</f>
        <v/>
      </c>
      <c r="H48" s="271" t="str">
        <f>IF(基本情報入力シート!I62="","",基本情報入力シート!I62)</f>
        <v/>
      </c>
      <c r="I48" s="271" t="str">
        <f>IF(基本情報入力シート!J62="","",基本情報入力シート!J62)</f>
        <v/>
      </c>
      <c r="J48" s="271" t="str">
        <f>IF(基本情報入力シート!K62="","",基本情報入力シート!K62)</f>
        <v/>
      </c>
      <c r="K48" s="272" t="str">
        <f>IF(基本情報入力シート!L62="","",基本情報入力シート!L62)</f>
        <v/>
      </c>
      <c r="L48" s="273" t="str">
        <f t="shared" si="2"/>
        <v/>
      </c>
      <c r="M48" s="274" t="str">
        <f>IF(基本情報入力シート!M62="","",基本情報入力シート!M62)</f>
        <v/>
      </c>
      <c r="N48" s="291" t="str">
        <f>IF(基本情報入力シート!R62="","",基本情報入力シート!R62)</f>
        <v/>
      </c>
      <c r="O48" s="291" t="str">
        <f>IF(基本情報入力シート!W62="","",基本情報入力シート!W62)</f>
        <v/>
      </c>
      <c r="P48" s="276" t="str">
        <f>IF(基本情報入力シート!X62="","",基本情報入力シート!X62)</f>
        <v/>
      </c>
      <c r="Q48" s="983" t="str">
        <f>IF(基本情報入力シート!Y62="","",基本情報入力シート!Y62)</f>
        <v/>
      </c>
      <c r="R48" s="540"/>
      <c r="S48" s="514"/>
      <c r="T48" s="512"/>
      <c r="U48" s="519"/>
      <c r="V48" s="513"/>
      <c r="W48" s="520"/>
      <c r="X48" s="513"/>
      <c r="Y48" s="520"/>
      <c r="Z48" s="403"/>
      <c r="AA48" s="403"/>
    </row>
    <row r="49" spans="1:27" ht="27.75" customHeight="1">
      <c r="A49" s="516">
        <f t="shared" si="1"/>
        <v>31</v>
      </c>
      <c r="B49" s="270" t="str">
        <f>IF(基本情報入力シート!C63="","",基本情報入力シート!C63)</f>
        <v/>
      </c>
      <c r="C49" s="271" t="str">
        <f>IF(基本情報入力シート!D63="","",基本情報入力シート!D63)</f>
        <v/>
      </c>
      <c r="D49" s="271" t="str">
        <f>IF(基本情報入力シート!E63="","",基本情報入力シート!E63)</f>
        <v/>
      </c>
      <c r="E49" s="271" t="str">
        <f>IF(基本情報入力シート!F63="","",基本情報入力シート!F63)</f>
        <v/>
      </c>
      <c r="F49" s="271" t="str">
        <f>IF(基本情報入力シート!G63="","",基本情報入力シート!G63)</f>
        <v/>
      </c>
      <c r="G49" s="271" t="str">
        <f>IF(基本情報入力シート!H63="","",基本情報入力シート!H63)</f>
        <v/>
      </c>
      <c r="H49" s="271" t="str">
        <f>IF(基本情報入力シート!I63="","",基本情報入力シート!I63)</f>
        <v/>
      </c>
      <c r="I49" s="271" t="str">
        <f>IF(基本情報入力シート!J63="","",基本情報入力シート!J63)</f>
        <v/>
      </c>
      <c r="J49" s="271" t="str">
        <f>IF(基本情報入力シート!K63="","",基本情報入力シート!K63)</f>
        <v/>
      </c>
      <c r="K49" s="272" t="str">
        <f>IF(基本情報入力シート!L63="","",基本情報入力シート!L63)</f>
        <v/>
      </c>
      <c r="L49" s="273" t="str">
        <f t="shared" si="2"/>
        <v/>
      </c>
      <c r="M49" s="274" t="str">
        <f>IF(基本情報入力シート!M63="","",基本情報入力シート!M63)</f>
        <v/>
      </c>
      <c r="N49" s="291" t="str">
        <f>IF(基本情報入力シート!R63="","",基本情報入力シート!R63)</f>
        <v/>
      </c>
      <c r="O49" s="291" t="str">
        <f>IF(基本情報入力シート!W63="","",基本情報入力シート!W63)</f>
        <v/>
      </c>
      <c r="P49" s="276" t="str">
        <f>IF(基本情報入力シート!X63="","",基本情報入力シート!X63)</f>
        <v/>
      </c>
      <c r="Q49" s="983" t="str">
        <f>IF(基本情報入力シート!Y63="","",基本情報入力シート!Y63)</f>
        <v/>
      </c>
      <c r="R49" s="540"/>
      <c r="S49" s="514"/>
      <c r="T49" s="512"/>
      <c r="U49" s="519"/>
      <c r="V49" s="513"/>
      <c r="W49" s="520"/>
      <c r="X49" s="513"/>
      <c r="Y49" s="520"/>
      <c r="Z49" s="403"/>
      <c r="AA49" s="403"/>
    </row>
    <row r="50" spans="1:27" ht="27.75" customHeight="1">
      <c r="A50" s="516">
        <f t="shared" si="1"/>
        <v>32</v>
      </c>
      <c r="B50" s="270" t="str">
        <f>IF(基本情報入力シート!C64="","",基本情報入力シート!C64)</f>
        <v/>
      </c>
      <c r="C50" s="271" t="str">
        <f>IF(基本情報入力シート!D64="","",基本情報入力シート!D64)</f>
        <v/>
      </c>
      <c r="D50" s="271" t="str">
        <f>IF(基本情報入力シート!E64="","",基本情報入力シート!E64)</f>
        <v/>
      </c>
      <c r="E50" s="271" t="str">
        <f>IF(基本情報入力シート!F64="","",基本情報入力シート!F64)</f>
        <v/>
      </c>
      <c r="F50" s="271" t="str">
        <f>IF(基本情報入力シート!G64="","",基本情報入力シート!G64)</f>
        <v/>
      </c>
      <c r="G50" s="271" t="str">
        <f>IF(基本情報入力シート!H64="","",基本情報入力シート!H64)</f>
        <v/>
      </c>
      <c r="H50" s="271" t="str">
        <f>IF(基本情報入力シート!I64="","",基本情報入力シート!I64)</f>
        <v/>
      </c>
      <c r="I50" s="271" t="str">
        <f>IF(基本情報入力シート!J64="","",基本情報入力シート!J64)</f>
        <v/>
      </c>
      <c r="J50" s="271" t="str">
        <f>IF(基本情報入力シート!K64="","",基本情報入力シート!K64)</f>
        <v/>
      </c>
      <c r="K50" s="272" t="str">
        <f>IF(基本情報入力シート!L64="","",基本情報入力シート!L64)</f>
        <v/>
      </c>
      <c r="L50" s="273" t="str">
        <f t="shared" si="2"/>
        <v/>
      </c>
      <c r="M50" s="274" t="str">
        <f>IF(基本情報入力シート!M64="","",基本情報入力シート!M64)</f>
        <v/>
      </c>
      <c r="N50" s="291" t="str">
        <f>IF(基本情報入力シート!R64="","",基本情報入力シート!R64)</f>
        <v/>
      </c>
      <c r="O50" s="291" t="str">
        <f>IF(基本情報入力シート!W64="","",基本情報入力シート!W64)</f>
        <v/>
      </c>
      <c r="P50" s="276" t="str">
        <f>IF(基本情報入力シート!X64="","",基本情報入力シート!X64)</f>
        <v/>
      </c>
      <c r="Q50" s="983" t="str">
        <f>IF(基本情報入力シート!Y64="","",基本情報入力シート!Y64)</f>
        <v/>
      </c>
      <c r="R50" s="540"/>
      <c r="S50" s="514"/>
      <c r="T50" s="512"/>
      <c r="U50" s="519"/>
      <c r="V50" s="513"/>
      <c r="W50" s="520"/>
      <c r="X50" s="513"/>
      <c r="Y50" s="520"/>
      <c r="Z50" s="403"/>
      <c r="AA50" s="403"/>
    </row>
    <row r="51" spans="1:27" ht="27.75" customHeight="1">
      <c r="A51" s="516">
        <f t="shared" si="1"/>
        <v>33</v>
      </c>
      <c r="B51" s="270" t="str">
        <f>IF(基本情報入力シート!C65="","",基本情報入力シート!C65)</f>
        <v/>
      </c>
      <c r="C51" s="271" t="str">
        <f>IF(基本情報入力シート!D65="","",基本情報入力シート!D65)</f>
        <v/>
      </c>
      <c r="D51" s="271" t="str">
        <f>IF(基本情報入力シート!E65="","",基本情報入力シート!E65)</f>
        <v/>
      </c>
      <c r="E51" s="271" t="str">
        <f>IF(基本情報入力シート!F65="","",基本情報入力シート!F65)</f>
        <v/>
      </c>
      <c r="F51" s="271" t="str">
        <f>IF(基本情報入力シート!G65="","",基本情報入力シート!G65)</f>
        <v/>
      </c>
      <c r="G51" s="271" t="str">
        <f>IF(基本情報入力シート!H65="","",基本情報入力シート!H65)</f>
        <v/>
      </c>
      <c r="H51" s="271" t="str">
        <f>IF(基本情報入力シート!I65="","",基本情報入力シート!I65)</f>
        <v/>
      </c>
      <c r="I51" s="271" t="str">
        <f>IF(基本情報入力シート!J65="","",基本情報入力シート!J65)</f>
        <v/>
      </c>
      <c r="J51" s="271" t="str">
        <f>IF(基本情報入力シート!K65="","",基本情報入力シート!K65)</f>
        <v/>
      </c>
      <c r="K51" s="272" t="str">
        <f>IF(基本情報入力シート!L65="","",基本情報入力シート!L65)</f>
        <v/>
      </c>
      <c r="L51" s="273" t="str">
        <f t="shared" si="2"/>
        <v/>
      </c>
      <c r="M51" s="274" t="str">
        <f>IF(基本情報入力シート!M65="","",基本情報入力シート!M65)</f>
        <v/>
      </c>
      <c r="N51" s="291" t="str">
        <f>IF(基本情報入力シート!R65="","",基本情報入力シート!R65)</f>
        <v/>
      </c>
      <c r="O51" s="291" t="str">
        <f>IF(基本情報入力シート!W65="","",基本情報入力シート!W65)</f>
        <v/>
      </c>
      <c r="P51" s="276" t="str">
        <f>IF(基本情報入力シート!X65="","",基本情報入力シート!X65)</f>
        <v/>
      </c>
      <c r="Q51" s="983" t="str">
        <f>IF(基本情報入力シート!Y65="","",基本情報入力シート!Y65)</f>
        <v/>
      </c>
      <c r="R51" s="540"/>
      <c r="S51" s="514"/>
      <c r="T51" s="512"/>
      <c r="U51" s="519"/>
      <c r="V51" s="513"/>
      <c r="W51" s="520"/>
      <c r="X51" s="513"/>
      <c r="Y51" s="520"/>
      <c r="Z51" s="403"/>
      <c r="AA51" s="403"/>
    </row>
    <row r="52" spans="1:27" ht="27.75" customHeight="1">
      <c r="A52" s="516">
        <f t="shared" si="1"/>
        <v>34</v>
      </c>
      <c r="B52" s="270" t="str">
        <f>IF(基本情報入力シート!C66="","",基本情報入力シート!C66)</f>
        <v/>
      </c>
      <c r="C52" s="271" t="str">
        <f>IF(基本情報入力シート!D66="","",基本情報入力シート!D66)</f>
        <v/>
      </c>
      <c r="D52" s="271" t="str">
        <f>IF(基本情報入力シート!E66="","",基本情報入力シート!E66)</f>
        <v/>
      </c>
      <c r="E52" s="271" t="str">
        <f>IF(基本情報入力シート!F66="","",基本情報入力シート!F66)</f>
        <v/>
      </c>
      <c r="F52" s="271" t="str">
        <f>IF(基本情報入力シート!G66="","",基本情報入力シート!G66)</f>
        <v/>
      </c>
      <c r="G52" s="271" t="str">
        <f>IF(基本情報入力シート!H66="","",基本情報入力シート!H66)</f>
        <v/>
      </c>
      <c r="H52" s="271" t="str">
        <f>IF(基本情報入力シート!I66="","",基本情報入力シート!I66)</f>
        <v/>
      </c>
      <c r="I52" s="271" t="str">
        <f>IF(基本情報入力シート!J66="","",基本情報入力シート!J66)</f>
        <v/>
      </c>
      <c r="J52" s="271" t="str">
        <f>IF(基本情報入力シート!K66="","",基本情報入力シート!K66)</f>
        <v/>
      </c>
      <c r="K52" s="272" t="str">
        <f>IF(基本情報入力シート!L66="","",基本情報入力シート!L66)</f>
        <v/>
      </c>
      <c r="L52" s="273" t="str">
        <f t="shared" si="2"/>
        <v/>
      </c>
      <c r="M52" s="274" t="str">
        <f>IF(基本情報入力シート!M66="","",基本情報入力シート!M66)</f>
        <v/>
      </c>
      <c r="N52" s="291" t="str">
        <f>IF(基本情報入力シート!R66="","",基本情報入力シート!R66)</f>
        <v/>
      </c>
      <c r="O52" s="291" t="str">
        <f>IF(基本情報入力シート!W66="","",基本情報入力シート!W66)</f>
        <v/>
      </c>
      <c r="P52" s="276" t="str">
        <f>IF(基本情報入力シート!X66="","",基本情報入力シート!X66)</f>
        <v/>
      </c>
      <c r="Q52" s="983" t="str">
        <f>IF(基本情報入力シート!Y66="","",基本情報入力シート!Y66)</f>
        <v/>
      </c>
      <c r="R52" s="540"/>
      <c r="S52" s="514"/>
      <c r="T52" s="512"/>
      <c r="U52" s="519"/>
      <c r="V52" s="513"/>
      <c r="W52" s="520"/>
      <c r="X52" s="513"/>
      <c r="Y52" s="520"/>
      <c r="Z52" s="403"/>
      <c r="AA52" s="403"/>
    </row>
    <row r="53" spans="1:27" ht="27.75" customHeight="1">
      <c r="A53" s="516">
        <f t="shared" si="1"/>
        <v>35</v>
      </c>
      <c r="B53" s="270" t="str">
        <f>IF(基本情報入力シート!C67="","",基本情報入力シート!C67)</f>
        <v/>
      </c>
      <c r="C53" s="271" t="str">
        <f>IF(基本情報入力シート!D67="","",基本情報入力シート!D67)</f>
        <v/>
      </c>
      <c r="D53" s="271" t="str">
        <f>IF(基本情報入力シート!E67="","",基本情報入力シート!E67)</f>
        <v/>
      </c>
      <c r="E53" s="271" t="str">
        <f>IF(基本情報入力シート!F67="","",基本情報入力シート!F67)</f>
        <v/>
      </c>
      <c r="F53" s="271" t="str">
        <f>IF(基本情報入力シート!G67="","",基本情報入力シート!G67)</f>
        <v/>
      </c>
      <c r="G53" s="271" t="str">
        <f>IF(基本情報入力シート!H67="","",基本情報入力シート!H67)</f>
        <v/>
      </c>
      <c r="H53" s="271" t="str">
        <f>IF(基本情報入力シート!I67="","",基本情報入力シート!I67)</f>
        <v/>
      </c>
      <c r="I53" s="271" t="str">
        <f>IF(基本情報入力シート!J67="","",基本情報入力シート!J67)</f>
        <v/>
      </c>
      <c r="J53" s="271" t="str">
        <f>IF(基本情報入力シート!K67="","",基本情報入力シート!K67)</f>
        <v/>
      </c>
      <c r="K53" s="272" t="str">
        <f>IF(基本情報入力シート!L67="","",基本情報入力シート!L67)</f>
        <v/>
      </c>
      <c r="L53" s="273" t="str">
        <f t="shared" si="2"/>
        <v/>
      </c>
      <c r="M53" s="274" t="str">
        <f>IF(基本情報入力シート!M67="","",基本情報入力シート!M67)</f>
        <v/>
      </c>
      <c r="N53" s="291" t="str">
        <f>IF(基本情報入力シート!R67="","",基本情報入力シート!R67)</f>
        <v/>
      </c>
      <c r="O53" s="291" t="str">
        <f>IF(基本情報入力シート!W67="","",基本情報入力シート!W67)</f>
        <v/>
      </c>
      <c r="P53" s="276" t="str">
        <f>IF(基本情報入力シート!X67="","",基本情報入力シート!X67)</f>
        <v/>
      </c>
      <c r="Q53" s="983" t="str">
        <f>IF(基本情報入力シート!Y67="","",基本情報入力シート!Y67)</f>
        <v/>
      </c>
      <c r="R53" s="540"/>
      <c r="S53" s="514"/>
      <c r="T53" s="512"/>
      <c r="U53" s="519"/>
      <c r="V53" s="513"/>
      <c r="W53" s="520"/>
      <c r="X53" s="513"/>
      <c r="Y53" s="520"/>
      <c r="Z53" s="403"/>
      <c r="AA53" s="403"/>
    </row>
    <row r="54" spans="1:27" ht="27.75" customHeight="1">
      <c r="A54" s="516">
        <f t="shared" si="1"/>
        <v>36</v>
      </c>
      <c r="B54" s="270" t="str">
        <f>IF(基本情報入力シート!C68="","",基本情報入力シート!C68)</f>
        <v/>
      </c>
      <c r="C54" s="271" t="str">
        <f>IF(基本情報入力シート!D68="","",基本情報入力シート!D68)</f>
        <v/>
      </c>
      <c r="D54" s="271" t="str">
        <f>IF(基本情報入力シート!E68="","",基本情報入力シート!E68)</f>
        <v/>
      </c>
      <c r="E54" s="271" t="str">
        <f>IF(基本情報入力シート!F68="","",基本情報入力シート!F68)</f>
        <v/>
      </c>
      <c r="F54" s="271" t="str">
        <f>IF(基本情報入力シート!G68="","",基本情報入力シート!G68)</f>
        <v/>
      </c>
      <c r="G54" s="271" t="str">
        <f>IF(基本情報入力シート!H68="","",基本情報入力シート!H68)</f>
        <v/>
      </c>
      <c r="H54" s="271" t="str">
        <f>IF(基本情報入力シート!I68="","",基本情報入力シート!I68)</f>
        <v/>
      </c>
      <c r="I54" s="271" t="str">
        <f>IF(基本情報入力シート!J68="","",基本情報入力シート!J68)</f>
        <v/>
      </c>
      <c r="J54" s="271" t="str">
        <f>IF(基本情報入力シート!K68="","",基本情報入力シート!K68)</f>
        <v/>
      </c>
      <c r="K54" s="272" t="str">
        <f>IF(基本情報入力シート!L68="","",基本情報入力シート!L68)</f>
        <v/>
      </c>
      <c r="L54" s="273" t="str">
        <f t="shared" si="2"/>
        <v/>
      </c>
      <c r="M54" s="274" t="str">
        <f>IF(基本情報入力シート!M68="","",基本情報入力シート!M68)</f>
        <v/>
      </c>
      <c r="N54" s="291" t="str">
        <f>IF(基本情報入力シート!R68="","",基本情報入力シート!R68)</f>
        <v/>
      </c>
      <c r="O54" s="291" t="str">
        <f>IF(基本情報入力シート!W68="","",基本情報入力シート!W68)</f>
        <v/>
      </c>
      <c r="P54" s="276" t="str">
        <f>IF(基本情報入力シート!X68="","",基本情報入力シート!X68)</f>
        <v/>
      </c>
      <c r="Q54" s="983" t="str">
        <f>IF(基本情報入力シート!Y68="","",基本情報入力シート!Y68)</f>
        <v/>
      </c>
      <c r="R54" s="540"/>
      <c r="S54" s="514"/>
      <c r="T54" s="512"/>
      <c r="U54" s="519"/>
      <c r="V54" s="513"/>
      <c r="W54" s="520"/>
      <c r="X54" s="513"/>
      <c r="Y54" s="520"/>
      <c r="Z54" s="403"/>
      <c r="AA54" s="403"/>
    </row>
    <row r="55" spans="1:27" ht="27.75" customHeight="1">
      <c r="A55" s="516">
        <f t="shared" si="1"/>
        <v>37</v>
      </c>
      <c r="B55" s="270" t="str">
        <f>IF(基本情報入力シート!C69="","",基本情報入力シート!C69)</f>
        <v/>
      </c>
      <c r="C55" s="271" t="str">
        <f>IF(基本情報入力シート!D69="","",基本情報入力シート!D69)</f>
        <v/>
      </c>
      <c r="D55" s="271" t="str">
        <f>IF(基本情報入力シート!E69="","",基本情報入力シート!E69)</f>
        <v/>
      </c>
      <c r="E55" s="271" t="str">
        <f>IF(基本情報入力シート!F69="","",基本情報入力シート!F69)</f>
        <v/>
      </c>
      <c r="F55" s="271" t="str">
        <f>IF(基本情報入力シート!G69="","",基本情報入力シート!G69)</f>
        <v/>
      </c>
      <c r="G55" s="271" t="str">
        <f>IF(基本情報入力シート!H69="","",基本情報入力シート!H69)</f>
        <v/>
      </c>
      <c r="H55" s="271" t="str">
        <f>IF(基本情報入力シート!I69="","",基本情報入力シート!I69)</f>
        <v/>
      </c>
      <c r="I55" s="271" t="str">
        <f>IF(基本情報入力シート!J69="","",基本情報入力シート!J69)</f>
        <v/>
      </c>
      <c r="J55" s="271" t="str">
        <f>IF(基本情報入力シート!K69="","",基本情報入力シート!K69)</f>
        <v/>
      </c>
      <c r="K55" s="272" t="str">
        <f>IF(基本情報入力シート!L69="","",基本情報入力シート!L69)</f>
        <v/>
      </c>
      <c r="L55" s="273" t="str">
        <f t="shared" si="2"/>
        <v/>
      </c>
      <c r="M55" s="274" t="str">
        <f>IF(基本情報入力シート!M69="","",基本情報入力シート!M69)</f>
        <v/>
      </c>
      <c r="N55" s="291" t="str">
        <f>IF(基本情報入力シート!R69="","",基本情報入力シート!R69)</f>
        <v/>
      </c>
      <c r="O55" s="291" t="str">
        <f>IF(基本情報入力シート!W69="","",基本情報入力シート!W69)</f>
        <v/>
      </c>
      <c r="P55" s="276" t="str">
        <f>IF(基本情報入力シート!X69="","",基本情報入力シート!X69)</f>
        <v/>
      </c>
      <c r="Q55" s="983" t="str">
        <f>IF(基本情報入力シート!Y69="","",基本情報入力シート!Y69)</f>
        <v/>
      </c>
      <c r="R55" s="540"/>
      <c r="S55" s="514"/>
      <c r="T55" s="512"/>
      <c r="U55" s="519"/>
      <c r="V55" s="513"/>
      <c r="W55" s="520"/>
      <c r="X55" s="513"/>
      <c r="Y55" s="520"/>
      <c r="Z55" s="403"/>
      <c r="AA55" s="403"/>
    </row>
    <row r="56" spans="1:27" ht="27.75" customHeight="1">
      <c r="A56" s="516">
        <f t="shared" si="1"/>
        <v>38</v>
      </c>
      <c r="B56" s="270" t="str">
        <f>IF(基本情報入力シート!C70="","",基本情報入力シート!C70)</f>
        <v/>
      </c>
      <c r="C56" s="271" t="str">
        <f>IF(基本情報入力シート!D70="","",基本情報入力シート!D70)</f>
        <v/>
      </c>
      <c r="D56" s="271" t="str">
        <f>IF(基本情報入力シート!E70="","",基本情報入力シート!E70)</f>
        <v/>
      </c>
      <c r="E56" s="271" t="str">
        <f>IF(基本情報入力シート!F70="","",基本情報入力シート!F70)</f>
        <v/>
      </c>
      <c r="F56" s="271" t="str">
        <f>IF(基本情報入力シート!G70="","",基本情報入力シート!G70)</f>
        <v/>
      </c>
      <c r="G56" s="271" t="str">
        <f>IF(基本情報入力シート!H70="","",基本情報入力シート!H70)</f>
        <v/>
      </c>
      <c r="H56" s="271" t="str">
        <f>IF(基本情報入力シート!I70="","",基本情報入力シート!I70)</f>
        <v/>
      </c>
      <c r="I56" s="271" t="str">
        <f>IF(基本情報入力シート!J70="","",基本情報入力シート!J70)</f>
        <v/>
      </c>
      <c r="J56" s="271" t="str">
        <f>IF(基本情報入力シート!K70="","",基本情報入力シート!K70)</f>
        <v/>
      </c>
      <c r="K56" s="272" t="str">
        <f>IF(基本情報入力シート!L70="","",基本情報入力シート!L70)</f>
        <v/>
      </c>
      <c r="L56" s="273" t="str">
        <f t="shared" si="2"/>
        <v/>
      </c>
      <c r="M56" s="274" t="str">
        <f>IF(基本情報入力シート!M70="","",基本情報入力シート!M70)</f>
        <v/>
      </c>
      <c r="N56" s="291" t="str">
        <f>IF(基本情報入力シート!R70="","",基本情報入力シート!R70)</f>
        <v/>
      </c>
      <c r="O56" s="291" t="str">
        <f>IF(基本情報入力シート!W70="","",基本情報入力シート!W70)</f>
        <v/>
      </c>
      <c r="P56" s="276" t="str">
        <f>IF(基本情報入力シート!X70="","",基本情報入力シート!X70)</f>
        <v/>
      </c>
      <c r="Q56" s="983" t="str">
        <f>IF(基本情報入力シート!Y70="","",基本情報入力シート!Y70)</f>
        <v/>
      </c>
      <c r="R56" s="540"/>
      <c r="S56" s="514"/>
      <c r="T56" s="512"/>
      <c r="U56" s="519"/>
      <c r="V56" s="513"/>
      <c r="W56" s="520"/>
      <c r="X56" s="513"/>
      <c r="Y56" s="520"/>
      <c r="Z56" s="403"/>
      <c r="AA56" s="403"/>
    </row>
    <row r="57" spans="1:27" ht="27.75" customHeight="1">
      <c r="A57" s="516">
        <f t="shared" si="1"/>
        <v>39</v>
      </c>
      <c r="B57" s="270" t="str">
        <f>IF(基本情報入力シート!C71="","",基本情報入力シート!C71)</f>
        <v/>
      </c>
      <c r="C57" s="271" t="str">
        <f>IF(基本情報入力シート!D71="","",基本情報入力シート!D71)</f>
        <v/>
      </c>
      <c r="D57" s="271" t="str">
        <f>IF(基本情報入力シート!E71="","",基本情報入力シート!E71)</f>
        <v/>
      </c>
      <c r="E57" s="271" t="str">
        <f>IF(基本情報入力シート!F71="","",基本情報入力シート!F71)</f>
        <v/>
      </c>
      <c r="F57" s="271" t="str">
        <f>IF(基本情報入力シート!G71="","",基本情報入力シート!G71)</f>
        <v/>
      </c>
      <c r="G57" s="271" t="str">
        <f>IF(基本情報入力シート!H71="","",基本情報入力シート!H71)</f>
        <v/>
      </c>
      <c r="H57" s="271" t="str">
        <f>IF(基本情報入力シート!I71="","",基本情報入力シート!I71)</f>
        <v/>
      </c>
      <c r="I57" s="271" t="str">
        <f>IF(基本情報入力シート!J71="","",基本情報入力シート!J71)</f>
        <v/>
      </c>
      <c r="J57" s="271" t="str">
        <f>IF(基本情報入力シート!K71="","",基本情報入力シート!K71)</f>
        <v/>
      </c>
      <c r="K57" s="272" t="str">
        <f>IF(基本情報入力シート!L71="","",基本情報入力シート!L71)</f>
        <v/>
      </c>
      <c r="L57" s="273" t="str">
        <f t="shared" si="2"/>
        <v/>
      </c>
      <c r="M57" s="274" t="str">
        <f>IF(基本情報入力シート!M71="","",基本情報入力シート!M71)</f>
        <v/>
      </c>
      <c r="N57" s="291" t="str">
        <f>IF(基本情報入力シート!R71="","",基本情報入力シート!R71)</f>
        <v/>
      </c>
      <c r="O57" s="291" t="str">
        <f>IF(基本情報入力シート!W71="","",基本情報入力シート!W71)</f>
        <v/>
      </c>
      <c r="P57" s="276" t="str">
        <f>IF(基本情報入力シート!X71="","",基本情報入力シート!X71)</f>
        <v/>
      </c>
      <c r="Q57" s="983" t="str">
        <f>IF(基本情報入力シート!Y71="","",基本情報入力シート!Y71)</f>
        <v/>
      </c>
      <c r="R57" s="540"/>
      <c r="S57" s="514"/>
      <c r="T57" s="512"/>
      <c r="U57" s="519"/>
      <c r="V57" s="513"/>
      <c r="W57" s="520"/>
      <c r="X57" s="513"/>
      <c r="Y57" s="520"/>
      <c r="Z57" s="403"/>
      <c r="AA57" s="403"/>
    </row>
    <row r="58" spans="1:27" ht="27.75" customHeight="1">
      <c r="A58" s="516">
        <f t="shared" si="1"/>
        <v>40</v>
      </c>
      <c r="B58" s="270" t="str">
        <f>IF(基本情報入力シート!C72="","",基本情報入力シート!C72)</f>
        <v/>
      </c>
      <c r="C58" s="271" t="str">
        <f>IF(基本情報入力シート!D72="","",基本情報入力シート!D72)</f>
        <v/>
      </c>
      <c r="D58" s="271" t="str">
        <f>IF(基本情報入力シート!E72="","",基本情報入力シート!E72)</f>
        <v/>
      </c>
      <c r="E58" s="271" t="str">
        <f>IF(基本情報入力シート!F72="","",基本情報入力シート!F72)</f>
        <v/>
      </c>
      <c r="F58" s="271" t="str">
        <f>IF(基本情報入力シート!G72="","",基本情報入力シート!G72)</f>
        <v/>
      </c>
      <c r="G58" s="271" t="str">
        <f>IF(基本情報入力シート!H72="","",基本情報入力シート!H72)</f>
        <v/>
      </c>
      <c r="H58" s="271" t="str">
        <f>IF(基本情報入力シート!I72="","",基本情報入力シート!I72)</f>
        <v/>
      </c>
      <c r="I58" s="271" t="str">
        <f>IF(基本情報入力シート!J72="","",基本情報入力シート!J72)</f>
        <v/>
      </c>
      <c r="J58" s="271" t="str">
        <f>IF(基本情報入力シート!K72="","",基本情報入力シート!K72)</f>
        <v/>
      </c>
      <c r="K58" s="272" t="str">
        <f>IF(基本情報入力シート!L72="","",基本情報入力シート!L72)</f>
        <v/>
      </c>
      <c r="L58" s="273" t="str">
        <f t="shared" si="2"/>
        <v/>
      </c>
      <c r="M58" s="274" t="str">
        <f>IF(基本情報入力シート!M72="","",基本情報入力シート!M72)</f>
        <v/>
      </c>
      <c r="N58" s="291" t="str">
        <f>IF(基本情報入力シート!R72="","",基本情報入力シート!R72)</f>
        <v/>
      </c>
      <c r="O58" s="291" t="str">
        <f>IF(基本情報入力シート!W72="","",基本情報入力シート!W72)</f>
        <v/>
      </c>
      <c r="P58" s="276" t="str">
        <f>IF(基本情報入力シート!X72="","",基本情報入力シート!X72)</f>
        <v/>
      </c>
      <c r="Q58" s="983" t="str">
        <f>IF(基本情報入力シート!Y72="","",基本情報入力シート!Y72)</f>
        <v/>
      </c>
      <c r="R58" s="540"/>
      <c r="S58" s="514"/>
      <c r="T58" s="512"/>
      <c r="U58" s="519"/>
      <c r="V58" s="513"/>
      <c r="W58" s="520"/>
      <c r="X58" s="513"/>
      <c r="Y58" s="520"/>
      <c r="Z58" s="403"/>
      <c r="AA58" s="403"/>
    </row>
    <row r="59" spans="1:27" ht="27.75" customHeight="1">
      <c r="A59" s="516">
        <f t="shared" si="1"/>
        <v>41</v>
      </c>
      <c r="B59" s="270" t="str">
        <f>IF(基本情報入力シート!C73="","",基本情報入力シート!C73)</f>
        <v/>
      </c>
      <c r="C59" s="271" t="str">
        <f>IF(基本情報入力シート!D73="","",基本情報入力シート!D73)</f>
        <v/>
      </c>
      <c r="D59" s="271" t="str">
        <f>IF(基本情報入力シート!E73="","",基本情報入力シート!E73)</f>
        <v/>
      </c>
      <c r="E59" s="271" t="str">
        <f>IF(基本情報入力シート!F73="","",基本情報入力シート!F73)</f>
        <v/>
      </c>
      <c r="F59" s="271" t="str">
        <f>IF(基本情報入力シート!G73="","",基本情報入力シート!G73)</f>
        <v/>
      </c>
      <c r="G59" s="271" t="str">
        <f>IF(基本情報入力シート!H73="","",基本情報入力シート!H73)</f>
        <v/>
      </c>
      <c r="H59" s="271" t="str">
        <f>IF(基本情報入力シート!I73="","",基本情報入力シート!I73)</f>
        <v/>
      </c>
      <c r="I59" s="271" t="str">
        <f>IF(基本情報入力シート!J73="","",基本情報入力シート!J73)</f>
        <v/>
      </c>
      <c r="J59" s="271" t="str">
        <f>IF(基本情報入力シート!K73="","",基本情報入力シート!K73)</f>
        <v/>
      </c>
      <c r="K59" s="272" t="str">
        <f>IF(基本情報入力シート!L73="","",基本情報入力シート!L73)</f>
        <v/>
      </c>
      <c r="L59" s="273" t="str">
        <f t="shared" si="2"/>
        <v/>
      </c>
      <c r="M59" s="274" t="str">
        <f>IF(基本情報入力シート!M73="","",基本情報入力シート!M73)</f>
        <v/>
      </c>
      <c r="N59" s="291" t="str">
        <f>IF(基本情報入力シート!R73="","",基本情報入力シート!R73)</f>
        <v/>
      </c>
      <c r="O59" s="291" t="str">
        <f>IF(基本情報入力シート!W73="","",基本情報入力シート!W73)</f>
        <v/>
      </c>
      <c r="P59" s="276" t="str">
        <f>IF(基本情報入力シート!X73="","",基本情報入力シート!X73)</f>
        <v/>
      </c>
      <c r="Q59" s="983" t="str">
        <f>IF(基本情報入力シート!Y73="","",基本情報入力シート!Y73)</f>
        <v/>
      </c>
      <c r="R59" s="540"/>
      <c r="S59" s="514"/>
      <c r="T59" s="512"/>
      <c r="U59" s="519"/>
      <c r="V59" s="513"/>
      <c r="W59" s="520"/>
      <c r="X59" s="513"/>
      <c r="Y59" s="520"/>
      <c r="Z59" s="403"/>
      <c r="AA59" s="403"/>
    </row>
    <row r="60" spans="1:27" ht="27.75" customHeight="1">
      <c r="A60" s="516">
        <f t="shared" si="1"/>
        <v>42</v>
      </c>
      <c r="B60" s="270" t="str">
        <f>IF(基本情報入力シート!C74="","",基本情報入力シート!C74)</f>
        <v/>
      </c>
      <c r="C60" s="271" t="str">
        <f>IF(基本情報入力シート!D74="","",基本情報入力シート!D74)</f>
        <v/>
      </c>
      <c r="D60" s="271" t="str">
        <f>IF(基本情報入力シート!E74="","",基本情報入力シート!E74)</f>
        <v/>
      </c>
      <c r="E60" s="271" t="str">
        <f>IF(基本情報入力シート!F74="","",基本情報入力シート!F74)</f>
        <v/>
      </c>
      <c r="F60" s="271" t="str">
        <f>IF(基本情報入力シート!G74="","",基本情報入力シート!G74)</f>
        <v/>
      </c>
      <c r="G60" s="271" t="str">
        <f>IF(基本情報入力シート!H74="","",基本情報入力シート!H74)</f>
        <v/>
      </c>
      <c r="H60" s="271" t="str">
        <f>IF(基本情報入力シート!I74="","",基本情報入力シート!I74)</f>
        <v/>
      </c>
      <c r="I60" s="271" t="str">
        <f>IF(基本情報入力シート!J74="","",基本情報入力シート!J74)</f>
        <v/>
      </c>
      <c r="J60" s="271" t="str">
        <f>IF(基本情報入力シート!K74="","",基本情報入力シート!K74)</f>
        <v/>
      </c>
      <c r="K60" s="272" t="str">
        <f>IF(基本情報入力シート!L74="","",基本情報入力シート!L74)</f>
        <v/>
      </c>
      <c r="L60" s="273" t="str">
        <f t="shared" si="2"/>
        <v/>
      </c>
      <c r="M60" s="274" t="str">
        <f>IF(基本情報入力シート!M74="","",基本情報入力シート!M74)</f>
        <v/>
      </c>
      <c r="N60" s="291" t="str">
        <f>IF(基本情報入力シート!R74="","",基本情報入力シート!R74)</f>
        <v/>
      </c>
      <c r="O60" s="291" t="str">
        <f>IF(基本情報入力シート!W74="","",基本情報入力シート!W74)</f>
        <v/>
      </c>
      <c r="P60" s="276" t="str">
        <f>IF(基本情報入力シート!X74="","",基本情報入力シート!X74)</f>
        <v/>
      </c>
      <c r="Q60" s="983" t="str">
        <f>IF(基本情報入力シート!Y74="","",基本情報入力シート!Y74)</f>
        <v/>
      </c>
      <c r="R60" s="540"/>
      <c r="S60" s="514"/>
      <c r="T60" s="512"/>
      <c r="U60" s="519"/>
      <c r="V60" s="513"/>
      <c r="W60" s="520"/>
      <c r="X60" s="513"/>
      <c r="Y60" s="520"/>
      <c r="Z60" s="403"/>
      <c r="AA60" s="403"/>
    </row>
    <row r="61" spans="1:27" ht="27.75" customHeight="1">
      <c r="A61" s="516">
        <f t="shared" si="1"/>
        <v>43</v>
      </c>
      <c r="B61" s="270" t="str">
        <f>IF(基本情報入力シート!C75="","",基本情報入力シート!C75)</f>
        <v/>
      </c>
      <c r="C61" s="271" t="str">
        <f>IF(基本情報入力シート!D75="","",基本情報入力シート!D75)</f>
        <v/>
      </c>
      <c r="D61" s="271" t="str">
        <f>IF(基本情報入力シート!E75="","",基本情報入力シート!E75)</f>
        <v/>
      </c>
      <c r="E61" s="271" t="str">
        <f>IF(基本情報入力シート!F75="","",基本情報入力シート!F75)</f>
        <v/>
      </c>
      <c r="F61" s="271" t="str">
        <f>IF(基本情報入力シート!G75="","",基本情報入力シート!G75)</f>
        <v/>
      </c>
      <c r="G61" s="271" t="str">
        <f>IF(基本情報入力シート!H75="","",基本情報入力シート!H75)</f>
        <v/>
      </c>
      <c r="H61" s="271" t="str">
        <f>IF(基本情報入力シート!I75="","",基本情報入力シート!I75)</f>
        <v/>
      </c>
      <c r="I61" s="271" t="str">
        <f>IF(基本情報入力シート!J75="","",基本情報入力シート!J75)</f>
        <v/>
      </c>
      <c r="J61" s="271" t="str">
        <f>IF(基本情報入力シート!K75="","",基本情報入力シート!K75)</f>
        <v/>
      </c>
      <c r="K61" s="272" t="str">
        <f>IF(基本情報入力シート!L75="","",基本情報入力シート!L75)</f>
        <v/>
      </c>
      <c r="L61" s="273" t="str">
        <f t="shared" si="2"/>
        <v/>
      </c>
      <c r="M61" s="274" t="str">
        <f>IF(基本情報入力シート!M75="","",基本情報入力シート!M75)</f>
        <v/>
      </c>
      <c r="N61" s="291" t="str">
        <f>IF(基本情報入力シート!R75="","",基本情報入力シート!R75)</f>
        <v/>
      </c>
      <c r="O61" s="291" t="str">
        <f>IF(基本情報入力シート!W75="","",基本情報入力シート!W75)</f>
        <v/>
      </c>
      <c r="P61" s="276" t="str">
        <f>IF(基本情報入力シート!X75="","",基本情報入力シート!X75)</f>
        <v/>
      </c>
      <c r="Q61" s="983" t="str">
        <f>IF(基本情報入力シート!Y75="","",基本情報入力シート!Y75)</f>
        <v/>
      </c>
      <c r="R61" s="540"/>
      <c r="S61" s="514"/>
      <c r="T61" s="512"/>
      <c r="U61" s="519"/>
      <c r="V61" s="513"/>
      <c r="W61" s="520"/>
      <c r="X61" s="513"/>
      <c r="Y61" s="520"/>
      <c r="Z61" s="403"/>
      <c r="AA61" s="403"/>
    </row>
    <row r="62" spans="1:27" ht="27.75" customHeight="1">
      <c r="A62" s="516">
        <f t="shared" si="1"/>
        <v>44</v>
      </c>
      <c r="B62" s="270" t="str">
        <f>IF(基本情報入力シート!C76="","",基本情報入力シート!C76)</f>
        <v/>
      </c>
      <c r="C62" s="271" t="str">
        <f>IF(基本情報入力シート!D76="","",基本情報入力シート!D76)</f>
        <v/>
      </c>
      <c r="D62" s="271" t="str">
        <f>IF(基本情報入力シート!E76="","",基本情報入力シート!E76)</f>
        <v/>
      </c>
      <c r="E62" s="271" t="str">
        <f>IF(基本情報入力シート!F76="","",基本情報入力シート!F76)</f>
        <v/>
      </c>
      <c r="F62" s="271" t="str">
        <f>IF(基本情報入力シート!G76="","",基本情報入力シート!G76)</f>
        <v/>
      </c>
      <c r="G62" s="271" t="str">
        <f>IF(基本情報入力シート!H76="","",基本情報入力シート!H76)</f>
        <v/>
      </c>
      <c r="H62" s="271" t="str">
        <f>IF(基本情報入力シート!I76="","",基本情報入力シート!I76)</f>
        <v/>
      </c>
      <c r="I62" s="271" t="str">
        <f>IF(基本情報入力シート!J76="","",基本情報入力シート!J76)</f>
        <v/>
      </c>
      <c r="J62" s="271" t="str">
        <f>IF(基本情報入力シート!K76="","",基本情報入力シート!K76)</f>
        <v/>
      </c>
      <c r="K62" s="272" t="str">
        <f>IF(基本情報入力シート!L76="","",基本情報入力シート!L76)</f>
        <v/>
      </c>
      <c r="L62" s="273" t="str">
        <f t="shared" si="2"/>
        <v/>
      </c>
      <c r="M62" s="274" t="str">
        <f>IF(基本情報入力シート!M76="","",基本情報入力シート!M76)</f>
        <v/>
      </c>
      <c r="N62" s="291" t="str">
        <f>IF(基本情報入力シート!R76="","",基本情報入力シート!R76)</f>
        <v/>
      </c>
      <c r="O62" s="291" t="str">
        <f>IF(基本情報入力シート!W76="","",基本情報入力シート!W76)</f>
        <v/>
      </c>
      <c r="P62" s="276" t="str">
        <f>IF(基本情報入力シート!X76="","",基本情報入力シート!X76)</f>
        <v/>
      </c>
      <c r="Q62" s="983" t="str">
        <f>IF(基本情報入力シート!Y76="","",基本情報入力シート!Y76)</f>
        <v/>
      </c>
      <c r="R62" s="540"/>
      <c r="S62" s="514"/>
      <c r="T62" s="512"/>
      <c r="U62" s="519"/>
      <c r="V62" s="513"/>
      <c r="W62" s="520"/>
      <c r="X62" s="513"/>
      <c r="Y62" s="520"/>
      <c r="Z62" s="403"/>
      <c r="AA62" s="403"/>
    </row>
    <row r="63" spans="1:27" ht="27.75" customHeight="1">
      <c r="A63" s="516">
        <f t="shared" si="1"/>
        <v>45</v>
      </c>
      <c r="B63" s="270" t="str">
        <f>IF(基本情報入力シート!C77="","",基本情報入力シート!C77)</f>
        <v/>
      </c>
      <c r="C63" s="271" t="str">
        <f>IF(基本情報入力シート!D77="","",基本情報入力シート!D77)</f>
        <v/>
      </c>
      <c r="D63" s="271" t="str">
        <f>IF(基本情報入力シート!E77="","",基本情報入力シート!E77)</f>
        <v/>
      </c>
      <c r="E63" s="271" t="str">
        <f>IF(基本情報入力シート!F77="","",基本情報入力シート!F77)</f>
        <v/>
      </c>
      <c r="F63" s="271" t="str">
        <f>IF(基本情報入力シート!G77="","",基本情報入力シート!G77)</f>
        <v/>
      </c>
      <c r="G63" s="271" t="str">
        <f>IF(基本情報入力シート!H77="","",基本情報入力シート!H77)</f>
        <v/>
      </c>
      <c r="H63" s="271" t="str">
        <f>IF(基本情報入力シート!I77="","",基本情報入力シート!I77)</f>
        <v/>
      </c>
      <c r="I63" s="271" t="str">
        <f>IF(基本情報入力シート!J77="","",基本情報入力シート!J77)</f>
        <v/>
      </c>
      <c r="J63" s="271" t="str">
        <f>IF(基本情報入力シート!K77="","",基本情報入力シート!K77)</f>
        <v/>
      </c>
      <c r="K63" s="272" t="str">
        <f>IF(基本情報入力シート!L77="","",基本情報入力シート!L77)</f>
        <v/>
      </c>
      <c r="L63" s="273" t="str">
        <f t="shared" si="2"/>
        <v/>
      </c>
      <c r="M63" s="274" t="str">
        <f>IF(基本情報入力シート!M77="","",基本情報入力シート!M77)</f>
        <v/>
      </c>
      <c r="N63" s="291" t="str">
        <f>IF(基本情報入力シート!R77="","",基本情報入力シート!R77)</f>
        <v/>
      </c>
      <c r="O63" s="291" t="str">
        <f>IF(基本情報入力シート!W77="","",基本情報入力シート!W77)</f>
        <v/>
      </c>
      <c r="P63" s="276" t="str">
        <f>IF(基本情報入力シート!X77="","",基本情報入力シート!X77)</f>
        <v/>
      </c>
      <c r="Q63" s="983" t="str">
        <f>IF(基本情報入力シート!Y77="","",基本情報入力シート!Y77)</f>
        <v/>
      </c>
      <c r="R63" s="540"/>
      <c r="S63" s="514"/>
      <c r="T63" s="512"/>
      <c r="U63" s="519"/>
      <c r="V63" s="513"/>
      <c r="W63" s="520"/>
      <c r="X63" s="513"/>
      <c r="Y63" s="520"/>
      <c r="Z63" s="403"/>
      <c r="AA63" s="403"/>
    </row>
    <row r="64" spans="1:27" ht="27.75" customHeight="1">
      <c r="A64" s="516">
        <f t="shared" si="1"/>
        <v>46</v>
      </c>
      <c r="B64" s="270" t="str">
        <f>IF(基本情報入力シート!C78="","",基本情報入力シート!C78)</f>
        <v/>
      </c>
      <c r="C64" s="271" t="str">
        <f>IF(基本情報入力シート!D78="","",基本情報入力シート!D78)</f>
        <v/>
      </c>
      <c r="D64" s="271" t="str">
        <f>IF(基本情報入力シート!E78="","",基本情報入力シート!E78)</f>
        <v/>
      </c>
      <c r="E64" s="271" t="str">
        <f>IF(基本情報入力シート!F78="","",基本情報入力シート!F78)</f>
        <v/>
      </c>
      <c r="F64" s="271" t="str">
        <f>IF(基本情報入力シート!G78="","",基本情報入力シート!G78)</f>
        <v/>
      </c>
      <c r="G64" s="271" t="str">
        <f>IF(基本情報入力シート!H78="","",基本情報入力シート!H78)</f>
        <v/>
      </c>
      <c r="H64" s="271" t="str">
        <f>IF(基本情報入力シート!I78="","",基本情報入力シート!I78)</f>
        <v/>
      </c>
      <c r="I64" s="271" t="str">
        <f>IF(基本情報入力シート!J78="","",基本情報入力シート!J78)</f>
        <v/>
      </c>
      <c r="J64" s="271" t="str">
        <f>IF(基本情報入力シート!K78="","",基本情報入力シート!K78)</f>
        <v/>
      </c>
      <c r="K64" s="272" t="str">
        <f>IF(基本情報入力シート!L78="","",基本情報入力シート!L78)</f>
        <v/>
      </c>
      <c r="L64" s="273" t="str">
        <f t="shared" si="2"/>
        <v/>
      </c>
      <c r="M64" s="274" t="str">
        <f>IF(基本情報入力シート!M78="","",基本情報入力シート!M78)</f>
        <v/>
      </c>
      <c r="N64" s="291" t="str">
        <f>IF(基本情報入力シート!R78="","",基本情報入力シート!R78)</f>
        <v/>
      </c>
      <c r="O64" s="291" t="str">
        <f>IF(基本情報入力シート!W78="","",基本情報入力シート!W78)</f>
        <v/>
      </c>
      <c r="P64" s="276" t="str">
        <f>IF(基本情報入力シート!X78="","",基本情報入力シート!X78)</f>
        <v/>
      </c>
      <c r="Q64" s="983" t="str">
        <f>IF(基本情報入力シート!Y78="","",基本情報入力シート!Y78)</f>
        <v/>
      </c>
      <c r="R64" s="540"/>
      <c r="S64" s="514"/>
      <c r="T64" s="512"/>
      <c r="U64" s="519"/>
      <c r="V64" s="513"/>
      <c r="W64" s="520"/>
      <c r="X64" s="513"/>
      <c r="Y64" s="520"/>
      <c r="Z64" s="403"/>
      <c r="AA64" s="403"/>
    </row>
    <row r="65" spans="1:27" ht="27.75" customHeight="1">
      <c r="A65" s="516">
        <f t="shared" si="1"/>
        <v>47</v>
      </c>
      <c r="B65" s="270" t="str">
        <f>IF(基本情報入力シート!C79="","",基本情報入力シート!C79)</f>
        <v/>
      </c>
      <c r="C65" s="271" t="str">
        <f>IF(基本情報入力シート!D79="","",基本情報入力シート!D79)</f>
        <v/>
      </c>
      <c r="D65" s="271" t="str">
        <f>IF(基本情報入力シート!E79="","",基本情報入力シート!E79)</f>
        <v/>
      </c>
      <c r="E65" s="271" t="str">
        <f>IF(基本情報入力シート!F79="","",基本情報入力シート!F79)</f>
        <v/>
      </c>
      <c r="F65" s="271" t="str">
        <f>IF(基本情報入力シート!G79="","",基本情報入力シート!G79)</f>
        <v/>
      </c>
      <c r="G65" s="271" t="str">
        <f>IF(基本情報入力シート!H79="","",基本情報入力シート!H79)</f>
        <v/>
      </c>
      <c r="H65" s="271" t="str">
        <f>IF(基本情報入力シート!I79="","",基本情報入力シート!I79)</f>
        <v/>
      </c>
      <c r="I65" s="271" t="str">
        <f>IF(基本情報入力シート!J79="","",基本情報入力シート!J79)</f>
        <v/>
      </c>
      <c r="J65" s="271" t="str">
        <f>IF(基本情報入力シート!K79="","",基本情報入力シート!K79)</f>
        <v/>
      </c>
      <c r="K65" s="272" t="str">
        <f>IF(基本情報入力シート!L79="","",基本情報入力シート!L79)</f>
        <v/>
      </c>
      <c r="L65" s="273" t="str">
        <f t="shared" si="2"/>
        <v/>
      </c>
      <c r="M65" s="274" t="str">
        <f>IF(基本情報入力シート!M79="","",基本情報入力シート!M79)</f>
        <v/>
      </c>
      <c r="N65" s="291" t="str">
        <f>IF(基本情報入力シート!R79="","",基本情報入力シート!R79)</f>
        <v/>
      </c>
      <c r="O65" s="291" t="str">
        <f>IF(基本情報入力シート!W79="","",基本情報入力シート!W79)</f>
        <v/>
      </c>
      <c r="P65" s="276" t="str">
        <f>IF(基本情報入力シート!X79="","",基本情報入力シート!X79)</f>
        <v/>
      </c>
      <c r="Q65" s="983" t="str">
        <f>IF(基本情報入力シート!Y79="","",基本情報入力シート!Y79)</f>
        <v/>
      </c>
      <c r="R65" s="540"/>
      <c r="S65" s="514"/>
      <c r="T65" s="512"/>
      <c r="U65" s="519"/>
      <c r="V65" s="513"/>
      <c r="W65" s="520"/>
      <c r="X65" s="513"/>
      <c r="Y65" s="520"/>
      <c r="Z65" s="403"/>
      <c r="AA65" s="403"/>
    </row>
    <row r="66" spans="1:27" ht="27.75" customHeight="1">
      <c r="A66" s="516">
        <f t="shared" si="1"/>
        <v>48</v>
      </c>
      <c r="B66" s="270" t="str">
        <f>IF(基本情報入力シート!C80="","",基本情報入力シート!C80)</f>
        <v/>
      </c>
      <c r="C66" s="271" t="str">
        <f>IF(基本情報入力シート!D80="","",基本情報入力シート!D80)</f>
        <v/>
      </c>
      <c r="D66" s="271" t="str">
        <f>IF(基本情報入力シート!E80="","",基本情報入力シート!E80)</f>
        <v/>
      </c>
      <c r="E66" s="271" t="str">
        <f>IF(基本情報入力シート!F80="","",基本情報入力シート!F80)</f>
        <v/>
      </c>
      <c r="F66" s="271" t="str">
        <f>IF(基本情報入力シート!G80="","",基本情報入力シート!G80)</f>
        <v/>
      </c>
      <c r="G66" s="271" t="str">
        <f>IF(基本情報入力シート!H80="","",基本情報入力シート!H80)</f>
        <v/>
      </c>
      <c r="H66" s="271" t="str">
        <f>IF(基本情報入力シート!I80="","",基本情報入力シート!I80)</f>
        <v/>
      </c>
      <c r="I66" s="271" t="str">
        <f>IF(基本情報入力シート!J80="","",基本情報入力シート!J80)</f>
        <v/>
      </c>
      <c r="J66" s="271" t="str">
        <f>IF(基本情報入力シート!K80="","",基本情報入力シート!K80)</f>
        <v/>
      </c>
      <c r="K66" s="272" t="str">
        <f>IF(基本情報入力シート!L80="","",基本情報入力シート!L80)</f>
        <v/>
      </c>
      <c r="L66" s="273" t="str">
        <f t="shared" si="2"/>
        <v/>
      </c>
      <c r="M66" s="274" t="str">
        <f>IF(基本情報入力シート!M80="","",基本情報入力シート!M80)</f>
        <v/>
      </c>
      <c r="N66" s="291" t="str">
        <f>IF(基本情報入力シート!R80="","",基本情報入力シート!R80)</f>
        <v/>
      </c>
      <c r="O66" s="291" t="str">
        <f>IF(基本情報入力シート!W80="","",基本情報入力シート!W80)</f>
        <v/>
      </c>
      <c r="P66" s="276" t="str">
        <f>IF(基本情報入力シート!X80="","",基本情報入力シート!X80)</f>
        <v/>
      </c>
      <c r="Q66" s="983" t="str">
        <f>IF(基本情報入力シート!Y80="","",基本情報入力シート!Y80)</f>
        <v/>
      </c>
      <c r="R66" s="540"/>
      <c r="S66" s="514"/>
      <c r="T66" s="512"/>
      <c r="U66" s="519"/>
      <c r="V66" s="513"/>
      <c r="W66" s="520"/>
      <c r="X66" s="513"/>
      <c r="Y66" s="520"/>
      <c r="Z66" s="403"/>
      <c r="AA66" s="403"/>
    </row>
    <row r="67" spans="1:27" ht="27.75" customHeight="1">
      <c r="A67" s="516">
        <f t="shared" si="1"/>
        <v>49</v>
      </c>
      <c r="B67" s="270" t="str">
        <f>IF(基本情報入力シート!C81="","",基本情報入力シート!C81)</f>
        <v/>
      </c>
      <c r="C67" s="271" t="str">
        <f>IF(基本情報入力シート!D81="","",基本情報入力シート!D81)</f>
        <v/>
      </c>
      <c r="D67" s="271" t="str">
        <f>IF(基本情報入力シート!E81="","",基本情報入力シート!E81)</f>
        <v/>
      </c>
      <c r="E67" s="271" t="str">
        <f>IF(基本情報入力シート!F81="","",基本情報入力シート!F81)</f>
        <v/>
      </c>
      <c r="F67" s="271" t="str">
        <f>IF(基本情報入力シート!G81="","",基本情報入力シート!G81)</f>
        <v/>
      </c>
      <c r="G67" s="271" t="str">
        <f>IF(基本情報入力シート!H81="","",基本情報入力シート!H81)</f>
        <v/>
      </c>
      <c r="H67" s="271" t="str">
        <f>IF(基本情報入力シート!I81="","",基本情報入力シート!I81)</f>
        <v/>
      </c>
      <c r="I67" s="271" t="str">
        <f>IF(基本情報入力シート!J81="","",基本情報入力シート!J81)</f>
        <v/>
      </c>
      <c r="J67" s="271" t="str">
        <f>IF(基本情報入力シート!K81="","",基本情報入力シート!K81)</f>
        <v/>
      </c>
      <c r="K67" s="272" t="str">
        <f>IF(基本情報入力シート!L81="","",基本情報入力シート!L81)</f>
        <v/>
      </c>
      <c r="L67" s="273" t="str">
        <f t="shared" si="2"/>
        <v/>
      </c>
      <c r="M67" s="274" t="str">
        <f>IF(基本情報入力シート!M81="","",基本情報入力シート!M81)</f>
        <v/>
      </c>
      <c r="N67" s="291" t="str">
        <f>IF(基本情報入力シート!R81="","",基本情報入力シート!R81)</f>
        <v/>
      </c>
      <c r="O67" s="291" t="str">
        <f>IF(基本情報入力シート!W81="","",基本情報入力シート!W81)</f>
        <v/>
      </c>
      <c r="P67" s="276" t="str">
        <f>IF(基本情報入力シート!X81="","",基本情報入力シート!X81)</f>
        <v/>
      </c>
      <c r="Q67" s="983" t="str">
        <f>IF(基本情報入力シート!Y81="","",基本情報入力シート!Y81)</f>
        <v/>
      </c>
      <c r="R67" s="540"/>
      <c r="S67" s="514"/>
      <c r="T67" s="512"/>
      <c r="U67" s="519"/>
      <c r="V67" s="513"/>
      <c r="W67" s="520"/>
      <c r="X67" s="513"/>
      <c r="Y67" s="520"/>
      <c r="Z67" s="403"/>
      <c r="AA67" s="403"/>
    </row>
    <row r="68" spans="1:27" ht="27.75" customHeight="1">
      <c r="A68" s="516">
        <f t="shared" si="1"/>
        <v>50</v>
      </c>
      <c r="B68" s="270" t="str">
        <f>IF(基本情報入力シート!C82="","",基本情報入力シート!C82)</f>
        <v/>
      </c>
      <c r="C68" s="271" t="str">
        <f>IF(基本情報入力シート!D82="","",基本情報入力シート!D82)</f>
        <v/>
      </c>
      <c r="D68" s="271" t="str">
        <f>IF(基本情報入力シート!E82="","",基本情報入力シート!E82)</f>
        <v/>
      </c>
      <c r="E68" s="271" t="str">
        <f>IF(基本情報入力シート!F82="","",基本情報入力シート!F82)</f>
        <v/>
      </c>
      <c r="F68" s="271" t="str">
        <f>IF(基本情報入力シート!G82="","",基本情報入力シート!G82)</f>
        <v/>
      </c>
      <c r="G68" s="271" t="str">
        <f>IF(基本情報入力シート!H82="","",基本情報入力シート!H82)</f>
        <v/>
      </c>
      <c r="H68" s="271" t="str">
        <f>IF(基本情報入力シート!I82="","",基本情報入力シート!I82)</f>
        <v/>
      </c>
      <c r="I68" s="271" t="str">
        <f>IF(基本情報入力シート!J82="","",基本情報入力シート!J82)</f>
        <v/>
      </c>
      <c r="J68" s="271" t="str">
        <f>IF(基本情報入力シート!K82="","",基本情報入力シート!K82)</f>
        <v/>
      </c>
      <c r="K68" s="272" t="str">
        <f>IF(基本情報入力シート!L82="","",基本情報入力シート!L82)</f>
        <v/>
      </c>
      <c r="L68" s="273" t="str">
        <f t="shared" si="2"/>
        <v/>
      </c>
      <c r="M68" s="274" t="str">
        <f>IF(基本情報入力シート!M82="","",基本情報入力シート!M82)</f>
        <v/>
      </c>
      <c r="N68" s="291" t="str">
        <f>IF(基本情報入力シート!R82="","",基本情報入力シート!R82)</f>
        <v/>
      </c>
      <c r="O68" s="291" t="str">
        <f>IF(基本情報入力シート!W82="","",基本情報入力シート!W82)</f>
        <v/>
      </c>
      <c r="P68" s="276" t="str">
        <f>IF(基本情報入力シート!X82="","",基本情報入力シート!X82)</f>
        <v/>
      </c>
      <c r="Q68" s="983" t="str">
        <f>IF(基本情報入力シート!Y82="","",基本情報入力シート!Y82)</f>
        <v/>
      </c>
      <c r="R68" s="540"/>
      <c r="S68" s="514"/>
      <c r="T68" s="512"/>
      <c r="U68" s="519"/>
      <c r="V68" s="513"/>
      <c r="W68" s="520"/>
      <c r="X68" s="513"/>
      <c r="Y68" s="520"/>
      <c r="Z68" s="403"/>
      <c r="AA68" s="403"/>
    </row>
    <row r="69" spans="1:27" ht="27.75" customHeight="1">
      <c r="A69" s="516">
        <f t="shared" si="1"/>
        <v>51</v>
      </c>
      <c r="B69" s="270" t="str">
        <f>IF(基本情報入力シート!C83="","",基本情報入力シート!C83)</f>
        <v/>
      </c>
      <c r="C69" s="271" t="str">
        <f>IF(基本情報入力シート!D83="","",基本情報入力シート!D83)</f>
        <v/>
      </c>
      <c r="D69" s="271" t="str">
        <f>IF(基本情報入力シート!E83="","",基本情報入力シート!E83)</f>
        <v/>
      </c>
      <c r="E69" s="271" t="str">
        <f>IF(基本情報入力シート!F83="","",基本情報入力シート!F83)</f>
        <v/>
      </c>
      <c r="F69" s="271" t="str">
        <f>IF(基本情報入力シート!G83="","",基本情報入力シート!G83)</f>
        <v/>
      </c>
      <c r="G69" s="271" t="str">
        <f>IF(基本情報入力シート!H83="","",基本情報入力シート!H83)</f>
        <v/>
      </c>
      <c r="H69" s="271" t="str">
        <f>IF(基本情報入力シート!I83="","",基本情報入力シート!I83)</f>
        <v/>
      </c>
      <c r="I69" s="271" t="str">
        <f>IF(基本情報入力シート!J83="","",基本情報入力シート!J83)</f>
        <v/>
      </c>
      <c r="J69" s="271" t="str">
        <f>IF(基本情報入力シート!K83="","",基本情報入力シート!K83)</f>
        <v/>
      </c>
      <c r="K69" s="272" t="str">
        <f>IF(基本情報入力シート!L83="","",基本情報入力シート!L83)</f>
        <v/>
      </c>
      <c r="L69" s="273" t="str">
        <f t="shared" si="2"/>
        <v/>
      </c>
      <c r="M69" s="274" t="str">
        <f>IF(基本情報入力シート!M83="","",基本情報入力シート!M83)</f>
        <v/>
      </c>
      <c r="N69" s="291" t="str">
        <f>IF(基本情報入力シート!R83="","",基本情報入力シート!R83)</f>
        <v/>
      </c>
      <c r="O69" s="291" t="str">
        <f>IF(基本情報入力シート!W83="","",基本情報入力シート!W83)</f>
        <v/>
      </c>
      <c r="P69" s="276" t="str">
        <f>IF(基本情報入力シート!X83="","",基本情報入力シート!X83)</f>
        <v/>
      </c>
      <c r="Q69" s="983" t="str">
        <f>IF(基本情報入力シート!Y83="","",基本情報入力シート!Y83)</f>
        <v/>
      </c>
      <c r="R69" s="540"/>
      <c r="S69" s="514"/>
      <c r="T69" s="512"/>
      <c r="U69" s="519"/>
      <c r="V69" s="513"/>
      <c r="W69" s="520"/>
      <c r="X69" s="513"/>
      <c r="Y69" s="520"/>
      <c r="Z69" s="403"/>
      <c r="AA69" s="403"/>
    </row>
    <row r="70" spans="1:27" ht="27.75" customHeight="1">
      <c r="A70" s="516">
        <f t="shared" si="1"/>
        <v>52</v>
      </c>
      <c r="B70" s="270" t="str">
        <f>IF(基本情報入力シート!C84="","",基本情報入力シート!C84)</f>
        <v/>
      </c>
      <c r="C70" s="271" t="str">
        <f>IF(基本情報入力シート!D84="","",基本情報入力シート!D84)</f>
        <v/>
      </c>
      <c r="D70" s="271" t="str">
        <f>IF(基本情報入力シート!E84="","",基本情報入力シート!E84)</f>
        <v/>
      </c>
      <c r="E70" s="271" t="str">
        <f>IF(基本情報入力シート!F84="","",基本情報入力シート!F84)</f>
        <v/>
      </c>
      <c r="F70" s="271" t="str">
        <f>IF(基本情報入力シート!G84="","",基本情報入力シート!G84)</f>
        <v/>
      </c>
      <c r="G70" s="271" t="str">
        <f>IF(基本情報入力シート!H84="","",基本情報入力シート!H84)</f>
        <v/>
      </c>
      <c r="H70" s="271" t="str">
        <f>IF(基本情報入力シート!I84="","",基本情報入力シート!I84)</f>
        <v/>
      </c>
      <c r="I70" s="271" t="str">
        <f>IF(基本情報入力シート!J84="","",基本情報入力シート!J84)</f>
        <v/>
      </c>
      <c r="J70" s="271" t="str">
        <f>IF(基本情報入力シート!K84="","",基本情報入力シート!K84)</f>
        <v/>
      </c>
      <c r="K70" s="272" t="str">
        <f>IF(基本情報入力シート!L84="","",基本情報入力シート!L84)</f>
        <v/>
      </c>
      <c r="L70" s="273" t="str">
        <f t="shared" si="2"/>
        <v/>
      </c>
      <c r="M70" s="274" t="str">
        <f>IF(基本情報入力シート!M84="","",基本情報入力シート!M84)</f>
        <v/>
      </c>
      <c r="N70" s="291" t="str">
        <f>IF(基本情報入力シート!R84="","",基本情報入力シート!R84)</f>
        <v/>
      </c>
      <c r="O70" s="291" t="str">
        <f>IF(基本情報入力シート!W84="","",基本情報入力シート!W84)</f>
        <v/>
      </c>
      <c r="P70" s="276" t="str">
        <f>IF(基本情報入力シート!X84="","",基本情報入力シート!X84)</f>
        <v/>
      </c>
      <c r="Q70" s="983" t="str">
        <f>IF(基本情報入力シート!Y84="","",基本情報入力シート!Y84)</f>
        <v/>
      </c>
      <c r="R70" s="540"/>
      <c r="S70" s="514"/>
      <c r="T70" s="512"/>
      <c r="U70" s="519"/>
      <c r="V70" s="513"/>
      <c r="W70" s="520"/>
      <c r="X70" s="513"/>
      <c r="Y70" s="520"/>
      <c r="Z70" s="403"/>
      <c r="AA70" s="403"/>
    </row>
    <row r="71" spans="1:27" ht="27.75" customHeight="1">
      <c r="A71" s="516">
        <f t="shared" si="1"/>
        <v>53</v>
      </c>
      <c r="B71" s="270" t="str">
        <f>IF(基本情報入力シート!C85="","",基本情報入力シート!C85)</f>
        <v/>
      </c>
      <c r="C71" s="271" t="str">
        <f>IF(基本情報入力シート!D85="","",基本情報入力シート!D85)</f>
        <v/>
      </c>
      <c r="D71" s="271" t="str">
        <f>IF(基本情報入力シート!E85="","",基本情報入力シート!E85)</f>
        <v/>
      </c>
      <c r="E71" s="271" t="str">
        <f>IF(基本情報入力シート!F85="","",基本情報入力シート!F85)</f>
        <v/>
      </c>
      <c r="F71" s="271" t="str">
        <f>IF(基本情報入力シート!G85="","",基本情報入力シート!G85)</f>
        <v/>
      </c>
      <c r="G71" s="271" t="str">
        <f>IF(基本情報入力シート!H85="","",基本情報入力シート!H85)</f>
        <v/>
      </c>
      <c r="H71" s="271" t="str">
        <f>IF(基本情報入力シート!I85="","",基本情報入力シート!I85)</f>
        <v/>
      </c>
      <c r="I71" s="271" t="str">
        <f>IF(基本情報入力シート!J85="","",基本情報入力シート!J85)</f>
        <v/>
      </c>
      <c r="J71" s="271" t="str">
        <f>IF(基本情報入力シート!K85="","",基本情報入力シート!K85)</f>
        <v/>
      </c>
      <c r="K71" s="272" t="str">
        <f>IF(基本情報入力シート!L85="","",基本情報入力シート!L85)</f>
        <v/>
      </c>
      <c r="L71" s="273" t="str">
        <f t="shared" si="2"/>
        <v/>
      </c>
      <c r="M71" s="274" t="str">
        <f>IF(基本情報入力シート!M85="","",基本情報入力シート!M85)</f>
        <v/>
      </c>
      <c r="N71" s="291" t="str">
        <f>IF(基本情報入力シート!R85="","",基本情報入力シート!R85)</f>
        <v/>
      </c>
      <c r="O71" s="291" t="str">
        <f>IF(基本情報入力シート!W85="","",基本情報入力シート!W85)</f>
        <v/>
      </c>
      <c r="P71" s="276" t="str">
        <f>IF(基本情報入力シート!X85="","",基本情報入力シート!X85)</f>
        <v/>
      </c>
      <c r="Q71" s="983" t="str">
        <f>IF(基本情報入力シート!Y85="","",基本情報入力シート!Y85)</f>
        <v/>
      </c>
      <c r="R71" s="540"/>
      <c r="S71" s="514"/>
      <c r="T71" s="512"/>
      <c r="U71" s="519"/>
      <c r="V71" s="513"/>
      <c r="W71" s="520"/>
      <c r="X71" s="513"/>
      <c r="Y71" s="520"/>
      <c r="Z71" s="403"/>
      <c r="AA71" s="403"/>
    </row>
    <row r="72" spans="1:27" ht="27.75" customHeight="1">
      <c r="A72" s="516">
        <f t="shared" si="1"/>
        <v>54</v>
      </c>
      <c r="B72" s="270" t="str">
        <f>IF(基本情報入力シート!C86="","",基本情報入力シート!C86)</f>
        <v/>
      </c>
      <c r="C72" s="271" t="str">
        <f>IF(基本情報入力シート!D86="","",基本情報入力シート!D86)</f>
        <v/>
      </c>
      <c r="D72" s="271" t="str">
        <f>IF(基本情報入力シート!E86="","",基本情報入力シート!E86)</f>
        <v/>
      </c>
      <c r="E72" s="271" t="str">
        <f>IF(基本情報入力シート!F86="","",基本情報入力シート!F86)</f>
        <v/>
      </c>
      <c r="F72" s="271" t="str">
        <f>IF(基本情報入力シート!G86="","",基本情報入力シート!G86)</f>
        <v/>
      </c>
      <c r="G72" s="271" t="str">
        <f>IF(基本情報入力シート!H86="","",基本情報入力シート!H86)</f>
        <v/>
      </c>
      <c r="H72" s="271" t="str">
        <f>IF(基本情報入力シート!I86="","",基本情報入力シート!I86)</f>
        <v/>
      </c>
      <c r="I72" s="271" t="str">
        <f>IF(基本情報入力シート!J86="","",基本情報入力シート!J86)</f>
        <v/>
      </c>
      <c r="J72" s="271" t="str">
        <f>IF(基本情報入力シート!K86="","",基本情報入力シート!K86)</f>
        <v/>
      </c>
      <c r="K72" s="272" t="str">
        <f>IF(基本情報入力シート!L86="","",基本情報入力シート!L86)</f>
        <v/>
      </c>
      <c r="L72" s="273" t="str">
        <f t="shared" si="2"/>
        <v/>
      </c>
      <c r="M72" s="274" t="str">
        <f>IF(基本情報入力シート!M86="","",基本情報入力シート!M86)</f>
        <v/>
      </c>
      <c r="N72" s="291" t="str">
        <f>IF(基本情報入力シート!R86="","",基本情報入力シート!R86)</f>
        <v/>
      </c>
      <c r="O72" s="291" t="str">
        <f>IF(基本情報入力シート!W86="","",基本情報入力シート!W86)</f>
        <v/>
      </c>
      <c r="P72" s="276" t="str">
        <f>IF(基本情報入力シート!X86="","",基本情報入力シート!X86)</f>
        <v/>
      </c>
      <c r="Q72" s="983" t="str">
        <f>IF(基本情報入力シート!Y86="","",基本情報入力シート!Y86)</f>
        <v/>
      </c>
      <c r="R72" s="540"/>
      <c r="S72" s="514"/>
      <c r="T72" s="512"/>
      <c r="U72" s="519"/>
      <c r="V72" s="513"/>
      <c r="W72" s="520"/>
      <c r="X72" s="513"/>
      <c r="Y72" s="520"/>
      <c r="Z72" s="403"/>
      <c r="AA72" s="403"/>
    </row>
    <row r="73" spans="1:27" ht="27.75" customHeight="1">
      <c r="A73" s="516">
        <f t="shared" si="1"/>
        <v>55</v>
      </c>
      <c r="B73" s="270" t="str">
        <f>IF(基本情報入力シート!C87="","",基本情報入力シート!C87)</f>
        <v/>
      </c>
      <c r="C73" s="271" t="str">
        <f>IF(基本情報入力シート!D87="","",基本情報入力シート!D87)</f>
        <v/>
      </c>
      <c r="D73" s="271" t="str">
        <f>IF(基本情報入力シート!E87="","",基本情報入力シート!E87)</f>
        <v/>
      </c>
      <c r="E73" s="271" t="str">
        <f>IF(基本情報入力シート!F87="","",基本情報入力シート!F87)</f>
        <v/>
      </c>
      <c r="F73" s="271" t="str">
        <f>IF(基本情報入力シート!G87="","",基本情報入力シート!G87)</f>
        <v/>
      </c>
      <c r="G73" s="271" t="str">
        <f>IF(基本情報入力シート!H87="","",基本情報入力シート!H87)</f>
        <v/>
      </c>
      <c r="H73" s="271" t="str">
        <f>IF(基本情報入力シート!I87="","",基本情報入力シート!I87)</f>
        <v/>
      </c>
      <c r="I73" s="271" t="str">
        <f>IF(基本情報入力シート!J87="","",基本情報入力シート!J87)</f>
        <v/>
      </c>
      <c r="J73" s="271" t="str">
        <f>IF(基本情報入力シート!K87="","",基本情報入力シート!K87)</f>
        <v/>
      </c>
      <c r="K73" s="272" t="str">
        <f>IF(基本情報入力シート!L87="","",基本情報入力シート!L87)</f>
        <v/>
      </c>
      <c r="L73" s="273" t="str">
        <f t="shared" si="2"/>
        <v/>
      </c>
      <c r="M73" s="274" t="str">
        <f>IF(基本情報入力シート!M87="","",基本情報入力シート!M87)</f>
        <v/>
      </c>
      <c r="N73" s="291" t="str">
        <f>IF(基本情報入力シート!R87="","",基本情報入力シート!R87)</f>
        <v/>
      </c>
      <c r="O73" s="291" t="str">
        <f>IF(基本情報入力シート!W87="","",基本情報入力シート!W87)</f>
        <v/>
      </c>
      <c r="P73" s="276" t="str">
        <f>IF(基本情報入力シート!X87="","",基本情報入力シート!X87)</f>
        <v/>
      </c>
      <c r="Q73" s="983" t="str">
        <f>IF(基本情報入力シート!Y87="","",基本情報入力シート!Y87)</f>
        <v/>
      </c>
      <c r="R73" s="540"/>
      <c r="S73" s="514"/>
      <c r="T73" s="512"/>
      <c r="U73" s="519"/>
      <c r="V73" s="513"/>
      <c r="W73" s="520"/>
      <c r="X73" s="513"/>
      <c r="Y73" s="520"/>
      <c r="Z73" s="403"/>
      <c r="AA73" s="403"/>
    </row>
    <row r="74" spans="1:27" ht="27.75" customHeight="1">
      <c r="A74" s="516">
        <f t="shared" si="1"/>
        <v>56</v>
      </c>
      <c r="B74" s="270" t="str">
        <f>IF(基本情報入力シート!C88="","",基本情報入力シート!C88)</f>
        <v/>
      </c>
      <c r="C74" s="271" t="str">
        <f>IF(基本情報入力シート!D88="","",基本情報入力シート!D88)</f>
        <v/>
      </c>
      <c r="D74" s="271" t="str">
        <f>IF(基本情報入力シート!E88="","",基本情報入力シート!E88)</f>
        <v/>
      </c>
      <c r="E74" s="271" t="str">
        <f>IF(基本情報入力シート!F88="","",基本情報入力シート!F88)</f>
        <v/>
      </c>
      <c r="F74" s="271" t="str">
        <f>IF(基本情報入力シート!G88="","",基本情報入力シート!G88)</f>
        <v/>
      </c>
      <c r="G74" s="271" t="str">
        <f>IF(基本情報入力シート!H88="","",基本情報入力シート!H88)</f>
        <v/>
      </c>
      <c r="H74" s="271" t="str">
        <f>IF(基本情報入力シート!I88="","",基本情報入力シート!I88)</f>
        <v/>
      </c>
      <c r="I74" s="271" t="str">
        <f>IF(基本情報入力シート!J88="","",基本情報入力シート!J88)</f>
        <v/>
      </c>
      <c r="J74" s="271" t="str">
        <f>IF(基本情報入力シート!K88="","",基本情報入力シート!K88)</f>
        <v/>
      </c>
      <c r="K74" s="272" t="str">
        <f>IF(基本情報入力シート!L88="","",基本情報入力シート!L88)</f>
        <v/>
      </c>
      <c r="L74" s="273" t="str">
        <f t="shared" si="2"/>
        <v/>
      </c>
      <c r="M74" s="274" t="str">
        <f>IF(基本情報入力シート!M88="","",基本情報入力シート!M88)</f>
        <v/>
      </c>
      <c r="N74" s="291" t="str">
        <f>IF(基本情報入力シート!R88="","",基本情報入力シート!R88)</f>
        <v/>
      </c>
      <c r="O74" s="291" t="str">
        <f>IF(基本情報入力シート!W88="","",基本情報入力シート!W88)</f>
        <v/>
      </c>
      <c r="P74" s="276" t="str">
        <f>IF(基本情報入力シート!X88="","",基本情報入力シート!X88)</f>
        <v/>
      </c>
      <c r="Q74" s="983" t="str">
        <f>IF(基本情報入力シート!Y88="","",基本情報入力シート!Y88)</f>
        <v/>
      </c>
      <c r="R74" s="540"/>
      <c r="S74" s="514"/>
      <c r="T74" s="512"/>
      <c r="U74" s="519"/>
      <c r="V74" s="513"/>
      <c r="W74" s="520"/>
      <c r="X74" s="513"/>
      <c r="Y74" s="520"/>
      <c r="Z74" s="403"/>
      <c r="AA74" s="403"/>
    </row>
    <row r="75" spans="1:27" ht="27.75" customHeight="1">
      <c r="A75" s="516">
        <f t="shared" si="1"/>
        <v>57</v>
      </c>
      <c r="B75" s="270" t="str">
        <f>IF(基本情報入力シート!C89="","",基本情報入力シート!C89)</f>
        <v/>
      </c>
      <c r="C75" s="271" t="str">
        <f>IF(基本情報入力シート!D89="","",基本情報入力シート!D89)</f>
        <v/>
      </c>
      <c r="D75" s="271" t="str">
        <f>IF(基本情報入力シート!E89="","",基本情報入力シート!E89)</f>
        <v/>
      </c>
      <c r="E75" s="271" t="str">
        <f>IF(基本情報入力シート!F89="","",基本情報入力シート!F89)</f>
        <v/>
      </c>
      <c r="F75" s="271" t="str">
        <f>IF(基本情報入力シート!G89="","",基本情報入力シート!G89)</f>
        <v/>
      </c>
      <c r="G75" s="271" t="str">
        <f>IF(基本情報入力シート!H89="","",基本情報入力シート!H89)</f>
        <v/>
      </c>
      <c r="H75" s="271" t="str">
        <f>IF(基本情報入力シート!I89="","",基本情報入力シート!I89)</f>
        <v/>
      </c>
      <c r="I75" s="271" t="str">
        <f>IF(基本情報入力シート!J89="","",基本情報入力シート!J89)</f>
        <v/>
      </c>
      <c r="J75" s="271" t="str">
        <f>IF(基本情報入力シート!K89="","",基本情報入力シート!K89)</f>
        <v/>
      </c>
      <c r="K75" s="272" t="str">
        <f>IF(基本情報入力シート!L89="","",基本情報入力シート!L89)</f>
        <v/>
      </c>
      <c r="L75" s="273" t="str">
        <f t="shared" si="2"/>
        <v/>
      </c>
      <c r="M75" s="274" t="str">
        <f>IF(基本情報入力シート!M89="","",基本情報入力シート!M89)</f>
        <v/>
      </c>
      <c r="N75" s="291" t="str">
        <f>IF(基本情報入力シート!R89="","",基本情報入力シート!R89)</f>
        <v/>
      </c>
      <c r="O75" s="291" t="str">
        <f>IF(基本情報入力シート!W89="","",基本情報入力シート!W89)</f>
        <v/>
      </c>
      <c r="P75" s="276" t="str">
        <f>IF(基本情報入力シート!X89="","",基本情報入力シート!X89)</f>
        <v/>
      </c>
      <c r="Q75" s="983" t="str">
        <f>IF(基本情報入力シート!Y89="","",基本情報入力シート!Y89)</f>
        <v/>
      </c>
      <c r="R75" s="540"/>
      <c r="S75" s="514"/>
      <c r="T75" s="512"/>
      <c r="U75" s="519"/>
      <c r="V75" s="513"/>
      <c r="W75" s="520"/>
      <c r="X75" s="513"/>
      <c r="Y75" s="520"/>
      <c r="Z75" s="403"/>
      <c r="AA75" s="403"/>
    </row>
    <row r="76" spans="1:27" ht="27.75" customHeight="1">
      <c r="A76" s="516">
        <f t="shared" si="1"/>
        <v>58</v>
      </c>
      <c r="B76" s="270" t="str">
        <f>IF(基本情報入力シート!C90="","",基本情報入力シート!C90)</f>
        <v/>
      </c>
      <c r="C76" s="271" t="str">
        <f>IF(基本情報入力シート!D90="","",基本情報入力シート!D90)</f>
        <v/>
      </c>
      <c r="D76" s="271" t="str">
        <f>IF(基本情報入力シート!E90="","",基本情報入力シート!E90)</f>
        <v/>
      </c>
      <c r="E76" s="271" t="str">
        <f>IF(基本情報入力シート!F90="","",基本情報入力シート!F90)</f>
        <v/>
      </c>
      <c r="F76" s="271" t="str">
        <f>IF(基本情報入力シート!G90="","",基本情報入力シート!G90)</f>
        <v/>
      </c>
      <c r="G76" s="271" t="str">
        <f>IF(基本情報入力シート!H90="","",基本情報入力シート!H90)</f>
        <v/>
      </c>
      <c r="H76" s="271" t="str">
        <f>IF(基本情報入力シート!I90="","",基本情報入力シート!I90)</f>
        <v/>
      </c>
      <c r="I76" s="271" t="str">
        <f>IF(基本情報入力シート!J90="","",基本情報入力シート!J90)</f>
        <v/>
      </c>
      <c r="J76" s="271" t="str">
        <f>IF(基本情報入力シート!K90="","",基本情報入力シート!K90)</f>
        <v/>
      </c>
      <c r="K76" s="272" t="str">
        <f>IF(基本情報入力シート!L90="","",基本情報入力シート!L90)</f>
        <v/>
      </c>
      <c r="L76" s="273" t="str">
        <f t="shared" si="2"/>
        <v/>
      </c>
      <c r="M76" s="274" t="str">
        <f>IF(基本情報入力シート!M90="","",基本情報入力シート!M90)</f>
        <v/>
      </c>
      <c r="N76" s="291" t="str">
        <f>IF(基本情報入力シート!R90="","",基本情報入力シート!R90)</f>
        <v/>
      </c>
      <c r="O76" s="291" t="str">
        <f>IF(基本情報入力シート!W90="","",基本情報入力シート!W90)</f>
        <v/>
      </c>
      <c r="P76" s="276" t="str">
        <f>IF(基本情報入力シート!X90="","",基本情報入力シート!X90)</f>
        <v/>
      </c>
      <c r="Q76" s="983" t="str">
        <f>IF(基本情報入力シート!Y90="","",基本情報入力シート!Y90)</f>
        <v/>
      </c>
      <c r="R76" s="540"/>
      <c r="S76" s="514"/>
      <c r="T76" s="512"/>
      <c r="U76" s="519"/>
      <c r="V76" s="513"/>
      <c r="W76" s="520"/>
      <c r="X76" s="513"/>
      <c r="Y76" s="520"/>
      <c r="Z76" s="403"/>
      <c r="AA76" s="403"/>
    </row>
    <row r="77" spans="1:27" ht="27.75" customHeight="1">
      <c r="A77" s="516">
        <f t="shared" si="1"/>
        <v>59</v>
      </c>
      <c r="B77" s="270" t="str">
        <f>IF(基本情報入力シート!C91="","",基本情報入力シート!C91)</f>
        <v/>
      </c>
      <c r="C77" s="271" t="str">
        <f>IF(基本情報入力シート!D91="","",基本情報入力シート!D91)</f>
        <v/>
      </c>
      <c r="D77" s="271" t="str">
        <f>IF(基本情報入力シート!E91="","",基本情報入力シート!E91)</f>
        <v/>
      </c>
      <c r="E77" s="271" t="str">
        <f>IF(基本情報入力シート!F91="","",基本情報入力シート!F91)</f>
        <v/>
      </c>
      <c r="F77" s="271" t="str">
        <f>IF(基本情報入力シート!G91="","",基本情報入力シート!G91)</f>
        <v/>
      </c>
      <c r="G77" s="271" t="str">
        <f>IF(基本情報入力シート!H91="","",基本情報入力シート!H91)</f>
        <v/>
      </c>
      <c r="H77" s="271" t="str">
        <f>IF(基本情報入力シート!I91="","",基本情報入力シート!I91)</f>
        <v/>
      </c>
      <c r="I77" s="271" t="str">
        <f>IF(基本情報入力シート!J91="","",基本情報入力シート!J91)</f>
        <v/>
      </c>
      <c r="J77" s="271" t="str">
        <f>IF(基本情報入力シート!K91="","",基本情報入力シート!K91)</f>
        <v/>
      </c>
      <c r="K77" s="272" t="str">
        <f>IF(基本情報入力シート!L91="","",基本情報入力シート!L91)</f>
        <v/>
      </c>
      <c r="L77" s="273" t="str">
        <f t="shared" si="2"/>
        <v/>
      </c>
      <c r="M77" s="274" t="str">
        <f>IF(基本情報入力シート!M91="","",基本情報入力シート!M91)</f>
        <v/>
      </c>
      <c r="N77" s="291" t="str">
        <f>IF(基本情報入力シート!R91="","",基本情報入力シート!R91)</f>
        <v/>
      </c>
      <c r="O77" s="291" t="str">
        <f>IF(基本情報入力シート!W91="","",基本情報入力シート!W91)</f>
        <v/>
      </c>
      <c r="P77" s="276" t="str">
        <f>IF(基本情報入力シート!X91="","",基本情報入力シート!X91)</f>
        <v/>
      </c>
      <c r="Q77" s="983" t="str">
        <f>IF(基本情報入力シート!Y91="","",基本情報入力シート!Y91)</f>
        <v/>
      </c>
      <c r="R77" s="540"/>
      <c r="S77" s="514"/>
      <c r="T77" s="512"/>
      <c r="U77" s="519"/>
      <c r="V77" s="513"/>
      <c r="W77" s="520"/>
      <c r="X77" s="513"/>
      <c r="Y77" s="520"/>
      <c r="Z77" s="403"/>
      <c r="AA77" s="403"/>
    </row>
    <row r="78" spans="1:27" ht="27.75" customHeight="1">
      <c r="A78" s="516">
        <f t="shared" si="1"/>
        <v>60</v>
      </c>
      <c r="B78" s="270" t="str">
        <f>IF(基本情報入力シート!C92="","",基本情報入力シート!C92)</f>
        <v/>
      </c>
      <c r="C78" s="271" t="str">
        <f>IF(基本情報入力シート!D92="","",基本情報入力シート!D92)</f>
        <v/>
      </c>
      <c r="D78" s="271" t="str">
        <f>IF(基本情報入力シート!E92="","",基本情報入力シート!E92)</f>
        <v/>
      </c>
      <c r="E78" s="271" t="str">
        <f>IF(基本情報入力シート!F92="","",基本情報入力シート!F92)</f>
        <v/>
      </c>
      <c r="F78" s="271" t="str">
        <f>IF(基本情報入力シート!G92="","",基本情報入力シート!G92)</f>
        <v/>
      </c>
      <c r="G78" s="271" t="str">
        <f>IF(基本情報入力シート!H92="","",基本情報入力シート!H92)</f>
        <v/>
      </c>
      <c r="H78" s="271" t="str">
        <f>IF(基本情報入力シート!I92="","",基本情報入力シート!I92)</f>
        <v/>
      </c>
      <c r="I78" s="271" t="str">
        <f>IF(基本情報入力シート!J92="","",基本情報入力シート!J92)</f>
        <v/>
      </c>
      <c r="J78" s="271" t="str">
        <f>IF(基本情報入力シート!K92="","",基本情報入力シート!K92)</f>
        <v/>
      </c>
      <c r="K78" s="272" t="str">
        <f>IF(基本情報入力シート!L92="","",基本情報入力シート!L92)</f>
        <v/>
      </c>
      <c r="L78" s="273" t="str">
        <f t="shared" si="2"/>
        <v/>
      </c>
      <c r="M78" s="274" t="str">
        <f>IF(基本情報入力シート!M92="","",基本情報入力シート!M92)</f>
        <v/>
      </c>
      <c r="N78" s="291" t="str">
        <f>IF(基本情報入力シート!R92="","",基本情報入力シート!R92)</f>
        <v/>
      </c>
      <c r="O78" s="291" t="str">
        <f>IF(基本情報入力シート!W92="","",基本情報入力シート!W92)</f>
        <v/>
      </c>
      <c r="P78" s="276" t="str">
        <f>IF(基本情報入力シート!X92="","",基本情報入力シート!X92)</f>
        <v/>
      </c>
      <c r="Q78" s="983" t="str">
        <f>IF(基本情報入力シート!Y92="","",基本情報入力シート!Y92)</f>
        <v/>
      </c>
      <c r="R78" s="540"/>
      <c r="S78" s="514"/>
      <c r="T78" s="512"/>
      <c r="U78" s="519"/>
      <c r="V78" s="513"/>
      <c r="W78" s="520"/>
      <c r="X78" s="513"/>
      <c r="Y78" s="520"/>
      <c r="Z78" s="403"/>
      <c r="AA78" s="403"/>
    </row>
    <row r="79" spans="1:27" ht="27.75" customHeight="1">
      <c r="A79" s="516">
        <f t="shared" si="1"/>
        <v>61</v>
      </c>
      <c r="B79" s="270" t="str">
        <f>IF(基本情報入力シート!C93="","",基本情報入力シート!C93)</f>
        <v/>
      </c>
      <c r="C79" s="271" t="str">
        <f>IF(基本情報入力シート!D93="","",基本情報入力シート!D93)</f>
        <v/>
      </c>
      <c r="D79" s="271" t="str">
        <f>IF(基本情報入力シート!E93="","",基本情報入力シート!E93)</f>
        <v/>
      </c>
      <c r="E79" s="271" t="str">
        <f>IF(基本情報入力シート!F93="","",基本情報入力シート!F93)</f>
        <v/>
      </c>
      <c r="F79" s="271" t="str">
        <f>IF(基本情報入力シート!G93="","",基本情報入力シート!G93)</f>
        <v/>
      </c>
      <c r="G79" s="271" t="str">
        <f>IF(基本情報入力シート!H93="","",基本情報入力シート!H93)</f>
        <v/>
      </c>
      <c r="H79" s="271" t="str">
        <f>IF(基本情報入力シート!I93="","",基本情報入力シート!I93)</f>
        <v/>
      </c>
      <c r="I79" s="271" t="str">
        <f>IF(基本情報入力シート!J93="","",基本情報入力シート!J93)</f>
        <v/>
      </c>
      <c r="J79" s="271" t="str">
        <f>IF(基本情報入力シート!K93="","",基本情報入力シート!K93)</f>
        <v/>
      </c>
      <c r="K79" s="272" t="str">
        <f>IF(基本情報入力シート!L93="","",基本情報入力シート!L93)</f>
        <v/>
      </c>
      <c r="L79" s="273" t="str">
        <f t="shared" si="2"/>
        <v/>
      </c>
      <c r="M79" s="274" t="str">
        <f>IF(基本情報入力シート!M93="","",基本情報入力シート!M93)</f>
        <v/>
      </c>
      <c r="N79" s="291" t="str">
        <f>IF(基本情報入力シート!R93="","",基本情報入力シート!R93)</f>
        <v/>
      </c>
      <c r="O79" s="291" t="str">
        <f>IF(基本情報入力シート!W93="","",基本情報入力シート!W93)</f>
        <v/>
      </c>
      <c r="P79" s="276" t="str">
        <f>IF(基本情報入力シート!X93="","",基本情報入力シート!X93)</f>
        <v/>
      </c>
      <c r="Q79" s="983" t="str">
        <f>IF(基本情報入力シート!Y93="","",基本情報入力シート!Y93)</f>
        <v/>
      </c>
      <c r="R79" s="540"/>
      <c r="S79" s="514"/>
      <c r="T79" s="512"/>
      <c r="U79" s="519"/>
      <c r="V79" s="513"/>
      <c r="W79" s="520"/>
      <c r="X79" s="513"/>
      <c r="Y79" s="520"/>
      <c r="Z79" s="403"/>
      <c r="AA79" s="403"/>
    </row>
    <row r="80" spans="1:27" ht="27.75" customHeight="1">
      <c r="A80" s="516">
        <f t="shared" si="1"/>
        <v>62</v>
      </c>
      <c r="B80" s="270" t="str">
        <f>IF(基本情報入力シート!C94="","",基本情報入力シート!C94)</f>
        <v/>
      </c>
      <c r="C80" s="271" t="str">
        <f>IF(基本情報入力シート!D94="","",基本情報入力シート!D94)</f>
        <v/>
      </c>
      <c r="D80" s="271" t="str">
        <f>IF(基本情報入力シート!E94="","",基本情報入力シート!E94)</f>
        <v/>
      </c>
      <c r="E80" s="271" t="str">
        <f>IF(基本情報入力シート!F94="","",基本情報入力シート!F94)</f>
        <v/>
      </c>
      <c r="F80" s="271" t="str">
        <f>IF(基本情報入力シート!G94="","",基本情報入力シート!G94)</f>
        <v/>
      </c>
      <c r="G80" s="271" t="str">
        <f>IF(基本情報入力シート!H94="","",基本情報入力シート!H94)</f>
        <v/>
      </c>
      <c r="H80" s="271" t="str">
        <f>IF(基本情報入力シート!I94="","",基本情報入力シート!I94)</f>
        <v/>
      </c>
      <c r="I80" s="271" t="str">
        <f>IF(基本情報入力シート!J94="","",基本情報入力シート!J94)</f>
        <v/>
      </c>
      <c r="J80" s="271" t="str">
        <f>IF(基本情報入力シート!K94="","",基本情報入力シート!K94)</f>
        <v/>
      </c>
      <c r="K80" s="272" t="str">
        <f>IF(基本情報入力シート!L94="","",基本情報入力シート!L94)</f>
        <v/>
      </c>
      <c r="L80" s="273" t="str">
        <f t="shared" si="2"/>
        <v/>
      </c>
      <c r="M80" s="274" t="str">
        <f>IF(基本情報入力シート!M94="","",基本情報入力シート!M94)</f>
        <v/>
      </c>
      <c r="N80" s="291" t="str">
        <f>IF(基本情報入力シート!R94="","",基本情報入力シート!R94)</f>
        <v/>
      </c>
      <c r="O80" s="291" t="str">
        <f>IF(基本情報入力シート!W94="","",基本情報入力シート!W94)</f>
        <v/>
      </c>
      <c r="P80" s="276" t="str">
        <f>IF(基本情報入力シート!X94="","",基本情報入力シート!X94)</f>
        <v/>
      </c>
      <c r="Q80" s="983" t="str">
        <f>IF(基本情報入力シート!Y94="","",基本情報入力シート!Y94)</f>
        <v/>
      </c>
      <c r="R80" s="540"/>
      <c r="S80" s="514"/>
      <c r="T80" s="512"/>
      <c r="U80" s="519"/>
      <c r="V80" s="513"/>
      <c r="W80" s="520"/>
      <c r="X80" s="513"/>
      <c r="Y80" s="520"/>
      <c r="Z80" s="403"/>
      <c r="AA80" s="403"/>
    </row>
    <row r="81" spans="1:27" ht="27.75" customHeight="1">
      <c r="A81" s="516">
        <f t="shared" si="1"/>
        <v>63</v>
      </c>
      <c r="B81" s="270" t="str">
        <f>IF(基本情報入力シート!C95="","",基本情報入力シート!C95)</f>
        <v/>
      </c>
      <c r="C81" s="271" t="str">
        <f>IF(基本情報入力シート!D95="","",基本情報入力シート!D95)</f>
        <v/>
      </c>
      <c r="D81" s="271" t="str">
        <f>IF(基本情報入力シート!E95="","",基本情報入力シート!E95)</f>
        <v/>
      </c>
      <c r="E81" s="271" t="str">
        <f>IF(基本情報入力シート!F95="","",基本情報入力シート!F95)</f>
        <v/>
      </c>
      <c r="F81" s="271" t="str">
        <f>IF(基本情報入力シート!G95="","",基本情報入力シート!G95)</f>
        <v/>
      </c>
      <c r="G81" s="271" t="str">
        <f>IF(基本情報入力シート!H95="","",基本情報入力シート!H95)</f>
        <v/>
      </c>
      <c r="H81" s="271" t="str">
        <f>IF(基本情報入力シート!I95="","",基本情報入力シート!I95)</f>
        <v/>
      </c>
      <c r="I81" s="271" t="str">
        <f>IF(基本情報入力シート!J95="","",基本情報入力シート!J95)</f>
        <v/>
      </c>
      <c r="J81" s="271" t="str">
        <f>IF(基本情報入力シート!K95="","",基本情報入力シート!K95)</f>
        <v/>
      </c>
      <c r="K81" s="272" t="str">
        <f>IF(基本情報入力シート!L95="","",基本情報入力シート!L95)</f>
        <v/>
      </c>
      <c r="L81" s="273" t="str">
        <f t="shared" si="2"/>
        <v/>
      </c>
      <c r="M81" s="274" t="str">
        <f>IF(基本情報入力シート!M95="","",基本情報入力シート!M95)</f>
        <v/>
      </c>
      <c r="N81" s="291" t="str">
        <f>IF(基本情報入力シート!R95="","",基本情報入力シート!R95)</f>
        <v/>
      </c>
      <c r="O81" s="291" t="str">
        <f>IF(基本情報入力シート!W95="","",基本情報入力シート!W95)</f>
        <v/>
      </c>
      <c r="P81" s="276" t="str">
        <f>IF(基本情報入力シート!X95="","",基本情報入力シート!X95)</f>
        <v/>
      </c>
      <c r="Q81" s="983" t="str">
        <f>IF(基本情報入力シート!Y95="","",基本情報入力シート!Y95)</f>
        <v/>
      </c>
      <c r="R81" s="540"/>
      <c r="S81" s="514"/>
      <c r="T81" s="512"/>
      <c r="U81" s="519"/>
      <c r="V81" s="513"/>
      <c r="W81" s="520"/>
      <c r="X81" s="513"/>
      <c r="Y81" s="520"/>
      <c r="Z81" s="403"/>
      <c r="AA81" s="403"/>
    </row>
    <row r="82" spans="1:27" ht="27.75" customHeight="1">
      <c r="A82" s="516">
        <f t="shared" si="1"/>
        <v>64</v>
      </c>
      <c r="B82" s="270" t="str">
        <f>IF(基本情報入力シート!C96="","",基本情報入力シート!C96)</f>
        <v/>
      </c>
      <c r="C82" s="271" t="str">
        <f>IF(基本情報入力シート!D96="","",基本情報入力シート!D96)</f>
        <v/>
      </c>
      <c r="D82" s="271" t="str">
        <f>IF(基本情報入力シート!E96="","",基本情報入力シート!E96)</f>
        <v/>
      </c>
      <c r="E82" s="271" t="str">
        <f>IF(基本情報入力シート!F96="","",基本情報入力シート!F96)</f>
        <v/>
      </c>
      <c r="F82" s="271" t="str">
        <f>IF(基本情報入力シート!G96="","",基本情報入力シート!G96)</f>
        <v/>
      </c>
      <c r="G82" s="271" t="str">
        <f>IF(基本情報入力シート!H96="","",基本情報入力シート!H96)</f>
        <v/>
      </c>
      <c r="H82" s="271" t="str">
        <f>IF(基本情報入力シート!I96="","",基本情報入力シート!I96)</f>
        <v/>
      </c>
      <c r="I82" s="271" t="str">
        <f>IF(基本情報入力シート!J96="","",基本情報入力シート!J96)</f>
        <v/>
      </c>
      <c r="J82" s="271" t="str">
        <f>IF(基本情報入力シート!K96="","",基本情報入力シート!K96)</f>
        <v/>
      </c>
      <c r="K82" s="272" t="str">
        <f>IF(基本情報入力シート!L96="","",基本情報入力シート!L96)</f>
        <v/>
      </c>
      <c r="L82" s="273" t="str">
        <f t="shared" si="2"/>
        <v/>
      </c>
      <c r="M82" s="274" t="str">
        <f>IF(基本情報入力シート!M96="","",基本情報入力シート!M96)</f>
        <v/>
      </c>
      <c r="N82" s="291" t="str">
        <f>IF(基本情報入力シート!R96="","",基本情報入力シート!R96)</f>
        <v/>
      </c>
      <c r="O82" s="291" t="str">
        <f>IF(基本情報入力シート!W96="","",基本情報入力シート!W96)</f>
        <v/>
      </c>
      <c r="P82" s="276" t="str">
        <f>IF(基本情報入力シート!X96="","",基本情報入力シート!X96)</f>
        <v/>
      </c>
      <c r="Q82" s="983" t="str">
        <f>IF(基本情報入力シート!Y96="","",基本情報入力シート!Y96)</f>
        <v/>
      </c>
      <c r="R82" s="540"/>
      <c r="S82" s="514"/>
      <c r="T82" s="512"/>
      <c r="U82" s="519"/>
      <c r="V82" s="513"/>
      <c r="W82" s="520"/>
      <c r="X82" s="513"/>
      <c r="Y82" s="520"/>
      <c r="Z82" s="403"/>
      <c r="AA82" s="403"/>
    </row>
    <row r="83" spans="1:27" ht="27.75" customHeight="1">
      <c r="A83" s="516">
        <f t="shared" si="1"/>
        <v>65</v>
      </c>
      <c r="B83" s="270" t="str">
        <f>IF(基本情報入力シート!C97="","",基本情報入力シート!C97)</f>
        <v/>
      </c>
      <c r="C83" s="271" t="str">
        <f>IF(基本情報入力シート!D97="","",基本情報入力シート!D97)</f>
        <v/>
      </c>
      <c r="D83" s="271" t="str">
        <f>IF(基本情報入力シート!E97="","",基本情報入力シート!E97)</f>
        <v/>
      </c>
      <c r="E83" s="271" t="str">
        <f>IF(基本情報入力シート!F97="","",基本情報入力シート!F97)</f>
        <v/>
      </c>
      <c r="F83" s="271" t="str">
        <f>IF(基本情報入力シート!G97="","",基本情報入力シート!G97)</f>
        <v/>
      </c>
      <c r="G83" s="271" t="str">
        <f>IF(基本情報入力シート!H97="","",基本情報入力シート!H97)</f>
        <v/>
      </c>
      <c r="H83" s="271" t="str">
        <f>IF(基本情報入力シート!I97="","",基本情報入力シート!I97)</f>
        <v/>
      </c>
      <c r="I83" s="271" t="str">
        <f>IF(基本情報入力シート!J97="","",基本情報入力シート!J97)</f>
        <v/>
      </c>
      <c r="J83" s="271" t="str">
        <f>IF(基本情報入力シート!K97="","",基本情報入力シート!K97)</f>
        <v/>
      </c>
      <c r="K83" s="272" t="str">
        <f>IF(基本情報入力シート!L97="","",基本情報入力シート!L97)</f>
        <v/>
      </c>
      <c r="L83" s="273" t="str">
        <f t="shared" si="2"/>
        <v/>
      </c>
      <c r="M83" s="274" t="str">
        <f>IF(基本情報入力シート!M97="","",基本情報入力シート!M97)</f>
        <v/>
      </c>
      <c r="N83" s="291" t="str">
        <f>IF(基本情報入力シート!R97="","",基本情報入力シート!R97)</f>
        <v/>
      </c>
      <c r="O83" s="291" t="str">
        <f>IF(基本情報入力シート!W97="","",基本情報入力シート!W97)</f>
        <v/>
      </c>
      <c r="P83" s="276" t="str">
        <f>IF(基本情報入力シート!X97="","",基本情報入力シート!X97)</f>
        <v/>
      </c>
      <c r="Q83" s="983" t="str">
        <f>IF(基本情報入力シート!Y97="","",基本情報入力シート!Y97)</f>
        <v/>
      </c>
      <c r="R83" s="540"/>
      <c r="S83" s="514"/>
      <c r="T83" s="512"/>
      <c r="U83" s="519"/>
      <c r="V83" s="513"/>
      <c r="W83" s="520"/>
      <c r="X83" s="513"/>
      <c r="Y83" s="520"/>
      <c r="Z83" s="403"/>
      <c r="AA83" s="403"/>
    </row>
    <row r="84" spans="1:27" ht="27.75" customHeight="1">
      <c r="A84" s="516">
        <f t="shared" si="1"/>
        <v>66</v>
      </c>
      <c r="B84" s="270" t="str">
        <f>IF(基本情報入力シート!C98="","",基本情報入力シート!C98)</f>
        <v/>
      </c>
      <c r="C84" s="271" t="str">
        <f>IF(基本情報入力シート!D98="","",基本情報入力シート!D98)</f>
        <v/>
      </c>
      <c r="D84" s="271" t="str">
        <f>IF(基本情報入力シート!E98="","",基本情報入力シート!E98)</f>
        <v/>
      </c>
      <c r="E84" s="271" t="str">
        <f>IF(基本情報入力シート!F98="","",基本情報入力シート!F98)</f>
        <v/>
      </c>
      <c r="F84" s="271" t="str">
        <f>IF(基本情報入力シート!G98="","",基本情報入力シート!G98)</f>
        <v/>
      </c>
      <c r="G84" s="271" t="str">
        <f>IF(基本情報入力シート!H98="","",基本情報入力シート!H98)</f>
        <v/>
      </c>
      <c r="H84" s="271" t="str">
        <f>IF(基本情報入力シート!I98="","",基本情報入力シート!I98)</f>
        <v/>
      </c>
      <c r="I84" s="271" t="str">
        <f>IF(基本情報入力シート!J98="","",基本情報入力シート!J98)</f>
        <v/>
      </c>
      <c r="J84" s="271" t="str">
        <f>IF(基本情報入力シート!K98="","",基本情報入力シート!K98)</f>
        <v/>
      </c>
      <c r="K84" s="272" t="str">
        <f>IF(基本情報入力シート!L98="","",基本情報入力シート!L98)</f>
        <v/>
      </c>
      <c r="L84" s="273" t="str">
        <f t="shared" si="2"/>
        <v/>
      </c>
      <c r="M84" s="274" t="str">
        <f>IF(基本情報入力シート!M98="","",基本情報入力シート!M98)</f>
        <v/>
      </c>
      <c r="N84" s="291" t="str">
        <f>IF(基本情報入力シート!R98="","",基本情報入力シート!R98)</f>
        <v/>
      </c>
      <c r="O84" s="291" t="str">
        <f>IF(基本情報入力シート!W98="","",基本情報入力シート!W98)</f>
        <v/>
      </c>
      <c r="P84" s="276" t="str">
        <f>IF(基本情報入力シート!X98="","",基本情報入力シート!X98)</f>
        <v/>
      </c>
      <c r="Q84" s="983" t="str">
        <f>IF(基本情報入力シート!Y98="","",基本情報入力シート!Y98)</f>
        <v/>
      </c>
      <c r="R84" s="540"/>
      <c r="S84" s="514"/>
      <c r="T84" s="512"/>
      <c r="U84" s="519"/>
      <c r="V84" s="513"/>
      <c r="W84" s="520"/>
      <c r="X84" s="513"/>
      <c r="Y84" s="520"/>
      <c r="Z84" s="403"/>
      <c r="AA84" s="403"/>
    </row>
    <row r="85" spans="1:27" ht="27.75" customHeight="1">
      <c r="A85" s="516">
        <f t="shared" ref="A85:A118" si="3">A84+1</f>
        <v>67</v>
      </c>
      <c r="B85" s="270" t="str">
        <f>IF(基本情報入力シート!C99="","",基本情報入力シート!C99)</f>
        <v/>
      </c>
      <c r="C85" s="271" t="str">
        <f>IF(基本情報入力シート!D99="","",基本情報入力シート!D99)</f>
        <v/>
      </c>
      <c r="D85" s="271" t="str">
        <f>IF(基本情報入力シート!E99="","",基本情報入力シート!E99)</f>
        <v/>
      </c>
      <c r="E85" s="271" t="str">
        <f>IF(基本情報入力シート!F99="","",基本情報入力シート!F99)</f>
        <v/>
      </c>
      <c r="F85" s="271" t="str">
        <f>IF(基本情報入力シート!G99="","",基本情報入力シート!G99)</f>
        <v/>
      </c>
      <c r="G85" s="271" t="str">
        <f>IF(基本情報入力シート!H99="","",基本情報入力シート!H99)</f>
        <v/>
      </c>
      <c r="H85" s="271" t="str">
        <f>IF(基本情報入力シート!I99="","",基本情報入力シート!I99)</f>
        <v/>
      </c>
      <c r="I85" s="271" t="str">
        <f>IF(基本情報入力シート!J99="","",基本情報入力シート!J99)</f>
        <v/>
      </c>
      <c r="J85" s="271" t="str">
        <f>IF(基本情報入力シート!K99="","",基本情報入力シート!K99)</f>
        <v/>
      </c>
      <c r="K85" s="272" t="str">
        <f>IF(基本情報入力シート!L99="","",基本情報入力シート!L99)</f>
        <v/>
      </c>
      <c r="L85" s="273" t="str">
        <f t="shared" si="2"/>
        <v/>
      </c>
      <c r="M85" s="274" t="str">
        <f>IF(基本情報入力シート!M99="","",基本情報入力シート!M99)</f>
        <v/>
      </c>
      <c r="N85" s="291" t="str">
        <f>IF(基本情報入力シート!R99="","",基本情報入力シート!R99)</f>
        <v/>
      </c>
      <c r="O85" s="291" t="str">
        <f>IF(基本情報入力シート!W99="","",基本情報入力シート!W99)</f>
        <v/>
      </c>
      <c r="P85" s="276" t="str">
        <f>IF(基本情報入力シート!X99="","",基本情報入力シート!X99)</f>
        <v/>
      </c>
      <c r="Q85" s="983" t="str">
        <f>IF(基本情報入力シート!Y99="","",基本情報入力シート!Y99)</f>
        <v/>
      </c>
      <c r="R85" s="540"/>
      <c r="S85" s="514"/>
      <c r="T85" s="512"/>
      <c r="U85" s="519"/>
      <c r="V85" s="513"/>
      <c r="W85" s="520"/>
      <c r="X85" s="513"/>
      <c r="Y85" s="520"/>
      <c r="Z85" s="403"/>
      <c r="AA85" s="403"/>
    </row>
    <row r="86" spans="1:27" ht="27.75" customHeight="1">
      <c r="A86" s="516">
        <f t="shared" si="3"/>
        <v>68</v>
      </c>
      <c r="B86" s="270" t="str">
        <f>IF(基本情報入力シート!C100="","",基本情報入力シート!C100)</f>
        <v/>
      </c>
      <c r="C86" s="271" t="str">
        <f>IF(基本情報入力シート!D100="","",基本情報入力シート!D100)</f>
        <v/>
      </c>
      <c r="D86" s="271" t="str">
        <f>IF(基本情報入力シート!E100="","",基本情報入力シート!E100)</f>
        <v/>
      </c>
      <c r="E86" s="271" t="str">
        <f>IF(基本情報入力シート!F100="","",基本情報入力シート!F100)</f>
        <v/>
      </c>
      <c r="F86" s="271" t="str">
        <f>IF(基本情報入力シート!G100="","",基本情報入力シート!G100)</f>
        <v/>
      </c>
      <c r="G86" s="271" t="str">
        <f>IF(基本情報入力シート!H100="","",基本情報入力シート!H100)</f>
        <v/>
      </c>
      <c r="H86" s="271" t="str">
        <f>IF(基本情報入力シート!I100="","",基本情報入力シート!I100)</f>
        <v/>
      </c>
      <c r="I86" s="271" t="str">
        <f>IF(基本情報入力シート!J100="","",基本情報入力シート!J100)</f>
        <v/>
      </c>
      <c r="J86" s="271" t="str">
        <f>IF(基本情報入力シート!K100="","",基本情報入力シート!K100)</f>
        <v/>
      </c>
      <c r="K86" s="272" t="str">
        <f>IF(基本情報入力シート!L100="","",基本情報入力シート!L100)</f>
        <v/>
      </c>
      <c r="L86" s="273" t="str">
        <f t="shared" si="2"/>
        <v/>
      </c>
      <c r="M86" s="274" t="str">
        <f>IF(基本情報入力シート!M100="","",基本情報入力シート!M100)</f>
        <v/>
      </c>
      <c r="N86" s="291" t="str">
        <f>IF(基本情報入力シート!R100="","",基本情報入力シート!R100)</f>
        <v/>
      </c>
      <c r="O86" s="291" t="str">
        <f>IF(基本情報入力シート!W100="","",基本情報入力シート!W100)</f>
        <v/>
      </c>
      <c r="P86" s="276" t="str">
        <f>IF(基本情報入力シート!X100="","",基本情報入力シート!X100)</f>
        <v/>
      </c>
      <c r="Q86" s="983" t="str">
        <f>IF(基本情報入力シート!Y100="","",基本情報入力シート!Y100)</f>
        <v/>
      </c>
      <c r="R86" s="540"/>
      <c r="S86" s="514"/>
      <c r="T86" s="512"/>
      <c r="U86" s="519"/>
      <c r="V86" s="513"/>
      <c r="W86" s="520"/>
      <c r="X86" s="513"/>
      <c r="Y86" s="520"/>
      <c r="Z86" s="403"/>
      <c r="AA86" s="403"/>
    </row>
    <row r="87" spans="1:27" ht="27.75" customHeight="1">
      <c r="A87" s="516">
        <f t="shared" si="3"/>
        <v>69</v>
      </c>
      <c r="B87" s="270" t="str">
        <f>IF(基本情報入力シート!C101="","",基本情報入力シート!C101)</f>
        <v/>
      </c>
      <c r="C87" s="271" t="str">
        <f>IF(基本情報入力シート!D101="","",基本情報入力シート!D101)</f>
        <v/>
      </c>
      <c r="D87" s="271" t="str">
        <f>IF(基本情報入力シート!E101="","",基本情報入力シート!E101)</f>
        <v/>
      </c>
      <c r="E87" s="271" t="str">
        <f>IF(基本情報入力シート!F101="","",基本情報入力シート!F101)</f>
        <v/>
      </c>
      <c r="F87" s="271" t="str">
        <f>IF(基本情報入力シート!G101="","",基本情報入力シート!G101)</f>
        <v/>
      </c>
      <c r="G87" s="271" t="str">
        <f>IF(基本情報入力シート!H101="","",基本情報入力シート!H101)</f>
        <v/>
      </c>
      <c r="H87" s="271" t="str">
        <f>IF(基本情報入力シート!I101="","",基本情報入力シート!I101)</f>
        <v/>
      </c>
      <c r="I87" s="271" t="str">
        <f>IF(基本情報入力シート!J101="","",基本情報入力シート!J101)</f>
        <v/>
      </c>
      <c r="J87" s="271" t="str">
        <f>IF(基本情報入力シート!K101="","",基本情報入力シート!K101)</f>
        <v/>
      </c>
      <c r="K87" s="272" t="str">
        <f>IF(基本情報入力シート!L101="","",基本情報入力シート!L101)</f>
        <v/>
      </c>
      <c r="L87" s="273" t="str">
        <f t="shared" si="2"/>
        <v/>
      </c>
      <c r="M87" s="274" t="str">
        <f>IF(基本情報入力シート!M101="","",基本情報入力シート!M101)</f>
        <v/>
      </c>
      <c r="N87" s="291" t="str">
        <f>IF(基本情報入力シート!R101="","",基本情報入力シート!R101)</f>
        <v/>
      </c>
      <c r="O87" s="291" t="str">
        <f>IF(基本情報入力シート!W101="","",基本情報入力シート!W101)</f>
        <v/>
      </c>
      <c r="P87" s="276" t="str">
        <f>IF(基本情報入力シート!X101="","",基本情報入力シート!X101)</f>
        <v/>
      </c>
      <c r="Q87" s="983" t="str">
        <f>IF(基本情報入力シート!Y101="","",基本情報入力シート!Y101)</f>
        <v/>
      </c>
      <c r="R87" s="540"/>
      <c r="S87" s="514"/>
      <c r="T87" s="512"/>
      <c r="U87" s="519"/>
      <c r="V87" s="513"/>
      <c r="W87" s="520"/>
      <c r="X87" s="513"/>
      <c r="Y87" s="520"/>
      <c r="Z87" s="403"/>
      <c r="AA87" s="403"/>
    </row>
    <row r="88" spans="1:27" ht="27.75" customHeight="1">
      <c r="A88" s="516">
        <f t="shared" si="3"/>
        <v>70</v>
      </c>
      <c r="B88" s="270" t="str">
        <f>IF(基本情報入力シート!C102="","",基本情報入力シート!C102)</f>
        <v/>
      </c>
      <c r="C88" s="271" t="str">
        <f>IF(基本情報入力シート!D102="","",基本情報入力シート!D102)</f>
        <v/>
      </c>
      <c r="D88" s="271" t="str">
        <f>IF(基本情報入力シート!E102="","",基本情報入力シート!E102)</f>
        <v/>
      </c>
      <c r="E88" s="271" t="str">
        <f>IF(基本情報入力シート!F102="","",基本情報入力シート!F102)</f>
        <v/>
      </c>
      <c r="F88" s="271" t="str">
        <f>IF(基本情報入力シート!G102="","",基本情報入力シート!G102)</f>
        <v/>
      </c>
      <c r="G88" s="271" t="str">
        <f>IF(基本情報入力シート!H102="","",基本情報入力シート!H102)</f>
        <v/>
      </c>
      <c r="H88" s="271" t="str">
        <f>IF(基本情報入力シート!I102="","",基本情報入力シート!I102)</f>
        <v/>
      </c>
      <c r="I88" s="271" t="str">
        <f>IF(基本情報入力シート!J102="","",基本情報入力シート!J102)</f>
        <v/>
      </c>
      <c r="J88" s="271" t="str">
        <f>IF(基本情報入力シート!K102="","",基本情報入力シート!K102)</f>
        <v/>
      </c>
      <c r="K88" s="272" t="str">
        <f>IF(基本情報入力シート!L102="","",基本情報入力シート!L102)</f>
        <v/>
      </c>
      <c r="L88" s="273" t="str">
        <f t="shared" si="2"/>
        <v/>
      </c>
      <c r="M88" s="274" t="str">
        <f>IF(基本情報入力シート!M102="","",基本情報入力シート!M102)</f>
        <v/>
      </c>
      <c r="N88" s="291" t="str">
        <f>IF(基本情報入力シート!R102="","",基本情報入力シート!R102)</f>
        <v/>
      </c>
      <c r="O88" s="291" t="str">
        <f>IF(基本情報入力シート!W102="","",基本情報入力シート!W102)</f>
        <v/>
      </c>
      <c r="P88" s="276" t="str">
        <f>IF(基本情報入力シート!X102="","",基本情報入力シート!X102)</f>
        <v/>
      </c>
      <c r="Q88" s="983" t="str">
        <f>IF(基本情報入力シート!Y102="","",基本情報入力シート!Y102)</f>
        <v/>
      </c>
      <c r="R88" s="540"/>
      <c r="S88" s="514"/>
      <c r="T88" s="512"/>
      <c r="U88" s="519"/>
      <c r="V88" s="513"/>
      <c r="W88" s="520"/>
      <c r="X88" s="513"/>
      <c r="Y88" s="520"/>
      <c r="Z88" s="403"/>
      <c r="AA88" s="403"/>
    </row>
    <row r="89" spans="1:27" ht="27.75" customHeight="1">
      <c r="A89" s="516">
        <f t="shared" si="3"/>
        <v>71</v>
      </c>
      <c r="B89" s="270" t="str">
        <f>IF(基本情報入力シート!C103="","",基本情報入力シート!C103)</f>
        <v/>
      </c>
      <c r="C89" s="271" t="str">
        <f>IF(基本情報入力シート!D103="","",基本情報入力シート!D103)</f>
        <v/>
      </c>
      <c r="D89" s="271" t="str">
        <f>IF(基本情報入力シート!E103="","",基本情報入力シート!E103)</f>
        <v/>
      </c>
      <c r="E89" s="271" t="str">
        <f>IF(基本情報入力シート!F103="","",基本情報入力シート!F103)</f>
        <v/>
      </c>
      <c r="F89" s="271" t="str">
        <f>IF(基本情報入力シート!G103="","",基本情報入力シート!G103)</f>
        <v/>
      </c>
      <c r="G89" s="271" t="str">
        <f>IF(基本情報入力シート!H103="","",基本情報入力シート!H103)</f>
        <v/>
      </c>
      <c r="H89" s="271" t="str">
        <f>IF(基本情報入力シート!I103="","",基本情報入力シート!I103)</f>
        <v/>
      </c>
      <c r="I89" s="271" t="str">
        <f>IF(基本情報入力シート!J103="","",基本情報入力シート!J103)</f>
        <v/>
      </c>
      <c r="J89" s="271" t="str">
        <f>IF(基本情報入力シート!K103="","",基本情報入力シート!K103)</f>
        <v/>
      </c>
      <c r="K89" s="272" t="str">
        <f>IF(基本情報入力シート!L103="","",基本情報入力シート!L103)</f>
        <v/>
      </c>
      <c r="L89" s="273" t="str">
        <f t="shared" ref="L89:L118" si="4">B89&amp;C89</f>
        <v/>
      </c>
      <c r="M89" s="274" t="str">
        <f>IF(基本情報入力シート!M103="","",基本情報入力シート!M103)</f>
        <v/>
      </c>
      <c r="N89" s="291" t="str">
        <f>IF(基本情報入力シート!R103="","",基本情報入力シート!R103)</f>
        <v/>
      </c>
      <c r="O89" s="291" t="str">
        <f>IF(基本情報入力シート!W103="","",基本情報入力シート!W103)</f>
        <v/>
      </c>
      <c r="P89" s="276" t="str">
        <f>IF(基本情報入力シート!X103="","",基本情報入力シート!X103)</f>
        <v/>
      </c>
      <c r="Q89" s="983" t="str">
        <f>IF(基本情報入力シート!Y103="","",基本情報入力シート!Y103)</f>
        <v/>
      </c>
      <c r="R89" s="540"/>
      <c r="S89" s="514"/>
      <c r="T89" s="512"/>
      <c r="U89" s="519"/>
      <c r="V89" s="513"/>
      <c r="W89" s="520"/>
      <c r="X89" s="513"/>
      <c r="Y89" s="520"/>
      <c r="Z89" s="403"/>
      <c r="AA89" s="403"/>
    </row>
    <row r="90" spans="1:27" ht="27.75" customHeight="1">
      <c r="A90" s="516">
        <f t="shared" si="3"/>
        <v>72</v>
      </c>
      <c r="B90" s="270" t="str">
        <f>IF(基本情報入力シート!C104="","",基本情報入力シート!C104)</f>
        <v/>
      </c>
      <c r="C90" s="271" t="str">
        <f>IF(基本情報入力シート!D104="","",基本情報入力シート!D104)</f>
        <v/>
      </c>
      <c r="D90" s="271" t="str">
        <f>IF(基本情報入力シート!E104="","",基本情報入力シート!E104)</f>
        <v/>
      </c>
      <c r="E90" s="271" t="str">
        <f>IF(基本情報入力シート!F104="","",基本情報入力シート!F104)</f>
        <v/>
      </c>
      <c r="F90" s="271" t="str">
        <f>IF(基本情報入力シート!G104="","",基本情報入力シート!G104)</f>
        <v/>
      </c>
      <c r="G90" s="271" t="str">
        <f>IF(基本情報入力シート!H104="","",基本情報入力シート!H104)</f>
        <v/>
      </c>
      <c r="H90" s="271" t="str">
        <f>IF(基本情報入力シート!I104="","",基本情報入力シート!I104)</f>
        <v/>
      </c>
      <c r="I90" s="271" t="str">
        <f>IF(基本情報入力シート!J104="","",基本情報入力シート!J104)</f>
        <v/>
      </c>
      <c r="J90" s="271" t="str">
        <f>IF(基本情報入力シート!K104="","",基本情報入力シート!K104)</f>
        <v/>
      </c>
      <c r="K90" s="272" t="str">
        <f>IF(基本情報入力シート!L104="","",基本情報入力シート!L104)</f>
        <v/>
      </c>
      <c r="L90" s="273" t="str">
        <f t="shared" si="4"/>
        <v/>
      </c>
      <c r="M90" s="274" t="str">
        <f>IF(基本情報入力シート!M104="","",基本情報入力シート!M104)</f>
        <v/>
      </c>
      <c r="N90" s="291" t="str">
        <f>IF(基本情報入力シート!R104="","",基本情報入力シート!R104)</f>
        <v/>
      </c>
      <c r="O90" s="291" t="str">
        <f>IF(基本情報入力シート!W104="","",基本情報入力シート!W104)</f>
        <v/>
      </c>
      <c r="P90" s="276" t="str">
        <f>IF(基本情報入力シート!X104="","",基本情報入力シート!X104)</f>
        <v/>
      </c>
      <c r="Q90" s="983" t="str">
        <f>IF(基本情報入力シート!Y104="","",基本情報入力シート!Y104)</f>
        <v/>
      </c>
      <c r="R90" s="540"/>
      <c r="S90" s="514"/>
      <c r="T90" s="512"/>
      <c r="U90" s="519"/>
      <c r="V90" s="513"/>
      <c r="W90" s="520"/>
      <c r="X90" s="513"/>
      <c r="Y90" s="520"/>
      <c r="Z90" s="403"/>
      <c r="AA90" s="403"/>
    </row>
    <row r="91" spans="1:27" ht="27.75" customHeight="1">
      <c r="A91" s="516">
        <f t="shared" si="3"/>
        <v>73</v>
      </c>
      <c r="B91" s="270" t="str">
        <f>IF(基本情報入力シート!C105="","",基本情報入力シート!C105)</f>
        <v/>
      </c>
      <c r="C91" s="271" t="str">
        <f>IF(基本情報入力シート!D105="","",基本情報入力シート!D105)</f>
        <v/>
      </c>
      <c r="D91" s="271" t="str">
        <f>IF(基本情報入力シート!E105="","",基本情報入力シート!E105)</f>
        <v/>
      </c>
      <c r="E91" s="271" t="str">
        <f>IF(基本情報入力シート!F105="","",基本情報入力シート!F105)</f>
        <v/>
      </c>
      <c r="F91" s="271" t="str">
        <f>IF(基本情報入力シート!G105="","",基本情報入力シート!G105)</f>
        <v/>
      </c>
      <c r="G91" s="271" t="str">
        <f>IF(基本情報入力シート!H105="","",基本情報入力シート!H105)</f>
        <v/>
      </c>
      <c r="H91" s="271" t="str">
        <f>IF(基本情報入力シート!I105="","",基本情報入力シート!I105)</f>
        <v/>
      </c>
      <c r="I91" s="271" t="str">
        <f>IF(基本情報入力シート!J105="","",基本情報入力シート!J105)</f>
        <v/>
      </c>
      <c r="J91" s="271" t="str">
        <f>IF(基本情報入力シート!K105="","",基本情報入力シート!K105)</f>
        <v/>
      </c>
      <c r="K91" s="272" t="str">
        <f>IF(基本情報入力シート!L105="","",基本情報入力シート!L105)</f>
        <v/>
      </c>
      <c r="L91" s="273" t="str">
        <f t="shared" si="4"/>
        <v/>
      </c>
      <c r="M91" s="274" t="str">
        <f>IF(基本情報入力シート!M105="","",基本情報入力シート!M105)</f>
        <v/>
      </c>
      <c r="N91" s="291" t="str">
        <f>IF(基本情報入力シート!R105="","",基本情報入力シート!R105)</f>
        <v/>
      </c>
      <c r="O91" s="291" t="str">
        <f>IF(基本情報入力シート!W105="","",基本情報入力シート!W105)</f>
        <v/>
      </c>
      <c r="P91" s="276" t="str">
        <f>IF(基本情報入力シート!X105="","",基本情報入力シート!X105)</f>
        <v/>
      </c>
      <c r="Q91" s="983" t="str">
        <f>IF(基本情報入力シート!Y105="","",基本情報入力シート!Y105)</f>
        <v/>
      </c>
      <c r="R91" s="540"/>
      <c r="S91" s="514"/>
      <c r="T91" s="512"/>
      <c r="U91" s="519"/>
      <c r="V91" s="513"/>
      <c r="W91" s="520"/>
      <c r="X91" s="513"/>
      <c r="Y91" s="520"/>
      <c r="Z91" s="403"/>
      <c r="AA91" s="403"/>
    </row>
    <row r="92" spans="1:27" ht="27.75" customHeight="1">
      <c r="A92" s="516">
        <f t="shared" si="3"/>
        <v>74</v>
      </c>
      <c r="B92" s="270" t="str">
        <f>IF(基本情報入力シート!C106="","",基本情報入力シート!C106)</f>
        <v/>
      </c>
      <c r="C92" s="271" t="str">
        <f>IF(基本情報入力シート!D106="","",基本情報入力シート!D106)</f>
        <v/>
      </c>
      <c r="D92" s="271" t="str">
        <f>IF(基本情報入力シート!E106="","",基本情報入力シート!E106)</f>
        <v/>
      </c>
      <c r="E92" s="271" t="str">
        <f>IF(基本情報入力シート!F106="","",基本情報入力シート!F106)</f>
        <v/>
      </c>
      <c r="F92" s="271" t="str">
        <f>IF(基本情報入力シート!G106="","",基本情報入力シート!G106)</f>
        <v/>
      </c>
      <c r="G92" s="271" t="str">
        <f>IF(基本情報入力シート!H106="","",基本情報入力シート!H106)</f>
        <v/>
      </c>
      <c r="H92" s="271" t="str">
        <f>IF(基本情報入力シート!I106="","",基本情報入力シート!I106)</f>
        <v/>
      </c>
      <c r="I92" s="271" t="str">
        <f>IF(基本情報入力シート!J106="","",基本情報入力シート!J106)</f>
        <v/>
      </c>
      <c r="J92" s="271" t="str">
        <f>IF(基本情報入力シート!K106="","",基本情報入力シート!K106)</f>
        <v/>
      </c>
      <c r="K92" s="272" t="str">
        <f>IF(基本情報入力シート!L106="","",基本情報入力シート!L106)</f>
        <v/>
      </c>
      <c r="L92" s="273" t="str">
        <f t="shared" si="4"/>
        <v/>
      </c>
      <c r="M92" s="274" t="str">
        <f>IF(基本情報入力シート!M106="","",基本情報入力シート!M106)</f>
        <v/>
      </c>
      <c r="N92" s="291" t="str">
        <f>IF(基本情報入力シート!R106="","",基本情報入力シート!R106)</f>
        <v/>
      </c>
      <c r="O92" s="291" t="str">
        <f>IF(基本情報入力シート!W106="","",基本情報入力シート!W106)</f>
        <v/>
      </c>
      <c r="P92" s="276" t="str">
        <f>IF(基本情報入力シート!X106="","",基本情報入力シート!X106)</f>
        <v/>
      </c>
      <c r="Q92" s="983" t="str">
        <f>IF(基本情報入力シート!Y106="","",基本情報入力シート!Y106)</f>
        <v/>
      </c>
      <c r="R92" s="540"/>
      <c r="S92" s="514"/>
      <c r="T92" s="512"/>
      <c r="U92" s="519"/>
      <c r="V92" s="513"/>
      <c r="W92" s="520"/>
      <c r="X92" s="513"/>
      <c r="Y92" s="520"/>
      <c r="Z92" s="403"/>
      <c r="AA92" s="403"/>
    </row>
    <row r="93" spans="1:27" ht="27.75" customHeight="1">
      <c r="A93" s="516">
        <f t="shared" si="3"/>
        <v>75</v>
      </c>
      <c r="B93" s="270" t="str">
        <f>IF(基本情報入力シート!C107="","",基本情報入力シート!C107)</f>
        <v/>
      </c>
      <c r="C93" s="271" t="str">
        <f>IF(基本情報入力シート!D107="","",基本情報入力シート!D107)</f>
        <v/>
      </c>
      <c r="D93" s="271" t="str">
        <f>IF(基本情報入力シート!E107="","",基本情報入力シート!E107)</f>
        <v/>
      </c>
      <c r="E93" s="271" t="str">
        <f>IF(基本情報入力シート!F107="","",基本情報入力シート!F107)</f>
        <v/>
      </c>
      <c r="F93" s="271" t="str">
        <f>IF(基本情報入力シート!G107="","",基本情報入力シート!G107)</f>
        <v/>
      </c>
      <c r="G93" s="271" t="str">
        <f>IF(基本情報入力シート!H107="","",基本情報入力シート!H107)</f>
        <v/>
      </c>
      <c r="H93" s="271" t="str">
        <f>IF(基本情報入力シート!I107="","",基本情報入力シート!I107)</f>
        <v/>
      </c>
      <c r="I93" s="271" t="str">
        <f>IF(基本情報入力シート!J107="","",基本情報入力シート!J107)</f>
        <v/>
      </c>
      <c r="J93" s="271" t="str">
        <f>IF(基本情報入力シート!K107="","",基本情報入力シート!K107)</f>
        <v/>
      </c>
      <c r="K93" s="272" t="str">
        <f>IF(基本情報入力シート!L107="","",基本情報入力シート!L107)</f>
        <v/>
      </c>
      <c r="L93" s="273" t="str">
        <f t="shared" si="4"/>
        <v/>
      </c>
      <c r="M93" s="274" t="str">
        <f>IF(基本情報入力シート!M107="","",基本情報入力シート!M107)</f>
        <v/>
      </c>
      <c r="N93" s="291" t="str">
        <f>IF(基本情報入力シート!R107="","",基本情報入力シート!R107)</f>
        <v/>
      </c>
      <c r="O93" s="291" t="str">
        <f>IF(基本情報入力シート!W107="","",基本情報入力シート!W107)</f>
        <v/>
      </c>
      <c r="P93" s="276" t="str">
        <f>IF(基本情報入力シート!X107="","",基本情報入力シート!X107)</f>
        <v/>
      </c>
      <c r="Q93" s="983" t="str">
        <f>IF(基本情報入力シート!Y107="","",基本情報入力シート!Y107)</f>
        <v/>
      </c>
      <c r="R93" s="540"/>
      <c r="S93" s="514"/>
      <c r="T93" s="512"/>
      <c r="U93" s="519"/>
      <c r="V93" s="513"/>
      <c r="W93" s="520"/>
      <c r="X93" s="513"/>
      <c r="Y93" s="520"/>
      <c r="Z93" s="403"/>
      <c r="AA93" s="403"/>
    </row>
    <row r="94" spans="1:27" ht="27.75" customHeight="1">
      <c r="A94" s="516">
        <f t="shared" si="3"/>
        <v>76</v>
      </c>
      <c r="B94" s="270" t="str">
        <f>IF(基本情報入力シート!C108="","",基本情報入力シート!C108)</f>
        <v/>
      </c>
      <c r="C94" s="271" t="str">
        <f>IF(基本情報入力シート!D108="","",基本情報入力シート!D108)</f>
        <v/>
      </c>
      <c r="D94" s="271" t="str">
        <f>IF(基本情報入力シート!E108="","",基本情報入力シート!E108)</f>
        <v/>
      </c>
      <c r="E94" s="271" t="str">
        <f>IF(基本情報入力シート!F108="","",基本情報入力シート!F108)</f>
        <v/>
      </c>
      <c r="F94" s="271" t="str">
        <f>IF(基本情報入力シート!G108="","",基本情報入力シート!G108)</f>
        <v/>
      </c>
      <c r="G94" s="271" t="str">
        <f>IF(基本情報入力シート!H108="","",基本情報入力シート!H108)</f>
        <v/>
      </c>
      <c r="H94" s="271" t="str">
        <f>IF(基本情報入力シート!I108="","",基本情報入力シート!I108)</f>
        <v/>
      </c>
      <c r="I94" s="271" t="str">
        <f>IF(基本情報入力シート!J108="","",基本情報入力シート!J108)</f>
        <v/>
      </c>
      <c r="J94" s="271" t="str">
        <f>IF(基本情報入力シート!K108="","",基本情報入力シート!K108)</f>
        <v/>
      </c>
      <c r="K94" s="272" t="str">
        <f>IF(基本情報入力シート!L108="","",基本情報入力シート!L108)</f>
        <v/>
      </c>
      <c r="L94" s="273" t="str">
        <f t="shared" si="4"/>
        <v/>
      </c>
      <c r="M94" s="274" t="str">
        <f>IF(基本情報入力シート!M108="","",基本情報入力シート!M108)</f>
        <v/>
      </c>
      <c r="N94" s="291" t="str">
        <f>IF(基本情報入力シート!R108="","",基本情報入力シート!R108)</f>
        <v/>
      </c>
      <c r="O94" s="291" t="str">
        <f>IF(基本情報入力シート!W108="","",基本情報入力シート!W108)</f>
        <v/>
      </c>
      <c r="P94" s="276" t="str">
        <f>IF(基本情報入力シート!X108="","",基本情報入力シート!X108)</f>
        <v/>
      </c>
      <c r="Q94" s="983" t="str">
        <f>IF(基本情報入力シート!Y108="","",基本情報入力シート!Y108)</f>
        <v/>
      </c>
      <c r="R94" s="540"/>
      <c r="S94" s="514"/>
      <c r="T94" s="512"/>
      <c r="U94" s="519"/>
      <c r="V94" s="513"/>
      <c r="W94" s="520"/>
      <c r="X94" s="513"/>
      <c r="Y94" s="520"/>
      <c r="Z94" s="403"/>
      <c r="AA94" s="403"/>
    </row>
    <row r="95" spans="1:27" ht="27.75" customHeight="1">
      <c r="A95" s="516">
        <f t="shared" si="3"/>
        <v>77</v>
      </c>
      <c r="B95" s="270" t="str">
        <f>IF(基本情報入力シート!C109="","",基本情報入力シート!C109)</f>
        <v/>
      </c>
      <c r="C95" s="271" t="str">
        <f>IF(基本情報入力シート!D109="","",基本情報入力シート!D109)</f>
        <v/>
      </c>
      <c r="D95" s="271" t="str">
        <f>IF(基本情報入力シート!E109="","",基本情報入力シート!E109)</f>
        <v/>
      </c>
      <c r="E95" s="271" t="str">
        <f>IF(基本情報入力シート!F109="","",基本情報入力シート!F109)</f>
        <v/>
      </c>
      <c r="F95" s="271" t="str">
        <f>IF(基本情報入力シート!G109="","",基本情報入力シート!G109)</f>
        <v/>
      </c>
      <c r="G95" s="271" t="str">
        <f>IF(基本情報入力シート!H109="","",基本情報入力シート!H109)</f>
        <v/>
      </c>
      <c r="H95" s="271" t="str">
        <f>IF(基本情報入力シート!I109="","",基本情報入力シート!I109)</f>
        <v/>
      </c>
      <c r="I95" s="271" t="str">
        <f>IF(基本情報入力シート!J109="","",基本情報入力シート!J109)</f>
        <v/>
      </c>
      <c r="J95" s="271" t="str">
        <f>IF(基本情報入力シート!K109="","",基本情報入力シート!K109)</f>
        <v/>
      </c>
      <c r="K95" s="272" t="str">
        <f>IF(基本情報入力シート!L109="","",基本情報入力シート!L109)</f>
        <v/>
      </c>
      <c r="L95" s="273" t="str">
        <f t="shared" si="4"/>
        <v/>
      </c>
      <c r="M95" s="274" t="str">
        <f>IF(基本情報入力シート!M109="","",基本情報入力シート!M109)</f>
        <v/>
      </c>
      <c r="N95" s="291" t="str">
        <f>IF(基本情報入力シート!R109="","",基本情報入力シート!R109)</f>
        <v/>
      </c>
      <c r="O95" s="291" t="str">
        <f>IF(基本情報入力シート!W109="","",基本情報入力シート!W109)</f>
        <v/>
      </c>
      <c r="P95" s="276" t="str">
        <f>IF(基本情報入力シート!X109="","",基本情報入力シート!X109)</f>
        <v/>
      </c>
      <c r="Q95" s="983" t="str">
        <f>IF(基本情報入力シート!Y109="","",基本情報入力シート!Y109)</f>
        <v/>
      </c>
      <c r="R95" s="540"/>
      <c r="S95" s="514"/>
      <c r="T95" s="512"/>
      <c r="U95" s="519"/>
      <c r="V95" s="513"/>
      <c r="W95" s="520"/>
      <c r="X95" s="513"/>
      <c r="Y95" s="520"/>
      <c r="Z95" s="403"/>
      <c r="AA95" s="403"/>
    </row>
    <row r="96" spans="1:27" ht="27.75" customHeight="1">
      <c r="A96" s="516">
        <f t="shared" si="3"/>
        <v>78</v>
      </c>
      <c r="B96" s="270" t="str">
        <f>IF(基本情報入力シート!C110="","",基本情報入力シート!C110)</f>
        <v/>
      </c>
      <c r="C96" s="271" t="str">
        <f>IF(基本情報入力シート!D110="","",基本情報入力シート!D110)</f>
        <v/>
      </c>
      <c r="D96" s="271" t="str">
        <f>IF(基本情報入力シート!E110="","",基本情報入力シート!E110)</f>
        <v/>
      </c>
      <c r="E96" s="271" t="str">
        <f>IF(基本情報入力シート!F110="","",基本情報入力シート!F110)</f>
        <v/>
      </c>
      <c r="F96" s="271" t="str">
        <f>IF(基本情報入力シート!G110="","",基本情報入力シート!G110)</f>
        <v/>
      </c>
      <c r="G96" s="271" t="str">
        <f>IF(基本情報入力シート!H110="","",基本情報入力シート!H110)</f>
        <v/>
      </c>
      <c r="H96" s="271" t="str">
        <f>IF(基本情報入力シート!I110="","",基本情報入力シート!I110)</f>
        <v/>
      </c>
      <c r="I96" s="271" t="str">
        <f>IF(基本情報入力シート!J110="","",基本情報入力シート!J110)</f>
        <v/>
      </c>
      <c r="J96" s="271" t="str">
        <f>IF(基本情報入力シート!K110="","",基本情報入力シート!K110)</f>
        <v/>
      </c>
      <c r="K96" s="272" t="str">
        <f>IF(基本情報入力シート!L110="","",基本情報入力シート!L110)</f>
        <v/>
      </c>
      <c r="L96" s="273" t="str">
        <f t="shared" si="4"/>
        <v/>
      </c>
      <c r="M96" s="274" t="str">
        <f>IF(基本情報入力シート!M110="","",基本情報入力シート!M110)</f>
        <v/>
      </c>
      <c r="N96" s="291" t="str">
        <f>IF(基本情報入力シート!R110="","",基本情報入力シート!R110)</f>
        <v/>
      </c>
      <c r="O96" s="291" t="str">
        <f>IF(基本情報入力シート!W110="","",基本情報入力シート!W110)</f>
        <v/>
      </c>
      <c r="P96" s="276" t="str">
        <f>IF(基本情報入力シート!X110="","",基本情報入力シート!X110)</f>
        <v/>
      </c>
      <c r="Q96" s="983" t="str">
        <f>IF(基本情報入力シート!Y110="","",基本情報入力シート!Y110)</f>
        <v/>
      </c>
      <c r="R96" s="540"/>
      <c r="S96" s="514"/>
      <c r="T96" s="512"/>
      <c r="U96" s="519"/>
      <c r="V96" s="513"/>
      <c r="W96" s="520"/>
      <c r="X96" s="513"/>
      <c r="Y96" s="520"/>
      <c r="Z96" s="403"/>
      <c r="AA96" s="403"/>
    </row>
    <row r="97" spans="1:27" ht="27.75" customHeight="1">
      <c r="A97" s="516">
        <f t="shared" si="3"/>
        <v>79</v>
      </c>
      <c r="B97" s="270" t="str">
        <f>IF(基本情報入力シート!C111="","",基本情報入力シート!C111)</f>
        <v/>
      </c>
      <c r="C97" s="271" t="str">
        <f>IF(基本情報入力シート!D111="","",基本情報入力シート!D111)</f>
        <v/>
      </c>
      <c r="D97" s="271" t="str">
        <f>IF(基本情報入力シート!E111="","",基本情報入力シート!E111)</f>
        <v/>
      </c>
      <c r="E97" s="271" t="str">
        <f>IF(基本情報入力シート!F111="","",基本情報入力シート!F111)</f>
        <v/>
      </c>
      <c r="F97" s="271" t="str">
        <f>IF(基本情報入力シート!G111="","",基本情報入力シート!G111)</f>
        <v/>
      </c>
      <c r="G97" s="271" t="str">
        <f>IF(基本情報入力シート!H111="","",基本情報入力シート!H111)</f>
        <v/>
      </c>
      <c r="H97" s="271" t="str">
        <f>IF(基本情報入力シート!I111="","",基本情報入力シート!I111)</f>
        <v/>
      </c>
      <c r="I97" s="271" t="str">
        <f>IF(基本情報入力シート!J111="","",基本情報入力シート!J111)</f>
        <v/>
      </c>
      <c r="J97" s="271" t="str">
        <f>IF(基本情報入力シート!K111="","",基本情報入力シート!K111)</f>
        <v/>
      </c>
      <c r="K97" s="272" t="str">
        <f>IF(基本情報入力シート!L111="","",基本情報入力シート!L111)</f>
        <v/>
      </c>
      <c r="L97" s="273" t="str">
        <f t="shared" si="4"/>
        <v/>
      </c>
      <c r="M97" s="274" t="str">
        <f>IF(基本情報入力シート!M111="","",基本情報入力シート!M111)</f>
        <v/>
      </c>
      <c r="N97" s="291" t="str">
        <f>IF(基本情報入力シート!R111="","",基本情報入力シート!R111)</f>
        <v/>
      </c>
      <c r="O97" s="291" t="str">
        <f>IF(基本情報入力シート!W111="","",基本情報入力シート!W111)</f>
        <v/>
      </c>
      <c r="P97" s="276" t="str">
        <f>IF(基本情報入力シート!X111="","",基本情報入力シート!X111)</f>
        <v/>
      </c>
      <c r="Q97" s="983" t="str">
        <f>IF(基本情報入力シート!Y111="","",基本情報入力シート!Y111)</f>
        <v/>
      </c>
      <c r="R97" s="540"/>
      <c r="S97" s="514"/>
      <c r="T97" s="512"/>
      <c r="U97" s="519"/>
      <c r="V97" s="513"/>
      <c r="W97" s="520"/>
      <c r="X97" s="513"/>
      <c r="Y97" s="520"/>
      <c r="Z97" s="403"/>
      <c r="AA97" s="403"/>
    </row>
    <row r="98" spans="1:27" ht="27.75" customHeight="1">
      <c r="A98" s="516">
        <f t="shared" si="3"/>
        <v>80</v>
      </c>
      <c r="B98" s="270" t="str">
        <f>IF(基本情報入力シート!C112="","",基本情報入力シート!C112)</f>
        <v/>
      </c>
      <c r="C98" s="271" t="str">
        <f>IF(基本情報入力シート!D112="","",基本情報入力シート!D112)</f>
        <v/>
      </c>
      <c r="D98" s="271" t="str">
        <f>IF(基本情報入力シート!E112="","",基本情報入力シート!E112)</f>
        <v/>
      </c>
      <c r="E98" s="271" t="str">
        <f>IF(基本情報入力シート!F112="","",基本情報入力シート!F112)</f>
        <v/>
      </c>
      <c r="F98" s="271" t="str">
        <f>IF(基本情報入力シート!G112="","",基本情報入力シート!G112)</f>
        <v/>
      </c>
      <c r="G98" s="271" t="str">
        <f>IF(基本情報入力シート!H112="","",基本情報入力シート!H112)</f>
        <v/>
      </c>
      <c r="H98" s="271" t="str">
        <f>IF(基本情報入力シート!I112="","",基本情報入力シート!I112)</f>
        <v/>
      </c>
      <c r="I98" s="271" t="str">
        <f>IF(基本情報入力シート!J112="","",基本情報入力シート!J112)</f>
        <v/>
      </c>
      <c r="J98" s="271" t="str">
        <f>IF(基本情報入力シート!K112="","",基本情報入力シート!K112)</f>
        <v/>
      </c>
      <c r="K98" s="272" t="str">
        <f>IF(基本情報入力シート!L112="","",基本情報入力シート!L112)</f>
        <v/>
      </c>
      <c r="L98" s="273" t="str">
        <f t="shared" si="4"/>
        <v/>
      </c>
      <c r="M98" s="274" t="str">
        <f>IF(基本情報入力シート!M112="","",基本情報入力シート!M112)</f>
        <v/>
      </c>
      <c r="N98" s="291" t="str">
        <f>IF(基本情報入力シート!R112="","",基本情報入力シート!R112)</f>
        <v/>
      </c>
      <c r="O98" s="291" t="str">
        <f>IF(基本情報入力シート!W112="","",基本情報入力シート!W112)</f>
        <v/>
      </c>
      <c r="P98" s="276" t="str">
        <f>IF(基本情報入力シート!X112="","",基本情報入力シート!X112)</f>
        <v/>
      </c>
      <c r="Q98" s="983" t="str">
        <f>IF(基本情報入力シート!Y112="","",基本情報入力シート!Y112)</f>
        <v/>
      </c>
      <c r="R98" s="540"/>
      <c r="S98" s="514"/>
      <c r="T98" s="512"/>
      <c r="U98" s="519"/>
      <c r="V98" s="513"/>
      <c r="W98" s="520"/>
      <c r="X98" s="513"/>
      <c r="Y98" s="520"/>
      <c r="Z98" s="403"/>
      <c r="AA98" s="403"/>
    </row>
    <row r="99" spans="1:27" ht="27.75" customHeight="1">
      <c r="A99" s="516">
        <f t="shared" si="3"/>
        <v>81</v>
      </c>
      <c r="B99" s="270" t="str">
        <f>IF(基本情報入力シート!C113="","",基本情報入力シート!C113)</f>
        <v/>
      </c>
      <c r="C99" s="271" t="str">
        <f>IF(基本情報入力シート!D113="","",基本情報入力シート!D113)</f>
        <v/>
      </c>
      <c r="D99" s="271" t="str">
        <f>IF(基本情報入力シート!E113="","",基本情報入力シート!E113)</f>
        <v/>
      </c>
      <c r="E99" s="271" t="str">
        <f>IF(基本情報入力シート!F113="","",基本情報入力シート!F113)</f>
        <v/>
      </c>
      <c r="F99" s="271" t="str">
        <f>IF(基本情報入力シート!G113="","",基本情報入力シート!G113)</f>
        <v/>
      </c>
      <c r="G99" s="271" t="str">
        <f>IF(基本情報入力シート!H113="","",基本情報入力シート!H113)</f>
        <v/>
      </c>
      <c r="H99" s="271" t="str">
        <f>IF(基本情報入力シート!I113="","",基本情報入力シート!I113)</f>
        <v/>
      </c>
      <c r="I99" s="271" t="str">
        <f>IF(基本情報入力シート!J113="","",基本情報入力シート!J113)</f>
        <v/>
      </c>
      <c r="J99" s="271" t="str">
        <f>IF(基本情報入力シート!K113="","",基本情報入力シート!K113)</f>
        <v/>
      </c>
      <c r="K99" s="272" t="str">
        <f>IF(基本情報入力シート!L113="","",基本情報入力シート!L113)</f>
        <v/>
      </c>
      <c r="L99" s="273" t="str">
        <f t="shared" si="4"/>
        <v/>
      </c>
      <c r="M99" s="274" t="str">
        <f>IF(基本情報入力シート!M113="","",基本情報入力シート!M113)</f>
        <v/>
      </c>
      <c r="N99" s="291" t="str">
        <f>IF(基本情報入力シート!R113="","",基本情報入力シート!R113)</f>
        <v/>
      </c>
      <c r="O99" s="291" t="str">
        <f>IF(基本情報入力シート!W113="","",基本情報入力シート!W113)</f>
        <v/>
      </c>
      <c r="P99" s="276" t="str">
        <f>IF(基本情報入力シート!X113="","",基本情報入力シート!X113)</f>
        <v/>
      </c>
      <c r="Q99" s="983" t="str">
        <f>IF(基本情報入力シート!Y113="","",基本情報入力シート!Y113)</f>
        <v/>
      </c>
      <c r="R99" s="540"/>
      <c r="S99" s="514"/>
      <c r="T99" s="512"/>
      <c r="U99" s="519"/>
      <c r="V99" s="513"/>
      <c r="W99" s="520"/>
      <c r="X99" s="513"/>
      <c r="Y99" s="520"/>
      <c r="Z99" s="403"/>
      <c r="AA99" s="403"/>
    </row>
    <row r="100" spans="1:27" ht="27.75" customHeight="1">
      <c r="A100" s="516">
        <f t="shared" si="3"/>
        <v>82</v>
      </c>
      <c r="B100" s="270" t="str">
        <f>IF(基本情報入力シート!C114="","",基本情報入力シート!C114)</f>
        <v/>
      </c>
      <c r="C100" s="271" t="str">
        <f>IF(基本情報入力シート!D114="","",基本情報入力シート!D114)</f>
        <v/>
      </c>
      <c r="D100" s="271" t="str">
        <f>IF(基本情報入力シート!E114="","",基本情報入力シート!E114)</f>
        <v/>
      </c>
      <c r="E100" s="271" t="str">
        <f>IF(基本情報入力シート!F114="","",基本情報入力シート!F114)</f>
        <v/>
      </c>
      <c r="F100" s="271" t="str">
        <f>IF(基本情報入力シート!G114="","",基本情報入力シート!G114)</f>
        <v/>
      </c>
      <c r="G100" s="271" t="str">
        <f>IF(基本情報入力シート!H114="","",基本情報入力シート!H114)</f>
        <v/>
      </c>
      <c r="H100" s="271" t="str">
        <f>IF(基本情報入力シート!I114="","",基本情報入力シート!I114)</f>
        <v/>
      </c>
      <c r="I100" s="271" t="str">
        <f>IF(基本情報入力シート!J114="","",基本情報入力シート!J114)</f>
        <v/>
      </c>
      <c r="J100" s="271" t="str">
        <f>IF(基本情報入力シート!K114="","",基本情報入力シート!K114)</f>
        <v/>
      </c>
      <c r="K100" s="272" t="str">
        <f>IF(基本情報入力シート!L114="","",基本情報入力シート!L114)</f>
        <v/>
      </c>
      <c r="L100" s="273" t="str">
        <f t="shared" si="4"/>
        <v/>
      </c>
      <c r="M100" s="274" t="str">
        <f>IF(基本情報入力シート!M114="","",基本情報入力シート!M114)</f>
        <v/>
      </c>
      <c r="N100" s="291" t="str">
        <f>IF(基本情報入力シート!R114="","",基本情報入力シート!R114)</f>
        <v/>
      </c>
      <c r="O100" s="291" t="str">
        <f>IF(基本情報入力シート!W114="","",基本情報入力シート!W114)</f>
        <v/>
      </c>
      <c r="P100" s="276" t="str">
        <f>IF(基本情報入力シート!X114="","",基本情報入力シート!X114)</f>
        <v/>
      </c>
      <c r="Q100" s="983" t="str">
        <f>IF(基本情報入力シート!Y114="","",基本情報入力シート!Y114)</f>
        <v/>
      </c>
      <c r="R100" s="540"/>
      <c r="S100" s="514"/>
      <c r="T100" s="512"/>
      <c r="U100" s="519"/>
      <c r="V100" s="513"/>
      <c r="W100" s="520"/>
      <c r="X100" s="513"/>
      <c r="Y100" s="520"/>
      <c r="Z100" s="403"/>
      <c r="AA100" s="403"/>
    </row>
    <row r="101" spans="1:27" ht="27.75" customHeight="1">
      <c r="A101" s="516">
        <f t="shared" si="3"/>
        <v>83</v>
      </c>
      <c r="B101" s="270" t="str">
        <f>IF(基本情報入力シート!C115="","",基本情報入力シート!C115)</f>
        <v/>
      </c>
      <c r="C101" s="271" t="str">
        <f>IF(基本情報入力シート!D115="","",基本情報入力シート!D115)</f>
        <v/>
      </c>
      <c r="D101" s="271" t="str">
        <f>IF(基本情報入力シート!E115="","",基本情報入力シート!E115)</f>
        <v/>
      </c>
      <c r="E101" s="271" t="str">
        <f>IF(基本情報入力シート!F115="","",基本情報入力シート!F115)</f>
        <v/>
      </c>
      <c r="F101" s="271" t="str">
        <f>IF(基本情報入力シート!G115="","",基本情報入力シート!G115)</f>
        <v/>
      </c>
      <c r="G101" s="271" t="str">
        <f>IF(基本情報入力シート!H115="","",基本情報入力シート!H115)</f>
        <v/>
      </c>
      <c r="H101" s="271" t="str">
        <f>IF(基本情報入力シート!I115="","",基本情報入力シート!I115)</f>
        <v/>
      </c>
      <c r="I101" s="271" t="str">
        <f>IF(基本情報入力シート!J115="","",基本情報入力シート!J115)</f>
        <v/>
      </c>
      <c r="J101" s="271" t="str">
        <f>IF(基本情報入力シート!K115="","",基本情報入力シート!K115)</f>
        <v/>
      </c>
      <c r="K101" s="272" t="str">
        <f>IF(基本情報入力シート!L115="","",基本情報入力シート!L115)</f>
        <v/>
      </c>
      <c r="L101" s="273" t="str">
        <f t="shared" si="4"/>
        <v/>
      </c>
      <c r="M101" s="274" t="str">
        <f>IF(基本情報入力シート!M115="","",基本情報入力シート!M115)</f>
        <v/>
      </c>
      <c r="N101" s="291" t="str">
        <f>IF(基本情報入力シート!R115="","",基本情報入力シート!R115)</f>
        <v/>
      </c>
      <c r="O101" s="291" t="str">
        <f>IF(基本情報入力シート!W115="","",基本情報入力シート!W115)</f>
        <v/>
      </c>
      <c r="P101" s="276" t="str">
        <f>IF(基本情報入力シート!X115="","",基本情報入力シート!X115)</f>
        <v/>
      </c>
      <c r="Q101" s="983" t="str">
        <f>IF(基本情報入力シート!Y115="","",基本情報入力シート!Y115)</f>
        <v/>
      </c>
      <c r="R101" s="540"/>
      <c r="S101" s="514"/>
      <c r="T101" s="512"/>
      <c r="U101" s="519"/>
      <c r="V101" s="513"/>
      <c r="W101" s="520"/>
      <c r="X101" s="513"/>
      <c r="Y101" s="520"/>
      <c r="Z101" s="403"/>
      <c r="AA101" s="403"/>
    </row>
    <row r="102" spans="1:27" ht="27.75" customHeight="1">
      <c r="A102" s="516">
        <f t="shared" si="3"/>
        <v>84</v>
      </c>
      <c r="B102" s="270" t="str">
        <f>IF(基本情報入力シート!C116="","",基本情報入力シート!C116)</f>
        <v/>
      </c>
      <c r="C102" s="271" t="str">
        <f>IF(基本情報入力シート!D116="","",基本情報入力シート!D116)</f>
        <v/>
      </c>
      <c r="D102" s="271" t="str">
        <f>IF(基本情報入力シート!E116="","",基本情報入力シート!E116)</f>
        <v/>
      </c>
      <c r="E102" s="271" t="str">
        <f>IF(基本情報入力シート!F116="","",基本情報入力シート!F116)</f>
        <v/>
      </c>
      <c r="F102" s="271" t="str">
        <f>IF(基本情報入力シート!G116="","",基本情報入力シート!G116)</f>
        <v/>
      </c>
      <c r="G102" s="271" t="str">
        <f>IF(基本情報入力シート!H116="","",基本情報入力シート!H116)</f>
        <v/>
      </c>
      <c r="H102" s="271" t="str">
        <f>IF(基本情報入力シート!I116="","",基本情報入力シート!I116)</f>
        <v/>
      </c>
      <c r="I102" s="271" t="str">
        <f>IF(基本情報入力シート!J116="","",基本情報入力シート!J116)</f>
        <v/>
      </c>
      <c r="J102" s="271" t="str">
        <f>IF(基本情報入力シート!K116="","",基本情報入力シート!K116)</f>
        <v/>
      </c>
      <c r="K102" s="272" t="str">
        <f>IF(基本情報入力シート!L116="","",基本情報入力シート!L116)</f>
        <v/>
      </c>
      <c r="L102" s="273" t="str">
        <f t="shared" si="4"/>
        <v/>
      </c>
      <c r="M102" s="274" t="str">
        <f>IF(基本情報入力シート!M116="","",基本情報入力シート!M116)</f>
        <v/>
      </c>
      <c r="N102" s="291" t="str">
        <f>IF(基本情報入力シート!R116="","",基本情報入力シート!R116)</f>
        <v/>
      </c>
      <c r="O102" s="291" t="str">
        <f>IF(基本情報入力シート!W116="","",基本情報入力シート!W116)</f>
        <v/>
      </c>
      <c r="P102" s="276" t="str">
        <f>IF(基本情報入力シート!X116="","",基本情報入力シート!X116)</f>
        <v/>
      </c>
      <c r="Q102" s="983" t="str">
        <f>IF(基本情報入力シート!Y116="","",基本情報入力シート!Y116)</f>
        <v/>
      </c>
      <c r="R102" s="540"/>
      <c r="S102" s="514"/>
      <c r="T102" s="512"/>
      <c r="U102" s="519"/>
      <c r="V102" s="513"/>
      <c r="W102" s="520"/>
      <c r="X102" s="513"/>
      <c r="Y102" s="520"/>
      <c r="Z102" s="403"/>
      <c r="AA102" s="403"/>
    </row>
    <row r="103" spans="1:27" ht="27.75" customHeight="1">
      <c r="A103" s="516">
        <f t="shared" si="3"/>
        <v>85</v>
      </c>
      <c r="B103" s="270" t="str">
        <f>IF(基本情報入力シート!C117="","",基本情報入力シート!C117)</f>
        <v/>
      </c>
      <c r="C103" s="271" t="str">
        <f>IF(基本情報入力シート!D117="","",基本情報入力シート!D117)</f>
        <v/>
      </c>
      <c r="D103" s="271" t="str">
        <f>IF(基本情報入力シート!E117="","",基本情報入力シート!E117)</f>
        <v/>
      </c>
      <c r="E103" s="271" t="str">
        <f>IF(基本情報入力シート!F117="","",基本情報入力シート!F117)</f>
        <v/>
      </c>
      <c r="F103" s="271" t="str">
        <f>IF(基本情報入力シート!G117="","",基本情報入力シート!G117)</f>
        <v/>
      </c>
      <c r="G103" s="271" t="str">
        <f>IF(基本情報入力シート!H117="","",基本情報入力シート!H117)</f>
        <v/>
      </c>
      <c r="H103" s="271" t="str">
        <f>IF(基本情報入力シート!I117="","",基本情報入力シート!I117)</f>
        <v/>
      </c>
      <c r="I103" s="271" t="str">
        <f>IF(基本情報入力シート!J117="","",基本情報入力シート!J117)</f>
        <v/>
      </c>
      <c r="J103" s="271" t="str">
        <f>IF(基本情報入力シート!K117="","",基本情報入力シート!K117)</f>
        <v/>
      </c>
      <c r="K103" s="272" t="str">
        <f>IF(基本情報入力シート!L117="","",基本情報入力シート!L117)</f>
        <v/>
      </c>
      <c r="L103" s="273" t="str">
        <f t="shared" si="4"/>
        <v/>
      </c>
      <c r="M103" s="274" t="str">
        <f>IF(基本情報入力シート!M117="","",基本情報入力シート!M117)</f>
        <v/>
      </c>
      <c r="N103" s="291" t="str">
        <f>IF(基本情報入力シート!R117="","",基本情報入力シート!R117)</f>
        <v/>
      </c>
      <c r="O103" s="291" t="str">
        <f>IF(基本情報入力シート!W117="","",基本情報入力シート!W117)</f>
        <v/>
      </c>
      <c r="P103" s="276" t="str">
        <f>IF(基本情報入力シート!X117="","",基本情報入力シート!X117)</f>
        <v/>
      </c>
      <c r="Q103" s="983" t="str">
        <f>IF(基本情報入力シート!Y117="","",基本情報入力シート!Y117)</f>
        <v/>
      </c>
      <c r="R103" s="540"/>
      <c r="S103" s="514"/>
      <c r="T103" s="512"/>
      <c r="U103" s="519"/>
      <c r="V103" s="513"/>
      <c r="W103" s="520"/>
      <c r="X103" s="513"/>
      <c r="Y103" s="520"/>
      <c r="Z103" s="403"/>
      <c r="AA103" s="403"/>
    </row>
    <row r="104" spans="1:27" ht="27.75" customHeight="1">
      <c r="A104" s="516">
        <f t="shared" si="3"/>
        <v>86</v>
      </c>
      <c r="B104" s="270" t="str">
        <f>IF(基本情報入力シート!C118="","",基本情報入力シート!C118)</f>
        <v/>
      </c>
      <c r="C104" s="271" t="str">
        <f>IF(基本情報入力シート!D118="","",基本情報入力シート!D118)</f>
        <v/>
      </c>
      <c r="D104" s="271" t="str">
        <f>IF(基本情報入力シート!E118="","",基本情報入力シート!E118)</f>
        <v/>
      </c>
      <c r="E104" s="271" t="str">
        <f>IF(基本情報入力シート!F118="","",基本情報入力シート!F118)</f>
        <v/>
      </c>
      <c r="F104" s="271" t="str">
        <f>IF(基本情報入力シート!G118="","",基本情報入力シート!G118)</f>
        <v/>
      </c>
      <c r="G104" s="271" t="str">
        <f>IF(基本情報入力シート!H118="","",基本情報入力シート!H118)</f>
        <v/>
      </c>
      <c r="H104" s="271" t="str">
        <f>IF(基本情報入力シート!I118="","",基本情報入力シート!I118)</f>
        <v/>
      </c>
      <c r="I104" s="271" t="str">
        <f>IF(基本情報入力シート!J118="","",基本情報入力シート!J118)</f>
        <v/>
      </c>
      <c r="J104" s="271" t="str">
        <f>IF(基本情報入力シート!K118="","",基本情報入力シート!K118)</f>
        <v/>
      </c>
      <c r="K104" s="272" t="str">
        <f>IF(基本情報入力シート!L118="","",基本情報入力シート!L118)</f>
        <v/>
      </c>
      <c r="L104" s="273" t="str">
        <f t="shared" si="4"/>
        <v/>
      </c>
      <c r="M104" s="274" t="str">
        <f>IF(基本情報入力シート!M118="","",基本情報入力シート!M118)</f>
        <v/>
      </c>
      <c r="N104" s="291" t="str">
        <f>IF(基本情報入力シート!R118="","",基本情報入力シート!R118)</f>
        <v/>
      </c>
      <c r="O104" s="291" t="str">
        <f>IF(基本情報入力シート!W118="","",基本情報入力シート!W118)</f>
        <v/>
      </c>
      <c r="P104" s="276" t="str">
        <f>IF(基本情報入力シート!X118="","",基本情報入力シート!X118)</f>
        <v/>
      </c>
      <c r="Q104" s="983" t="str">
        <f>IF(基本情報入力シート!Y118="","",基本情報入力シート!Y118)</f>
        <v/>
      </c>
      <c r="R104" s="540"/>
      <c r="S104" s="514"/>
      <c r="T104" s="512"/>
      <c r="U104" s="519"/>
      <c r="V104" s="513"/>
      <c r="W104" s="520"/>
      <c r="X104" s="513"/>
      <c r="Y104" s="520"/>
      <c r="Z104" s="403"/>
      <c r="AA104" s="403"/>
    </row>
    <row r="105" spans="1:27" ht="27.75" customHeight="1">
      <c r="A105" s="516">
        <f t="shared" si="3"/>
        <v>87</v>
      </c>
      <c r="B105" s="270" t="str">
        <f>IF(基本情報入力シート!C119="","",基本情報入力シート!C119)</f>
        <v/>
      </c>
      <c r="C105" s="271" t="str">
        <f>IF(基本情報入力シート!D119="","",基本情報入力シート!D119)</f>
        <v/>
      </c>
      <c r="D105" s="271" t="str">
        <f>IF(基本情報入力シート!E119="","",基本情報入力シート!E119)</f>
        <v/>
      </c>
      <c r="E105" s="271" t="str">
        <f>IF(基本情報入力シート!F119="","",基本情報入力シート!F119)</f>
        <v/>
      </c>
      <c r="F105" s="271" t="str">
        <f>IF(基本情報入力シート!G119="","",基本情報入力シート!G119)</f>
        <v/>
      </c>
      <c r="G105" s="271" t="str">
        <f>IF(基本情報入力シート!H119="","",基本情報入力シート!H119)</f>
        <v/>
      </c>
      <c r="H105" s="271" t="str">
        <f>IF(基本情報入力シート!I119="","",基本情報入力シート!I119)</f>
        <v/>
      </c>
      <c r="I105" s="271" t="str">
        <f>IF(基本情報入力シート!J119="","",基本情報入力シート!J119)</f>
        <v/>
      </c>
      <c r="J105" s="271" t="str">
        <f>IF(基本情報入力シート!K119="","",基本情報入力シート!K119)</f>
        <v/>
      </c>
      <c r="K105" s="272" t="str">
        <f>IF(基本情報入力シート!L119="","",基本情報入力シート!L119)</f>
        <v/>
      </c>
      <c r="L105" s="273" t="str">
        <f t="shared" si="4"/>
        <v/>
      </c>
      <c r="M105" s="274" t="str">
        <f>IF(基本情報入力シート!M119="","",基本情報入力シート!M119)</f>
        <v/>
      </c>
      <c r="N105" s="291" t="str">
        <f>IF(基本情報入力シート!R119="","",基本情報入力シート!R119)</f>
        <v/>
      </c>
      <c r="O105" s="291" t="str">
        <f>IF(基本情報入力シート!W119="","",基本情報入力シート!W119)</f>
        <v/>
      </c>
      <c r="P105" s="276" t="str">
        <f>IF(基本情報入力シート!X119="","",基本情報入力シート!X119)</f>
        <v/>
      </c>
      <c r="Q105" s="983" t="str">
        <f>IF(基本情報入力シート!Y119="","",基本情報入力シート!Y119)</f>
        <v/>
      </c>
      <c r="R105" s="540"/>
      <c r="S105" s="514"/>
      <c r="T105" s="512"/>
      <c r="U105" s="519"/>
      <c r="V105" s="513"/>
      <c r="W105" s="520"/>
      <c r="X105" s="513"/>
      <c r="Y105" s="520"/>
      <c r="Z105" s="403"/>
      <c r="AA105" s="403"/>
    </row>
    <row r="106" spans="1:27" ht="27.75" customHeight="1">
      <c r="A106" s="516">
        <f t="shared" si="3"/>
        <v>88</v>
      </c>
      <c r="B106" s="270" t="str">
        <f>IF(基本情報入力シート!C120="","",基本情報入力シート!C120)</f>
        <v/>
      </c>
      <c r="C106" s="271" t="str">
        <f>IF(基本情報入力シート!D120="","",基本情報入力シート!D120)</f>
        <v/>
      </c>
      <c r="D106" s="271" t="str">
        <f>IF(基本情報入力シート!E120="","",基本情報入力シート!E120)</f>
        <v/>
      </c>
      <c r="E106" s="271" t="str">
        <f>IF(基本情報入力シート!F120="","",基本情報入力シート!F120)</f>
        <v/>
      </c>
      <c r="F106" s="271" t="str">
        <f>IF(基本情報入力シート!G120="","",基本情報入力シート!G120)</f>
        <v/>
      </c>
      <c r="G106" s="271" t="str">
        <f>IF(基本情報入力シート!H120="","",基本情報入力シート!H120)</f>
        <v/>
      </c>
      <c r="H106" s="271" t="str">
        <f>IF(基本情報入力シート!I120="","",基本情報入力シート!I120)</f>
        <v/>
      </c>
      <c r="I106" s="271" t="str">
        <f>IF(基本情報入力シート!J120="","",基本情報入力シート!J120)</f>
        <v/>
      </c>
      <c r="J106" s="271" t="str">
        <f>IF(基本情報入力シート!K120="","",基本情報入力シート!K120)</f>
        <v/>
      </c>
      <c r="K106" s="272" t="str">
        <f>IF(基本情報入力シート!L120="","",基本情報入力シート!L120)</f>
        <v/>
      </c>
      <c r="L106" s="273" t="str">
        <f t="shared" si="4"/>
        <v/>
      </c>
      <c r="M106" s="274" t="str">
        <f>IF(基本情報入力シート!M120="","",基本情報入力シート!M120)</f>
        <v/>
      </c>
      <c r="N106" s="291" t="str">
        <f>IF(基本情報入力シート!R120="","",基本情報入力シート!R120)</f>
        <v/>
      </c>
      <c r="O106" s="291" t="str">
        <f>IF(基本情報入力シート!W120="","",基本情報入力シート!W120)</f>
        <v/>
      </c>
      <c r="P106" s="276" t="str">
        <f>IF(基本情報入力シート!X120="","",基本情報入力シート!X120)</f>
        <v/>
      </c>
      <c r="Q106" s="983" t="str">
        <f>IF(基本情報入力シート!Y120="","",基本情報入力シート!Y120)</f>
        <v/>
      </c>
      <c r="R106" s="540"/>
      <c r="S106" s="514"/>
      <c r="T106" s="512"/>
      <c r="U106" s="519"/>
      <c r="V106" s="513"/>
      <c r="W106" s="520"/>
      <c r="X106" s="513"/>
      <c r="Y106" s="520"/>
      <c r="Z106" s="403"/>
      <c r="AA106" s="403"/>
    </row>
    <row r="107" spans="1:27" ht="27.75" customHeight="1">
      <c r="A107" s="516">
        <f t="shared" si="3"/>
        <v>89</v>
      </c>
      <c r="B107" s="270" t="str">
        <f>IF(基本情報入力シート!C121="","",基本情報入力シート!C121)</f>
        <v/>
      </c>
      <c r="C107" s="271" t="str">
        <f>IF(基本情報入力シート!D121="","",基本情報入力シート!D121)</f>
        <v/>
      </c>
      <c r="D107" s="271" t="str">
        <f>IF(基本情報入力シート!E121="","",基本情報入力シート!E121)</f>
        <v/>
      </c>
      <c r="E107" s="271" t="str">
        <f>IF(基本情報入力シート!F121="","",基本情報入力シート!F121)</f>
        <v/>
      </c>
      <c r="F107" s="271" t="str">
        <f>IF(基本情報入力シート!G121="","",基本情報入力シート!G121)</f>
        <v/>
      </c>
      <c r="G107" s="271" t="str">
        <f>IF(基本情報入力シート!H121="","",基本情報入力シート!H121)</f>
        <v/>
      </c>
      <c r="H107" s="271" t="str">
        <f>IF(基本情報入力シート!I121="","",基本情報入力シート!I121)</f>
        <v/>
      </c>
      <c r="I107" s="271" t="str">
        <f>IF(基本情報入力シート!J121="","",基本情報入力シート!J121)</f>
        <v/>
      </c>
      <c r="J107" s="271" t="str">
        <f>IF(基本情報入力シート!K121="","",基本情報入力シート!K121)</f>
        <v/>
      </c>
      <c r="K107" s="272" t="str">
        <f>IF(基本情報入力シート!L121="","",基本情報入力シート!L121)</f>
        <v/>
      </c>
      <c r="L107" s="273" t="str">
        <f t="shared" si="4"/>
        <v/>
      </c>
      <c r="M107" s="274" t="str">
        <f>IF(基本情報入力シート!M121="","",基本情報入力シート!M121)</f>
        <v/>
      </c>
      <c r="N107" s="291" t="str">
        <f>IF(基本情報入力シート!R121="","",基本情報入力シート!R121)</f>
        <v/>
      </c>
      <c r="O107" s="291" t="str">
        <f>IF(基本情報入力シート!W121="","",基本情報入力シート!W121)</f>
        <v/>
      </c>
      <c r="P107" s="276" t="str">
        <f>IF(基本情報入力シート!X121="","",基本情報入力シート!X121)</f>
        <v/>
      </c>
      <c r="Q107" s="983" t="str">
        <f>IF(基本情報入力シート!Y121="","",基本情報入力シート!Y121)</f>
        <v/>
      </c>
      <c r="R107" s="540"/>
      <c r="S107" s="514"/>
      <c r="T107" s="512"/>
      <c r="U107" s="519"/>
      <c r="V107" s="513"/>
      <c r="W107" s="520"/>
      <c r="X107" s="513"/>
      <c r="Y107" s="520"/>
      <c r="Z107" s="403"/>
      <c r="AA107" s="403"/>
    </row>
    <row r="108" spans="1:27" ht="27.75" customHeight="1">
      <c r="A108" s="516">
        <f t="shared" si="3"/>
        <v>90</v>
      </c>
      <c r="B108" s="270" t="str">
        <f>IF(基本情報入力シート!C122="","",基本情報入力シート!C122)</f>
        <v/>
      </c>
      <c r="C108" s="271" t="str">
        <f>IF(基本情報入力シート!D122="","",基本情報入力シート!D122)</f>
        <v/>
      </c>
      <c r="D108" s="271" t="str">
        <f>IF(基本情報入力シート!E122="","",基本情報入力シート!E122)</f>
        <v/>
      </c>
      <c r="E108" s="271" t="str">
        <f>IF(基本情報入力シート!F122="","",基本情報入力シート!F122)</f>
        <v/>
      </c>
      <c r="F108" s="271" t="str">
        <f>IF(基本情報入力シート!G122="","",基本情報入力シート!G122)</f>
        <v/>
      </c>
      <c r="G108" s="271" t="str">
        <f>IF(基本情報入力シート!H122="","",基本情報入力シート!H122)</f>
        <v/>
      </c>
      <c r="H108" s="271" t="str">
        <f>IF(基本情報入力シート!I122="","",基本情報入力シート!I122)</f>
        <v/>
      </c>
      <c r="I108" s="271" t="str">
        <f>IF(基本情報入力シート!J122="","",基本情報入力シート!J122)</f>
        <v/>
      </c>
      <c r="J108" s="271" t="str">
        <f>IF(基本情報入力シート!K122="","",基本情報入力シート!K122)</f>
        <v/>
      </c>
      <c r="K108" s="272" t="str">
        <f>IF(基本情報入力シート!L122="","",基本情報入力シート!L122)</f>
        <v/>
      </c>
      <c r="L108" s="273" t="str">
        <f t="shared" si="4"/>
        <v/>
      </c>
      <c r="M108" s="274" t="str">
        <f>IF(基本情報入力シート!M122="","",基本情報入力シート!M122)</f>
        <v/>
      </c>
      <c r="N108" s="291" t="str">
        <f>IF(基本情報入力シート!R122="","",基本情報入力シート!R122)</f>
        <v/>
      </c>
      <c r="O108" s="291" t="str">
        <f>IF(基本情報入力シート!W122="","",基本情報入力シート!W122)</f>
        <v/>
      </c>
      <c r="P108" s="276" t="str">
        <f>IF(基本情報入力シート!X122="","",基本情報入力シート!X122)</f>
        <v/>
      </c>
      <c r="Q108" s="983" t="str">
        <f>IF(基本情報入力シート!Y122="","",基本情報入力シート!Y122)</f>
        <v/>
      </c>
      <c r="R108" s="540"/>
      <c r="S108" s="514"/>
      <c r="T108" s="512"/>
      <c r="U108" s="519"/>
      <c r="V108" s="513"/>
      <c r="W108" s="520"/>
      <c r="X108" s="513"/>
      <c r="Y108" s="520"/>
      <c r="Z108" s="403"/>
      <c r="AA108" s="403"/>
    </row>
    <row r="109" spans="1:27" ht="27.75" customHeight="1">
      <c r="A109" s="516">
        <f t="shared" si="3"/>
        <v>91</v>
      </c>
      <c r="B109" s="270" t="str">
        <f>IF(基本情報入力シート!C123="","",基本情報入力シート!C123)</f>
        <v/>
      </c>
      <c r="C109" s="271" t="str">
        <f>IF(基本情報入力シート!D123="","",基本情報入力シート!D123)</f>
        <v/>
      </c>
      <c r="D109" s="271" t="str">
        <f>IF(基本情報入力シート!E123="","",基本情報入力シート!E123)</f>
        <v/>
      </c>
      <c r="E109" s="271" t="str">
        <f>IF(基本情報入力シート!F123="","",基本情報入力シート!F123)</f>
        <v/>
      </c>
      <c r="F109" s="271" t="str">
        <f>IF(基本情報入力シート!G123="","",基本情報入力シート!G123)</f>
        <v/>
      </c>
      <c r="G109" s="271" t="str">
        <f>IF(基本情報入力シート!H123="","",基本情報入力シート!H123)</f>
        <v/>
      </c>
      <c r="H109" s="271" t="str">
        <f>IF(基本情報入力シート!I123="","",基本情報入力シート!I123)</f>
        <v/>
      </c>
      <c r="I109" s="271" t="str">
        <f>IF(基本情報入力シート!J123="","",基本情報入力シート!J123)</f>
        <v/>
      </c>
      <c r="J109" s="271" t="str">
        <f>IF(基本情報入力シート!K123="","",基本情報入力シート!K123)</f>
        <v/>
      </c>
      <c r="K109" s="272" t="str">
        <f>IF(基本情報入力シート!L123="","",基本情報入力シート!L123)</f>
        <v/>
      </c>
      <c r="L109" s="273" t="str">
        <f t="shared" si="4"/>
        <v/>
      </c>
      <c r="M109" s="274" t="str">
        <f>IF(基本情報入力シート!M123="","",基本情報入力シート!M123)</f>
        <v/>
      </c>
      <c r="N109" s="291" t="str">
        <f>IF(基本情報入力シート!R123="","",基本情報入力シート!R123)</f>
        <v/>
      </c>
      <c r="O109" s="291" t="str">
        <f>IF(基本情報入力シート!W123="","",基本情報入力シート!W123)</f>
        <v/>
      </c>
      <c r="P109" s="276" t="str">
        <f>IF(基本情報入力シート!X123="","",基本情報入力シート!X123)</f>
        <v/>
      </c>
      <c r="Q109" s="983" t="str">
        <f>IF(基本情報入力シート!Y123="","",基本情報入力シート!Y123)</f>
        <v/>
      </c>
      <c r="R109" s="540"/>
      <c r="S109" s="514"/>
      <c r="T109" s="512"/>
      <c r="U109" s="519"/>
      <c r="V109" s="513"/>
      <c r="W109" s="520"/>
      <c r="X109" s="513"/>
      <c r="Y109" s="520"/>
      <c r="Z109" s="403"/>
      <c r="AA109" s="403"/>
    </row>
    <row r="110" spans="1:27" ht="27.75" customHeight="1">
      <c r="A110" s="516">
        <f t="shared" si="3"/>
        <v>92</v>
      </c>
      <c r="B110" s="270" t="str">
        <f>IF(基本情報入力シート!C124="","",基本情報入力シート!C124)</f>
        <v/>
      </c>
      <c r="C110" s="271" t="str">
        <f>IF(基本情報入力シート!D124="","",基本情報入力シート!D124)</f>
        <v/>
      </c>
      <c r="D110" s="271" t="str">
        <f>IF(基本情報入力シート!E124="","",基本情報入力シート!E124)</f>
        <v/>
      </c>
      <c r="E110" s="271" t="str">
        <f>IF(基本情報入力シート!F124="","",基本情報入力シート!F124)</f>
        <v/>
      </c>
      <c r="F110" s="271" t="str">
        <f>IF(基本情報入力シート!G124="","",基本情報入力シート!G124)</f>
        <v/>
      </c>
      <c r="G110" s="271" t="str">
        <f>IF(基本情報入力シート!H124="","",基本情報入力シート!H124)</f>
        <v/>
      </c>
      <c r="H110" s="271" t="str">
        <f>IF(基本情報入力シート!I124="","",基本情報入力シート!I124)</f>
        <v/>
      </c>
      <c r="I110" s="271" t="str">
        <f>IF(基本情報入力シート!J124="","",基本情報入力シート!J124)</f>
        <v/>
      </c>
      <c r="J110" s="271" t="str">
        <f>IF(基本情報入力シート!K124="","",基本情報入力シート!K124)</f>
        <v/>
      </c>
      <c r="K110" s="272" t="str">
        <f>IF(基本情報入力シート!L124="","",基本情報入力シート!L124)</f>
        <v/>
      </c>
      <c r="L110" s="273" t="str">
        <f t="shared" si="4"/>
        <v/>
      </c>
      <c r="M110" s="274" t="str">
        <f>IF(基本情報入力シート!M124="","",基本情報入力シート!M124)</f>
        <v/>
      </c>
      <c r="N110" s="291" t="str">
        <f>IF(基本情報入力シート!R124="","",基本情報入力シート!R124)</f>
        <v/>
      </c>
      <c r="O110" s="291" t="str">
        <f>IF(基本情報入力シート!W124="","",基本情報入力シート!W124)</f>
        <v/>
      </c>
      <c r="P110" s="276" t="str">
        <f>IF(基本情報入力シート!X124="","",基本情報入力シート!X124)</f>
        <v/>
      </c>
      <c r="Q110" s="983" t="str">
        <f>IF(基本情報入力シート!Y124="","",基本情報入力シート!Y124)</f>
        <v/>
      </c>
      <c r="R110" s="540"/>
      <c r="S110" s="514"/>
      <c r="T110" s="512"/>
      <c r="U110" s="519"/>
      <c r="V110" s="513"/>
      <c r="W110" s="520"/>
      <c r="X110" s="513"/>
      <c r="Y110" s="520"/>
      <c r="Z110" s="403"/>
      <c r="AA110" s="403"/>
    </row>
    <row r="111" spans="1:27" ht="27.75" customHeight="1">
      <c r="A111" s="516">
        <f t="shared" si="3"/>
        <v>93</v>
      </c>
      <c r="B111" s="270" t="str">
        <f>IF(基本情報入力シート!C125="","",基本情報入力シート!C125)</f>
        <v/>
      </c>
      <c r="C111" s="271" t="str">
        <f>IF(基本情報入力シート!D125="","",基本情報入力シート!D125)</f>
        <v/>
      </c>
      <c r="D111" s="271" t="str">
        <f>IF(基本情報入力シート!E125="","",基本情報入力シート!E125)</f>
        <v/>
      </c>
      <c r="E111" s="271" t="str">
        <f>IF(基本情報入力シート!F125="","",基本情報入力シート!F125)</f>
        <v/>
      </c>
      <c r="F111" s="271" t="str">
        <f>IF(基本情報入力シート!G125="","",基本情報入力シート!G125)</f>
        <v/>
      </c>
      <c r="G111" s="271" t="str">
        <f>IF(基本情報入力シート!H125="","",基本情報入力シート!H125)</f>
        <v/>
      </c>
      <c r="H111" s="271" t="str">
        <f>IF(基本情報入力シート!I125="","",基本情報入力シート!I125)</f>
        <v/>
      </c>
      <c r="I111" s="271" t="str">
        <f>IF(基本情報入力シート!J125="","",基本情報入力シート!J125)</f>
        <v/>
      </c>
      <c r="J111" s="271" t="str">
        <f>IF(基本情報入力シート!K125="","",基本情報入力シート!K125)</f>
        <v/>
      </c>
      <c r="K111" s="272" t="str">
        <f>IF(基本情報入力シート!L125="","",基本情報入力シート!L125)</f>
        <v/>
      </c>
      <c r="L111" s="273" t="str">
        <f t="shared" si="4"/>
        <v/>
      </c>
      <c r="M111" s="274" t="str">
        <f>IF(基本情報入力シート!M125="","",基本情報入力シート!M125)</f>
        <v/>
      </c>
      <c r="N111" s="291" t="str">
        <f>IF(基本情報入力シート!R125="","",基本情報入力シート!R125)</f>
        <v/>
      </c>
      <c r="O111" s="291" t="str">
        <f>IF(基本情報入力シート!W125="","",基本情報入力シート!W125)</f>
        <v/>
      </c>
      <c r="P111" s="276" t="str">
        <f>IF(基本情報入力シート!X125="","",基本情報入力シート!X125)</f>
        <v/>
      </c>
      <c r="Q111" s="983" t="str">
        <f>IF(基本情報入力シート!Y125="","",基本情報入力シート!Y125)</f>
        <v/>
      </c>
      <c r="R111" s="540"/>
      <c r="S111" s="514"/>
      <c r="T111" s="512"/>
      <c r="U111" s="519"/>
      <c r="V111" s="513"/>
      <c r="W111" s="520"/>
      <c r="X111" s="513"/>
      <c r="Y111" s="520"/>
      <c r="Z111" s="403"/>
      <c r="AA111" s="403"/>
    </row>
    <row r="112" spans="1:27" ht="27.75" customHeight="1">
      <c r="A112" s="516">
        <f t="shared" si="3"/>
        <v>94</v>
      </c>
      <c r="B112" s="270" t="str">
        <f>IF(基本情報入力シート!C126="","",基本情報入力シート!C126)</f>
        <v/>
      </c>
      <c r="C112" s="271" t="str">
        <f>IF(基本情報入力シート!D126="","",基本情報入力シート!D126)</f>
        <v/>
      </c>
      <c r="D112" s="271" t="str">
        <f>IF(基本情報入力シート!E126="","",基本情報入力シート!E126)</f>
        <v/>
      </c>
      <c r="E112" s="271" t="str">
        <f>IF(基本情報入力シート!F126="","",基本情報入力シート!F126)</f>
        <v/>
      </c>
      <c r="F112" s="271" t="str">
        <f>IF(基本情報入力シート!G126="","",基本情報入力シート!G126)</f>
        <v/>
      </c>
      <c r="G112" s="271" t="str">
        <f>IF(基本情報入力シート!H126="","",基本情報入力シート!H126)</f>
        <v/>
      </c>
      <c r="H112" s="271" t="str">
        <f>IF(基本情報入力シート!I126="","",基本情報入力シート!I126)</f>
        <v/>
      </c>
      <c r="I112" s="271" t="str">
        <f>IF(基本情報入力シート!J126="","",基本情報入力シート!J126)</f>
        <v/>
      </c>
      <c r="J112" s="271" t="str">
        <f>IF(基本情報入力シート!K126="","",基本情報入力シート!K126)</f>
        <v/>
      </c>
      <c r="K112" s="272" t="str">
        <f>IF(基本情報入力シート!L126="","",基本情報入力シート!L126)</f>
        <v/>
      </c>
      <c r="L112" s="273" t="str">
        <f t="shared" si="4"/>
        <v/>
      </c>
      <c r="M112" s="274" t="str">
        <f>IF(基本情報入力シート!M126="","",基本情報入力シート!M126)</f>
        <v/>
      </c>
      <c r="N112" s="291" t="str">
        <f>IF(基本情報入力シート!R126="","",基本情報入力シート!R126)</f>
        <v/>
      </c>
      <c r="O112" s="291" t="str">
        <f>IF(基本情報入力シート!W126="","",基本情報入力シート!W126)</f>
        <v/>
      </c>
      <c r="P112" s="276" t="str">
        <f>IF(基本情報入力シート!X126="","",基本情報入力シート!X126)</f>
        <v/>
      </c>
      <c r="Q112" s="983" t="str">
        <f>IF(基本情報入力シート!Y126="","",基本情報入力シート!Y126)</f>
        <v/>
      </c>
      <c r="R112" s="540"/>
      <c r="S112" s="514"/>
      <c r="T112" s="512"/>
      <c r="U112" s="519"/>
      <c r="V112" s="513"/>
      <c r="W112" s="520"/>
      <c r="X112" s="513"/>
      <c r="Y112" s="520"/>
      <c r="Z112" s="403"/>
      <c r="AA112" s="403"/>
    </row>
    <row r="113" spans="1:31" ht="27.75" customHeight="1">
      <c r="A113" s="516">
        <f t="shared" si="3"/>
        <v>95</v>
      </c>
      <c r="B113" s="270" t="str">
        <f>IF(基本情報入力シート!C127="","",基本情報入力シート!C127)</f>
        <v/>
      </c>
      <c r="C113" s="271" t="str">
        <f>IF(基本情報入力シート!D127="","",基本情報入力シート!D127)</f>
        <v/>
      </c>
      <c r="D113" s="271" t="str">
        <f>IF(基本情報入力シート!E127="","",基本情報入力シート!E127)</f>
        <v/>
      </c>
      <c r="E113" s="271" t="str">
        <f>IF(基本情報入力シート!F127="","",基本情報入力シート!F127)</f>
        <v/>
      </c>
      <c r="F113" s="271" t="str">
        <f>IF(基本情報入力シート!G127="","",基本情報入力シート!G127)</f>
        <v/>
      </c>
      <c r="G113" s="271" t="str">
        <f>IF(基本情報入力シート!H127="","",基本情報入力シート!H127)</f>
        <v/>
      </c>
      <c r="H113" s="271" t="str">
        <f>IF(基本情報入力シート!I127="","",基本情報入力シート!I127)</f>
        <v/>
      </c>
      <c r="I113" s="271" t="str">
        <f>IF(基本情報入力シート!J127="","",基本情報入力シート!J127)</f>
        <v/>
      </c>
      <c r="J113" s="271" t="str">
        <f>IF(基本情報入力シート!K127="","",基本情報入力シート!K127)</f>
        <v/>
      </c>
      <c r="K113" s="272" t="str">
        <f>IF(基本情報入力シート!L127="","",基本情報入力シート!L127)</f>
        <v/>
      </c>
      <c r="L113" s="273" t="str">
        <f t="shared" si="4"/>
        <v/>
      </c>
      <c r="M113" s="274" t="str">
        <f>IF(基本情報入力シート!M127="","",基本情報入力シート!M127)</f>
        <v/>
      </c>
      <c r="N113" s="291" t="str">
        <f>IF(基本情報入力シート!R127="","",基本情報入力シート!R127)</f>
        <v/>
      </c>
      <c r="O113" s="291" t="str">
        <f>IF(基本情報入力シート!W127="","",基本情報入力シート!W127)</f>
        <v/>
      </c>
      <c r="P113" s="276" t="str">
        <f>IF(基本情報入力シート!X127="","",基本情報入力シート!X127)</f>
        <v/>
      </c>
      <c r="Q113" s="983" t="str">
        <f>IF(基本情報入力シート!Y127="","",基本情報入力シート!Y127)</f>
        <v/>
      </c>
      <c r="R113" s="540"/>
      <c r="S113" s="514"/>
      <c r="T113" s="512"/>
      <c r="U113" s="519"/>
      <c r="V113" s="513"/>
      <c r="W113" s="520"/>
      <c r="X113" s="513"/>
      <c r="Y113" s="520"/>
      <c r="Z113" s="403"/>
      <c r="AA113" s="403"/>
    </row>
    <row r="114" spans="1:31" ht="27.75" customHeight="1">
      <c r="A114" s="516">
        <f t="shared" si="3"/>
        <v>96</v>
      </c>
      <c r="B114" s="270" t="str">
        <f>IF(基本情報入力シート!C128="","",基本情報入力シート!C128)</f>
        <v/>
      </c>
      <c r="C114" s="271" t="str">
        <f>IF(基本情報入力シート!D128="","",基本情報入力シート!D128)</f>
        <v/>
      </c>
      <c r="D114" s="271" t="str">
        <f>IF(基本情報入力シート!E128="","",基本情報入力シート!E128)</f>
        <v/>
      </c>
      <c r="E114" s="271" t="str">
        <f>IF(基本情報入力シート!F128="","",基本情報入力シート!F128)</f>
        <v/>
      </c>
      <c r="F114" s="271" t="str">
        <f>IF(基本情報入力シート!G128="","",基本情報入力シート!G128)</f>
        <v/>
      </c>
      <c r="G114" s="271" t="str">
        <f>IF(基本情報入力シート!H128="","",基本情報入力シート!H128)</f>
        <v/>
      </c>
      <c r="H114" s="271" t="str">
        <f>IF(基本情報入力シート!I128="","",基本情報入力シート!I128)</f>
        <v/>
      </c>
      <c r="I114" s="271" t="str">
        <f>IF(基本情報入力シート!J128="","",基本情報入力シート!J128)</f>
        <v/>
      </c>
      <c r="J114" s="271" t="str">
        <f>IF(基本情報入力シート!K128="","",基本情報入力シート!K128)</f>
        <v/>
      </c>
      <c r="K114" s="272" t="str">
        <f>IF(基本情報入力シート!L128="","",基本情報入力シート!L128)</f>
        <v/>
      </c>
      <c r="L114" s="273" t="str">
        <f t="shared" si="4"/>
        <v/>
      </c>
      <c r="M114" s="274" t="str">
        <f>IF(基本情報入力シート!M128="","",基本情報入力シート!M128)</f>
        <v/>
      </c>
      <c r="N114" s="291" t="str">
        <f>IF(基本情報入力シート!R128="","",基本情報入力シート!R128)</f>
        <v/>
      </c>
      <c r="O114" s="291" t="str">
        <f>IF(基本情報入力シート!W128="","",基本情報入力シート!W128)</f>
        <v/>
      </c>
      <c r="P114" s="276" t="str">
        <f>IF(基本情報入力シート!X128="","",基本情報入力シート!X128)</f>
        <v/>
      </c>
      <c r="Q114" s="983" t="str">
        <f>IF(基本情報入力シート!Y128="","",基本情報入力シート!Y128)</f>
        <v/>
      </c>
      <c r="R114" s="540"/>
      <c r="S114" s="514"/>
      <c r="T114" s="512"/>
      <c r="U114" s="519"/>
      <c r="V114" s="513"/>
      <c r="W114" s="520"/>
      <c r="X114" s="513"/>
      <c r="Y114" s="520"/>
      <c r="Z114" s="403"/>
      <c r="AA114" s="403"/>
    </row>
    <row r="115" spans="1:31" ht="27.75" customHeight="1">
      <c r="A115" s="516">
        <f t="shared" si="3"/>
        <v>97</v>
      </c>
      <c r="B115" s="270" t="str">
        <f>IF(基本情報入力シート!C129="","",基本情報入力シート!C129)</f>
        <v/>
      </c>
      <c r="C115" s="271" t="str">
        <f>IF(基本情報入力シート!D129="","",基本情報入力シート!D129)</f>
        <v/>
      </c>
      <c r="D115" s="271" t="str">
        <f>IF(基本情報入力シート!E129="","",基本情報入力シート!E129)</f>
        <v/>
      </c>
      <c r="E115" s="271" t="str">
        <f>IF(基本情報入力シート!F129="","",基本情報入力シート!F129)</f>
        <v/>
      </c>
      <c r="F115" s="271" t="str">
        <f>IF(基本情報入力シート!G129="","",基本情報入力シート!G129)</f>
        <v/>
      </c>
      <c r="G115" s="271" t="str">
        <f>IF(基本情報入力シート!H129="","",基本情報入力シート!H129)</f>
        <v/>
      </c>
      <c r="H115" s="271" t="str">
        <f>IF(基本情報入力シート!I129="","",基本情報入力シート!I129)</f>
        <v/>
      </c>
      <c r="I115" s="271" t="str">
        <f>IF(基本情報入力シート!J129="","",基本情報入力シート!J129)</f>
        <v/>
      </c>
      <c r="J115" s="271" t="str">
        <f>IF(基本情報入力シート!K129="","",基本情報入力シート!K129)</f>
        <v/>
      </c>
      <c r="K115" s="272" t="str">
        <f>IF(基本情報入力シート!L129="","",基本情報入力シート!L129)</f>
        <v/>
      </c>
      <c r="L115" s="273" t="str">
        <f t="shared" si="4"/>
        <v/>
      </c>
      <c r="M115" s="274" t="str">
        <f>IF(基本情報入力シート!M129="","",基本情報入力シート!M129)</f>
        <v/>
      </c>
      <c r="N115" s="291" t="str">
        <f>IF(基本情報入力シート!R129="","",基本情報入力シート!R129)</f>
        <v/>
      </c>
      <c r="O115" s="291" t="str">
        <f>IF(基本情報入力シート!W129="","",基本情報入力シート!W129)</f>
        <v/>
      </c>
      <c r="P115" s="276" t="str">
        <f>IF(基本情報入力シート!X129="","",基本情報入力シート!X129)</f>
        <v/>
      </c>
      <c r="Q115" s="983" t="str">
        <f>IF(基本情報入力シート!Y129="","",基本情報入力シート!Y129)</f>
        <v/>
      </c>
      <c r="R115" s="540"/>
      <c r="S115" s="514"/>
      <c r="T115" s="512"/>
      <c r="U115" s="519"/>
      <c r="V115" s="513"/>
      <c r="W115" s="520"/>
      <c r="X115" s="513"/>
      <c r="Y115" s="520"/>
      <c r="Z115" s="403"/>
      <c r="AA115" s="403"/>
    </row>
    <row r="116" spans="1:31" ht="27.75" customHeight="1">
      <c r="A116" s="516">
        <f t="shared" si="3"/>
        <v>98</v>
      </c>
      <c r="B116" s="270" t="str">
        <f>IF(基本情報入力シート!C130="","",基本情報入力シート!C130)</f>
        <v/>
      </c>
      <c r="C116" s="271" t="str">
        <f>IF(基本情報入力シート!D130="","",基本情報入力シート!D130)</f>
        <v/>
      </c>
      <c r="D116" s="271" t="str">
        <f>IF(基本情報入力シート!E130="","",基本情報入力シート!E130)</f>
        <v/>
      </c>
      <c r="E116" s="271" t="str">
        <f>IF(基本情報入力シート!F130="","",基本情報入力シート!F130)</f>
        <v/>
      </c>
      <c r="F116" s="271" t="str">
        <f>IF(基本情報入力シート!G130="","",基本情報入力シート!G130)</f>
        <v/>
      </c>
      <c r="G116" s="271" t="str">
        <f>IF(基本情報入力シート!H130="","",基本情報入力シート!H130)</f>
        <v/>
      </c>
      <c r="H116" s="271" t="str">
        <f>IF(基本情報入力シート!I130="","",基本情報入力シート!I130)</f>
        <v/>
      </c>
      <c r="I116" s="271" t="str">
        <f>IF(基本情報入力シート!J130="","",基本情報入力シート!J130)</f>
        <v/>
      </c>
      <c r="J116" s="271" t="str">
        <f>IF(基本情報入力シート!K130="","",基本情報入力シート!K130)</f>
        <v/>
      </c>
      <c r="K116" s="272" t="str">
        <f>IF(基本情報入力シート!L130="","",基本情報入力シート!L130)</f>
        <v/>
      </c>
      <c r="L116" s="273" t="str">
        <f t="shared" si="4"/>
        <v/>
      </c>
      <c r="M116" s="274" t="str">
        <f>IF(基本情報入力シート!M130="","",基本情報入力シート!M130)</f>
        <v/>
      </c>
      <c r="N116" s="291" t="str">
        <f>IF(基本情報入力シート!R130="","",基本情報入力シート!R130)</f>
        <v/>
      </c>
      <c r="O116" s="291" t="str">
        <f>IF(基本情報入力シート!W130="","",基本情報入力シート!W130)</f>
        <v/>
      </c>
      <c r="P116" s="276" t="str">
        <f>IF(基本情報入力シート!X130="","",基本情報入力シート!X130)</f>
        <v/>
      </c>
      <c r="Q116" s="983" t="str">
        <f>IF(基本情報入力シート!Y130="","",基本情報入力シート!Y130)</f>
        <v/>
      </c>
      <c r="R116" s="540"/>
      <c r="S116" s="514"/>
      <c r="T116" s="512"/>
      <c r="U116" s="519"/>
      <c r="V116" s="513"/>
      <c r="W116" s="520"/>
      <c r="X116" s="513"/>
      <c r="Y116" s="520"/>
      <c r="Z116" s="403"/>
      <c r="AA116" s="403"/>
    </row>
    <row r="117" spans="1:31" ht="27.75" customHeight="1">
      <c r="A117" s="516">
        <f t="shared" si="3"/>
        <v>99</v>
      </c>
      <c r="B117" s="270" t="str">
        <f>IF(基本情報入力シート!C131="","",基本情報入力シート!C131)</f>
        <v/>
      </c>
      <c r="C117" s="271" t="str">
        <f>IF(基本情報入力シート!D131="","",基本情報入力シート!D131)</f>
        <v/>
      </c>
      <c r="D117" s="271" t="str">
        <f>IF(基本情報入力シート!E131="","",基本情報入力シート!E131)</f>
        <v/>
      </c>
      <c r="E117" s="271" t="str">
        <f>IF(基本情報入力シート!F131="","",基本情報入力シート!F131)</f>
        <v/>
      </c>
      <c r="F117" s="271" t="str">
        <f>IF(基本情報入力シート!G131="","",基本情報入力シート!G131)</f>
        <v/>
      </c>
      <c r="G117" s="271" t="str">
        <f>IF(基本情報入力シート!H131="","",基本情報入力シート!H131)</f>
        <v/>
      </c>
      <c r="H117" s="271" t="str">
        <f>IF(基本情報入力シート!I131="","",基本情報入力シート!I131)</f>
        <v/>
      </c>
      <c r="I117" s="271" t="str">
        <f>IF(基本情報入力シート!J131="","",基本情報入力シート!J131)</f>
        <v/>
      </c>
      <c r="J117" s="271" t="str">
        <f>IF(基本情報入力シート!K131="","",基本情報入力シート!K131)</f>
        <v/>
      </c>
      <c r="K117" s="272" t="str">
        <f>IF(基本情報入力シート!L131="","",基本情報入力シート!L131)</f>
        <v/>
      </c>
      <c r="L117" s="273" t="str">
        <f t="shared" si="4"/>
        <v/>
      </c>
      <c r="M117" s="274" t="str">
        <f>IF(基本情報入力シート!M131="","",基本情報入力シート!M131)</f>
        <v/>
      </c>
      <c r="N117" s="291" t="str">
        <f>IF(基本情報入力シート!R131="","",基本情報入力シート!R131)</f>
        <v/>
      </c>
      <c r="O117" s="291" t="str">
        <f>IF(基本情報入力シート!W131="","",基本情報入力シート!W131)</f>
        <v/>
      </c>
      <c r="P117" s="276" t="str">
        <f>IF(基本情報入力シート!X131="","",基本情報入力シート!X131)</f>
        <v/>
      </c>
      <c r="Q117" s="983" t="str">
        <f>IF(基本情報入力シート!Y131="","",基本情報入力シート!Y131)</f>
        <v/>
      </c>
      <c r="R117" s="540"/>
      <c r="S117" s="514"/>
      <c r="T117" s="512"/>
      <c r="U117" s="519"/>
      <c r="V117" s="513"/>
      <c r="W117" s="520"/>
      <c r="X117" s="513"/>
      <c r="Y117" s="520"/>
      <c r="Z117" s="403"/>
      <c r="AA117" s="403"/>
    </row>
    <row r="118" spans="1:31" ht="27.75" customHeight="1">
      <c r="A118" s="516">
        <f t="shared" si="3"/>
        <v>100</v>
      </c>
      <c r="B118" s="535" t="str">
        <f>IF(基本情報入力シート!C132="","",基本情報入力シート!C132)</f>
        <v/>
      </c>
      <c r="C118" s="536" t="str">
        <f>IF(基本情報入力シート!D132="","",基本情報入力シート!D132)</f>
        <v/>
      </c>
      <c r="D118" s="536" t="str">
        <f>IF(基本情報入力シート!E132="","",基本情報入力シート!E132)</f>
        <v/>
      </c>
      <c r="E118" s="536" t="str">
        <f>IF(基本情報入力シート!F132="","",基本情報入力シート!F132)</f>
        <v/>
      </c>
      <c r="F118" s="536" t="str">
        <f>IF(基本情報入力シート!G132="","",基本情報入力シート!G132)</f>
        <v/>
      </c>
      <c r="G118" s="536" t="str">
        <f>IF(基本情報入力シート!H132="","",基本情報入力シート!H132)</f>
        <v/>
      </c>
      <c r="H118" s="536" t="str">
        <f>IF(基本情報入力シート!I132="","",基本情報入力シート!I132)</f>
        <v/>
      </c>
      <c r="I118" s="536" t="str">
        <f>IF(基本情報入力シート!J132="","",基本情報入力シート!J132)</f>
        <v/>
      </c>
      <c r="J118" s="536" t="str">
        <f>IF(基本情報入力シート!K132="","",基本情報入力シート!K132)</f>
        <v/>
      </c>
      <c r="K118" s="537" t="str">
        <f>IF(基本情報入力シート!L132="","",基本情報入力シート!L132)</f>
        <v/>
      </c>
      <c r="L118" s="273" t="str">
        <f t="shared" si="4"/>
        <v/>
      </c>
      <c r="M118" s="291" t="str">
        <f>IF(基本情報入力シート!M132="","",基本情報入力シート!M132)</f>
        <v/>
      </c>
      <c r="N118" s="291" t="str">
        <f>IF(基本情報入力シート!R132="","",基本情報入力シート!R132)</f>
        <v/>
      </c>
      <c r="O118" s="291" t="str">
        <f>IF(基本情報入力シート!W132="","",基本情報入力シート!W132)</f>
        <v/>
      </c>
      <c r="P118" s="538" t="str">
        <f>IF(基本情報入力シート!X132="","",基本情報入力シート!X132)</f>
        <v/>
      </c>
      <c r="Q118" s="984" t="str">
        <f>IF(基本情報入力シート!Y132="","",基本情報入力シート!Y132)</f>
        <v/>
      </c>
      <c r="R118" s="541"/>
      <c r="S118" s="514"/>
      <c r="T118" s="517"/>
      <c r="U118" s="518"/>
      <c r="V118" s="513"/>
      <c r="W118" s="520"/>
      <c r="X118" s="513"/>
      <c r="Y118" s="520"/>
      <c r="Z118" s="403"/>
      <c r="AA118" s="403"/>
    </row>
    <row r="119" spans="1:31">
      <c r="A119" s="521"/>
      <c r="B119" s="522"/>
      <c r="C119" s="523"/>
      <c r="D119" s="523"/>
      <c r="E119" s="523"/>
      <c r="F119" s="523"/>
      <c r="G119" s="523"/>
      <c r="H119" s="523"/>
      <c r="I119" s="523"/>
      <c r="J119" s="523"/>
      <c r="K119" s="523"/>
      <c r="L119" s="523"/>
      <c r="M119" s="523"/>
      <c r="N119" s="523"/>
      <c r="O119" s="523"/>
      <c r="Q119" s="388"/>
      <c r="R119" s="388"/>
      <c r="S119" s="525"/>
      <c r="T119" s="440"/>
      <c r="U119" s="440"/>
      <c r="V119" s="440"/>
      <c r="W119" s="524"/>
      <c r="X119" s="481"/>
      <c r="Y119" s="525"/>
      <c r="Z119" s="525"/>
      <c r="AA119" s="525"/>
      <c r="AB119" s="526"/>
      <c r="AC119" s="526"/>
      <c r="AD119" s="527"/>
      <c r="AE119" s="527"/>
    </row>
    <row r="120" spans="1:31">
      <c r="A120" s="471"/>
      <c r="C120" s="471"/>
      <c r="D120" s="471"/>
      <c r="E120" s="471"/>
      <c r="F120" s="471"/>
      <c r="G120" s="471"/>
      <c r="H120" s="471"/>
      <c r="I120" s="471"/>
      <c r="J120" s="471"/>
      <c r="K120" s="471"/>
      <c r="L120" s="471"/>
      <c r="M120" s="471"/>
      <c r="N120" s="471"/>
      <c r="O120" s="471"/>
      <c r="P120" s="471"/>
      <c r="Q120" s="471"/>
      <c r="R120" s="472"/>
      <c r="S120" s="472"/>
      <c r="T120" s="471"/>
      <c r="U120" s="472"/>
      <c r="V120" s="472"/>
      <c r="W120" s="471"/>
      <c r="X120" s="472"/>
      <c r="Y120" s="471"/>
      <c r="Z120" s="472"/>
      <c r="AA120" s="472"/>
      <c r="AB120" s="471"/>
      <c r="AC120" s="471"/>
      <c r="AD120" s="471"/>
      <c r="AE120" s="471"/>
    </row>
    <row r="121" spans="1:31">
      <c r="A121" s="471"/>
      <c r="C121" s="471"/>
      <c r="D121" s="471"/>
      <c r="E121" s="471"/>
      <c r="F121" s="471"/>
      <c r="G121" s="471"/>
      <c r="H121" s="471"/>
      <c r="I121" s="471"/>
      <c r="J121" s="471"/>
      <c r="K121" s="471"/>
      <c r="L121" s="471"/>
      <c r="M121" s="471"/>
      <c r="N121" s="471"/>
      <c r="O121" s="471"/>
      <c r="P121" s="471"/>
      <c r="Q121" s="471"/>
      <c r="R121" s="472"/>
      <c r="S121" s="472"/>
      <c r="T121" s="471"/>
      <c r="U121" s="472"/>
      <c r="V121" s="472"/>
      <c r="W121" s="471"/>
      <c r="X121" s="472"/>
      <c r="Y121" s="471"/>
      <c r="Z121" s="472"/>
      <c r="AA121" s="472"/>
      <c r="AB121" s="471"/>
      <c r="AC121" s="471"/>
      <c r="AD121" s="471"/>
      <c r="AE121" s="471"/>
    </row>
    <row r="122" spans="1:31">
      <c r="A122" s="471"/>
      <c r="C122" s="528"/>
      <c r="D122" s="528"/>
      <c r="E122" s="528"/>
      <c r="F122" s="528"/>
      <c r="G122" s="528"/>
      <c r="H122" s="528"/>
      <c r="I122" s="528"/>
      <c r="J122" s="528"/>
      <c r="K122" s="528"/>
      <c r="L122" s="528"/>
      <c r="M122" s="528"/>
      <c r="N122" s="528"/>
      <c r="O122" s="528"/>
      <c r="P122" s="528"/>
      <c r="Q122" s="471"/>
      <c r="R122" s="472"/>
      <c r="S122" s="472"/>
      <c r="T122" s="471"/>
      <c r="U122" s="472"/>
      <c r="V122" s="472"/>
      <c r="W122" s="471"/>
      <c r="X122" s="472"/>
      <c r="Y122" s="471"/>
      <c r="Z122" s="472"/>
      <c r="AA122" s="472"/>
      <c r="AB122" s="471"/>
      <c r="AC122" s="471"/>
      <c r="AD122" s="471"/>
      <c r="AE122" s="471"/>
    </row>
    <row r="123" spans="1:31">
      <c r="A123" s="471"/>
      <c r="B123" s="528"/>
      <c r="C123" s="471"/>
      <c r="D123" s="471"/>
      <c r="E123" s="471"/>
      <c r="F123" s="471"/>
      <c r="G123" s="471"/>
      <c r="H123" s="471"/>
      <c r="I123" s="471"/>
      <c r="J123" s="471"/>
      <c r="K123" s="471"/>
      <c r="L123" s="471"/>
      <c r="M123" s="471"/>
      <c r="N123" s="471"/>
      <c r="O123" s="471"/>
      <c r="P123" s="471"/>
      <c r="Q123" s="471"/>
      <c r="R123" s="472"/>
      <c r="S123" s="472"/>
      <c r="T123" s="471"/>
      <c r="U123" s="472"/>
      <c r="V123" s="472"/>
      <c r="W123" s="471"/>
      <c r="X123" s="472"/>
      <c r="Y123" s="471"/>
      <c r="Z123" s="472"/>
      <c r="AA123" s="472"/>
      <c r="AB123" s="471"/>
      <c r="AC123" s="471"/>
      <c r="AD123" s="471"/>
      <c r="AE123" s="471"/>
    </row>
  </sheetData>
  <autoFilter ref="M18:AE118"/>
  <mergeCells count="21">
    <mergeCell ref="Y15:Y17"/>
    <mergeCell ref="S13:Y13"/>
    <mergeCell ref="R14:R17"/>
    <mergeCell ref="S14:S17"/>
    <mergeCell ref="T16:T17"/>
    <mergeCell ref="U16:U17"/>
    <mergeCell ref="T14:U15"/>
    <mergeCell ref="V15:V17"/>
    <mergeCell ref="W15:W17"/>
    <mergeCell ref="X15:X17"/>
    <mergeCell ref="A13:A16"/>
    <mergeCell ref="B13:K17"/>
    <mergeCell ref="M13:M17"/>
    <mergeCell ref="P13:P17"/>
    <mergeCell ref="Q13:Q17"/>
    <mergeCell ref="N14:O14"/>
    <mergeCell ref="B6:P6"/>
    <mergeCell ref="A3:C3"/>
    <mergeCell ref="D3:P3"/>
    <mergeCell ref="B7:P7"/>
    <mergeCell ref="B11:Q11"/>
  </mergeCells>
  <phoneticPr fontId="3"/>
  <dataValidations count="1">
    <dataValidation type="list" allowBlank="1" showInputMessage="1" showErrorMessage="1" sqref="R19:R118">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2"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D33" sqref="D33"/>
    </sheetView>
  </sheetViews>
  <sheetFormatPr defaultRowHeight="13.5"/>
  <cols>
    <col min="1" max="1" width="78.375" bestFit="1" customWidth="1"/>
  </cols>
  <sheetData>
    <row r="1" spans="1:1">
      <c r="A1" s="1"/>
    </row>
    <row r="2" spans="1:1" ht="22.5" customHeight="1">
      <c r="A2" s="1" t="s">
        <v>134</v>
      </c>
    </row>
    <row r="3" spans="1:1" ht="39.75" customHeight="1">
      <c r="A3" s="341" t="s">
        <v>133</v>
      </c>
    </row>
    <row r="4" spans="1:1" ht="16.5" customHeight="1">
      <c r="A4" s="350" t="s">
        <v>113</v>
      </c>
    </row>
    <row r="5" spans="1:1" ht="16.5" customHeight="1">
      <c r="A5" s="351" t="s">
        <v>114</v>
      </c>
    </row>
    <row r="6" spans="1:1" ht="16.5" customHeight="1">
      <c r="A6" s="350" t="s">
        <v>115</v>
      </c>
    </row>
    <row r="7" spans="1:1" ht="16.5" customHeight="1">
      <c r="A7" s="350" t="s">
        <v>116</v>
      </c>
    </row>
    <row r="8" spans="1:1" ht="16.5" customHeight="1">
      <c r="A8" s="350" t="s">
        <v>119</v>
      </c>
    </row>
    <row r="9" spans="1:1" ht="16.5" customHeight="1">
      <c r="A9" s="350" t="s">
        <v>118</v>
      </c>
    </row>
    <row r="10" spans="1:1" ht="16.5" customHeight="1">
      <c r="A10" s="350" t="s">
        <v>120</v>
      </c>
    </row>
    <row r="11" spans="1:1" ht="16.5" customHeight="1">
      <c r="A11" s="350" t="s">
        <v>191</v>
      </c>
    </row>
    <row r="12" spans="1:1" ht="16.5" customHeight="1">
      <c r="A12" s="350" t="s">
        <v>117</v>
      </c>
    </row>
    <row r="13" spans="1:1" ht="16.5" customHeight="1">
      <c r="A13" s="350" t="s">
        <v>121</v>
      </c>
    </row>
    <row r="14" spans="1:1" ht="16.5" customHeight="1">
      <c r="A14" s="350" t="s">
        <v>122</v>
      </c>
    </row>
    <row r="15" spans="1:1" ht="16.5" customHeight="1">
      <c r="A15" s="351" t="s">
        <v>123</v>
      </c>
    </row>
    <row r="16" spans="1:1" ht="16.5" customHeight="1">
      <c r="A16" s="350" t="s">
        <v>124</v>
      </c>
    </row>
    <row r="17" spans="1:1" ht="16.5" customHeight="1">
      <c r="A17" s="350" t="s">
        <v>125</v>
      </c>
    </row>
    <row r="18" spans="1:1" ht="16.5" customHeight="1">
      <c r="A18" s="351" t="s">
        <v>192</v>
      </c>
    </row>
    <row r="19" spans="1:1" ht="16.5" customHeight="1">
      <c r="A19" s="350" t="s">
        <v>193</v>
      </c>
    </row>
    <row r="20" spans="1:1" ht="16.5" customHeight="1">
      <c r="A20" s="351" t="s">
        <v>194</v>
      </c>
    </row>
    <row r="21" spans="1:1" ht="16.5" customHeight="1">
      <c r="A21" s="350" t="s">
        <v>126</v>
      </c>
    </row>
    <row r="22" spans="1:1" ht="16.5" customHeight="1">
      <c r="A22" s="351" t="s">
        <v>127</v>
      </c>
    </row>
    <row r="23" spans="1:1" ht="16.5" customHeight="1">
      <c r="A23" s="350" t="s">
        <v>128</v>
      </c>
    </row>
    <row r="24" spans="1:1" ht="16.5" customHeight="1">
      <c r="A24" s="350" t="s">
        <v>129</v>
      </c>
    </row>
    <row r="25" spans="1:1" ht="16.5" customHeight="1">
      <c r="A25" s="350" t="s">
        <v>130</v>
      </c>
    </row>
    <row r="26" spans="1:1" ht="16.5" customHeight="1">
      <c r="A26" s="350" t="s">
        <v>131</v>
      </c>
    </row>
    <row r="27" spans="1:1" ht="16.5" customHeight="1">
      <c r="A27" s="350" t="s">
        <v>132</v>
      </c>
    </row>
    <row r="28" spans="1:1" ht="16.5" customHeight="1">
      <c r="A28" s="361" t="s">
        <v>210</v>
      </c>
    </row>
    <row r="29" spans="1:1" ht="16.5" customHeight="1">
      <c r="A29" s="361" t="s">
        <v>211</v>
      </c>
    </row>
    <row r="30" spans="1:1" ht="16.5" customHeight="1">
      <c r="A30" s="361" t="s">
        <v>212</v>
      </c>
    </row>
    <row r="31" spans="1:1" ht="16.5" customHeight="1">
      <c r="A31" s="361" t="s">
        <v>213</v>
      </c>
    </row>
    <row r="32" spans="1:1" ht="16.5" customHeight="1">
      <c r="A32" s="361" t="s">
        <v>214</v>
      </c>
    </row>
    <row r="33" spans="1:1" ht="16.5" customHeight="1">
      <c r="A33" s="361" t="s">
        <v>215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（交付金）別紙様式3-1</vt:lpstr>
      <vt:lpstr>（交付金）別紙様式3-2</vt:lpstr>
      <vt:lpstr>【参考】サービス名一覧</vt:lpstr>
      <vt:lpstr>_new1</vt:lpstr>
      <vt:lpstr>【参考】サービス名一覧!erea</vt:lpstr>
      <vt:lpstr>【参考】サービス名一覧!new</vt:lpstr>
      <vt:lpstr>'（交付金）別紙様式3-1'!Print_Area</vt:lpstr>
      <vt:lpstr>'（交付金）別紙様式3-2'!Print_Area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広島県</cp:lastModifiedBy>
  <cp:lastPrinted>2022-11-18T12:32:43Z</cp:lastPrinted>
  <dcterms:created xsi:type="dcterms:W3CDTF">2018-06-19T01:27:02Z</dcterms:created>
  <dcterms:modified xsi:type="dcterms:W3CDTF">2022-11-22T10:08:15Z</dcterms:modified>
</cp:coreProperties>
</file>