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4年度\F002 植物防疫【農技】\Ｆ令和４年\03発生予察\08  R４ HP掲載トラップ調査等データ\ＨＰ掲載用\"/>
    </mc:Choice>
  </mc:AlternateContent>
  <bookViews>
    <workbookView xWindow="0" yWindow="0" windowWidth="28800" windowHeight="12456" activeTab="1"/>
  </bookViews>
  <sheets>
    <sheet name="ヨトウガ生態等" sheetId="1" r:id="rId1"/>
    <sheet name="データ" sheetId="9" r:id="rId2"/>
  </sheets>
  <externalReferences>
    <externalReference r:id="rId3"/>
    <externalReference r:id="rId4"/>
  </externalReferences>
  <definedNames>
    <definedName name="_xlnm.Print_Area" localSheetId="1">データ!$A$1:$L$102</definedName>
    <definedName name="_xlnm.Print_Area" localSheetId="0">ヨトウガ生態等!$A$1:$J$49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52511"/>
  <customWorkbookViews>
    <customWorkbookView name="広島県 - 個人用ビュー" guid="{7D814F53-F6D8-412E-B360-46798C7ED3E0}" mergeInterval="0" personalView="1" maximized="1" windowWidth="820" windowHeight="849" tabRatio="816" activeSheetId="2"/>
    <customWorkbookView name="建本 - 個人用ビュー" guid="{8ACABF48-2928-4793-884F-BC59376786CF}" mergeInterval="0" personalView="1" maximized="1" windowWidth="1276" windowHeight="823" tabRatio="816" activeSheetId="4"/>
  </customWorkbookViews>
</workbook>
</file>

<file path=xl/calcChain.xml><?xml version="1.0" encoding="utf-8"?>
<calcChain xmlns="http://schemas.openxmlformats.org/spreadsheetml/2006/main">
  <c r="J102" i="9" l="1"/>
  <c r="J101" i="9"/>
  <c r="J100" i="9"/>
  <c r="G102" i="9"/>
  <c r="G101" i="9"/>
  <c r="D102" i="9"/>
  <c r="D101" i="9"/>
  <c r="J99" i="9" l="1"/>
  <c r="G100" i="9"/>
  <c r="G99" i="9"/>
  <c r="G98" i="9"/>
  <c r="D100" i="9"/>
  <c r="D99" i="9"/>
  <c r="D98" i="9"/>
  <c r="J98" i="9" l="1"/>
  <c r="J97" i="9"/>
  <c r="G97" i="9"/>
  <c r="D97" i="9"/>
  <c r="J96" i="9" l="1"/>
  <c r="G96" i="9"/>
  <c r="G95" i="9"/>
  <c r="D96" i="9"/>
  <c r="D95" i="9"/>
  <c r="J95" i="9" l="1"/>
  <c r="G94" i="9"/>
  <c r="G93" i="9"/>
  <c r="D94" i="9"/>
  <c r="D93" i="9"/>
  <c r="D92" i="9"/>
  <c r="D91" i="9"/>
  <c r="J94" i="9" l="1"/>
  <c r="J93" i="9"/>
  <c r="J92" i="9"/>
  <c r="J91" i="9"/>
  <c r="G92" i="9"/>
  <c r="G91" i="9" l="1"/>
  <c r="J89" i="9" l="1"/>
  <c r="G88" i="9"/>
  <c r="D88" i="9"/>
  <c r="J88" i="9" l="1"/>
  <c r="J87" i="9"/>
  <c r="J86" i="9"/>
  <c r="G87" i="9"/>
  <c r="D87" i="9"/>
  <c r="D89" i="9"/>
  <c r="D86" i="9" l="1"/>
  <c r="D85" i="9"/>
  <c r="D84" i="9"/>
  <c r="D83" i="9"/>
  <c r="D82" i="9"/>
  <c r="G86" i="9" l="1"/>
  <c r="G83" i="9" l="1"/>
  <c r="J84" i="9"/>
  <c r="J83" i="9"/>
  <c r="J82" i="9"/>
  <c r="G82" i="9"/>
  <c r="J81" i="9" l="1"/>
  <c r="D81" i="9"/>
  <c r="D80" i="9"/>
  <c r="G80" i="9" l="1"/>
  <c r="D79" i="9" l="1"/>
  <c r="G79" i="9"/>
  <c r="J79" i="9"/>
  <c r="G77" i="9"/>
  <c r="J78" i="9"/>
  <c r="D78" i="9"/>
  <c r="D77" i="9"/>
  <c r="D76" i="9"/>
  <c r="J73" i="9" l="1"/>
  <c r="G73" i="9"/>
  <c r="D73" i="9"/>
  <c r="D72" i="9"/>
  <c r="G72" i="9"/>
  <c r="J72" i="9"/>
  <c r="J90" i="9" l="1"/>
  <c r="J85" i="9"/>
  <c r="J80" i="9"/>
  <c r="J77" i="9"/>
  <c r="J76" i="9"/>
  <c r="J75" i="9"/>
  <c r="J74" i="9"/>
  <c r="J71" i="9"/>
  <c r="J70" i="9"/>
  <c r="J69" i="9"/>
  <c r="J68" i="9"/>
  <c r="J67" i="9"/>
  <c r="J66" i="9"/>
  <c r="J103" i="9" l="1"/>
  <c r="G68" i="9" l="1"/>
  <c r="G69" i="9"/>
  <c r="G70" i="9"/>
  <c r="G71" i="9"/>
  <c r="G74" i="9"/>
  <c r="G75" i="9"/>
  <c r="G76" i="9"/>
  <c r="G78" i="9"/>
  <c r="G81" i="9"/>
  <c r="G84" i="9"/>
  <c r="G85" i="9"/>
  <c r="G89" i="9"/>
  <c r="G90" i="9"/>
  <c r="G67" i="9"/>
  <c r="D68" i="9"/>
  <c r="D69" i="9"/>
  <c r="D70" i="9"/>
  <c r="D71" i="9"/>
  <c r="D74" i="9"/>
  <c r="D75" i="9"/>
  <c r="D90" i="9"/>
  <c r="D67" i="9"/>
  <c r="G61" i="9"/>
  <c r="G63" i="9" l="1"/>
  <c r="G64" i="9"/>
  <c r="G65" i="9"/>
  <c r="G66" i="9"/>
  <c r="G62" i="9"/>
  <c r="D66" i="9"/>
  <c r="D65" i="9"/>
  <c r="D64" i="9"/>
  <c r="D63" i="9"/>
  <c r="D62" i="9"/>
  <c r="D61" i="9" l="1"/>
  <c r="G103" i="9" l="1"/>
  <c r="D103" i="9" l="1"/>
</calcChain>
</file>

<file path=xl/sharedStrings.xml><?xml version="1.0" encoding="utf-8"?>
<sst xmlns="http://schemas.openxmlformats.org/spreadsheetml/2006/main" count="55" uniqueCount="44">
  <si>
    <t>設置場所</t>
  </si>
  <si>
    <t>周辺作物</t>
  </si>
  <si>
    <t>調査データ</t>
    <rPh sb="0" eb="2">
      <t>チョウサ</t>
    </rPh>
    <phoneticPr fontId="5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</si>
  <si>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</si>
  <si>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</si>
  <si>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4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</si>
  <si>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</si>
  <si>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</si>
  <si>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</si>
  <si>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</si>
  <si>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</si>
  <si>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</si>
  <si>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</si>
  <si>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</si>
  <si>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キャベツ</t>
    <phoneticPr fontId="2"/>
  </si>
  <si>
    <t>中東部</t>
    <rPh sb="0" eb="3">
      <t>チュウトウブ</t>
    </rPh>
    <phoneticPr fontId="8"/>
  </si>
  <si>
    <t>キャベツ</t>
    <phoneticPr fontId="2"/>
  </si>
  <si>
    <t>○生態</t>
    <rPh sb="1" eb="3">
      <t>セイタイ</t>
    </rPh>
    <phoneticPr fontId="2"/>
  </si>
  <si>
    <t>北広島町木次</t>
    <rPh sb="0" eb="4">
      <t>キタヒロシマチョウ</t>
    </rPh>
    <rPh sb="4" eb="6">
      <t>キツギ</t>
    </rPh>
    <phoneticPr fontId="2"/>
  </si>
  <si>
    <t>・成虫は年２回の発生で，蛹態で土中で越冬する。</t>
    <rPh sb="4" eb="5">
      <t>ネン</t>
    </rPh>
    <rPh sb="6" eb="7">
      <t>カイ</t>
    </rPh>
    <rPh sb="8" eb="10">
      <t>ハッセイ</t>
    </rPh>
    <rPh sb="12" eb="13">
      <t>サナギ</t>
    </rPh>
    <rPh sb="13" eb="14">
      <t>タイ</t>
    </rPh>
    <rPh sb="15" eb="16">
      <t>ツチ</t>
    </rPh>
    <rPh sb="16" eb="17">
      <t>ナカ</t>
    </rPh>
    <rPh sb="18" eb="20">
      <t>エットウ</t>
    </rPh>
    <phoneticPr fontId="2"/>
  </si>
  <si>
    <t>・成虫の発生時期は，１回目成虫は４月上旬から５月下旬，２回目成虫は９月上旬から10月下旬。</t>
    <rPh sb="1" eb="3">
      <t>セイチュウ</t>
    </rPh>
    <rPh sb="4" eb="6">
      <t>ハッセイ</t>
    </rPh>
    <rPh sb="6" eb="8">
      <t>ジキ</t>
    </rPh>
    <rPh sb="11" eb="13">
      <t>カイメ</t>
    </rPh>
    <rPh sb="13" eb="15">
      <t>セイチュウ</t>
    </rPh>
    <rPh sb="17" eb="18">
      <t>ガツ</t>
    </rPh>
    <rPh sb="18" eb="20">
      <t>ジョウジュン</t>
    </rPh>
    <rPh sb="23" eb="24">
      <t>ガツ</t>
    </rPh>
    <rPh sb="24" eb="26">
      <t>ゲジュン</t>
    </rPh>
    <rPh sb="28" eb="30">
      <t>カイメ</t>
    </rPh>
    <rPh sb="30" eb="32">
      <t>セイチュウ</t>
    </rPh>
    <rPh sb="34" eb="35">
      <t>ガツ</t>
    </rPh>
    <rPh sb="35" eb="37">
      <t>ジョウジュン</t>
    </rPh>
    <rPh sb="41" eb="42">
      <t>ガツ</t>
    </rPh>
    <rPh sb="42" eb="44">
      <t>ゲジュン</t>
    </rPh>
    <phoneticPr fontId="2"/>
  </si>
  <si>
    <t>・夏期（７～８月）に，蛹で夏眠する。</t>
    <rPh sb="1" eb="2">
      <t>ナツ</t>
    </rPh>
    <rPh sb="2" eb="3">
      <t>キ</t>
    </rPh>
    <rPh sb="7" eb="8">
      <t>ガツ</t>
    </rPh>
    <rPh sb="11" eb="12">
      <t>サナギ</t>
    </rPh>
    <rPh sb="13" eb="14">
      <t>ナツ</t>
    </rPh>
    <rPh sb="14" eb="15">
      <t>ミン</t>
    </rPh>
    <phoneticPr fontId="2"/>
  </si>
  <si>
    <t>・雌成虫は，2,000～3,000個の卵を産下するが，これらを数卵塊に分けて葉裏に産み付ける。</t>
    <rPh sb="1" eb="2">
      <t>メス</t>
    </rPh>
    <rPh sb="2" eb="4">
      <t>セイチュウ</t>
    </rPh>
    <rPh sb="17" eb="18">
      <t>コ</t>
    </rPh>
    <rPh sb="19" eb="20">
      <t>タマゴ</t>
    </rPh>
    <rPh sb="21" eb="22">
      <t>サン</t>
    </rPh>
    <rPh sb="22" eb="23">
      <t>シタ</t>
    </rPh>
    <rPh sb="31" eb="32">
      <t>スウ</t>
    </rPh>
    <rPh sb="32" eb="33">
      <t>ラン</t>
    </rPh>
    <rPh sb="33" eb="34">
      <t>カイ</t>
    </rPh>
    <rPh sb="35" eb="36">
      <t>ワ</t>
    </rPh>
    <rPh sb="38" eb="39">
      <t>ハ</t>
    </rPh>
    <rPh sb="39" eb="40">
      <t>ウラ</t>
    </rPh>
    <rPh sb="41" eb="42">
      <t>ウ</t>
    </rPh>
    <rPh sb="43" eb="44">
      <t>ツ</t>
    </rPh>
    <phoneticPr fontId="2"/>
  </si>
  <si>
    <t>・卵は，１週間から10日でふ化する。</t>
    <rPh sb="1" eb="2">
      <t>タマゴ</t>
    </rPh>
    <rPh sb="5" eb="7">
      <t>シュウカン</t>
    </rPh>
    <rPh sb="11" eb="12">
      <t>ニチ</t>
    </rPh>
    <rPh sb="14" eb="15">
      <t>カ</t>
    </rPh>
    <phoneticPr fontId="2"/>
  </si>
  <si>
    <t>・幼虫は，５～６齢になると，昼間は株元の土中や，作物の芯などに潜み，夜間に現れて食害する。</t>
    <rPh sb="1" eb="3">
      <t>ヨウチュウ</t>
    </rPh>
    <rPh sb="8" eb="9">
      <t>レイ</t>
    </rPh>
    <rPh sb="14" eb="16">
      <t>ヒルマ</t>
    </rPh>
    <rPh sb="17" eb="18">
      <t>カブ</t>
    </rPh>
    <rPh sb="18" eb="19">
      <t>モト</t>
    </rPh>
    <rPh sb="20" eb="21">
      <t>ツチ</t>
    </rPh>
    <rPh sb="21" eb="22">
      <t>ナカ</t>
    </rPh>
    <rPh sb="24" eb="26">
      <t>サクモツ</t>
    </rPh>
    <rPh sb="27" eb="28">
      <t>シン</t>
    </rPh>
    <rPh sb="31" eb="32">
      <t>ヒソ</t>
    </rPh>
    <rPh sb="34" eb="36">
      <t>ヤカン</t>
    </rPh>
    <rPh sb="37" eb="38">
      <t>アラワ</t>
    </rPh>
    <rPh sb="40" eb="42">
      <t>ショクガイ</t>
    </rPh>
    <phoneticPr fontId="2"/>
  </si>
  <si>
    <t>・幼虫は，ふ化後約１か月で蛹となる。</t>
    <rPh sb="1" eb="3">
      <t>ヨウチュウ</t>
    </rPh>
    <rPh sb="6" eb="7">
      <t>カ</t>
    </rPh>
    <rPh sb="7" eb="8">
      <t>ゴ</t>
    </rPh>
    <rPh sb="8" eb="9">
      <t>ヤク</t>
    </rPh>
    <rPh sb="11" eb="12">
      <t>ゲツ</t>
    </rPh>
    <rPh sb="13" eb="14">
      <t>サナギ</t>
    </rPh>
    <phoneticPr fontId="2"/>
  </si>
  <si>
    <t>　　幼虫は広食性であり，キャベツ，ハクサイなどのアブラナ科野菜，マメ科作物，花き類など多くの広葉作物を加害する。</t>
    <rPh sb="28" eb="29">
      <t>カ</t>
    </rPh>
    <rPh sb="29" eb="31">
      <t>ヤサイ</t>
    </rPh>
    <rPh sb="34" eb="35">
      <t>カ</t>
    </rPh>
    <rPh sb="35" eb="37">
      <t>サクモツ</t>
    </rPh>
    <rPh sb="40" eb="41">
      <t>ルイ</t>
    </rPh>
    <rPh sb="43" eb="44">
      <t>オオ</t>
    </rPh>
    <rPh sb="46" eb="47">
      <t>ヒロ</t>
    </rPh>
    <rPh sb="47" eb="48">
      <t>ハ</t>
    </rPh>
    <rPh sb="48" eb="50">
      <t>サクモツ</t>
    </rPh>
    <phoneticPr fontId="2"/>
  </si>
  <si>
    <t>世羅町津口</t>
    <rPh sb="0" eb="2">
      <t>セラ</t>
    </rPh>
    <rPh sb="2" eb="3">
      <t>マチ</t>
    </rPh>
    <rPh sb="3" eb="5">
      <t>ツクチ</t>
    </rPh>
    <phoneticPr fontId="2"/>
  </si>
  <si>
    <t>フェロモントラップ等調査結果（ヨトウガ）</t>
    <phoneticPr fontId="4"/>
  </si>
  <si>
    <t>４月</t>
    <phoneticPr fontId="2"/>
  </si>
  <si>
    <t>本年</t>
  </si>
  <si>
    <t>前年</t>
  </si>
  <si>
    <t>-</t>
  </si>
  <si>
    <t/>
  </si>
  <si>
    <t>平均(4年)</t>
    <phoneticPr fontId="2"/>
  </si>
  <si>
    <t>平均(6年)</t>
    <phoneticPr fontId="2"/>
  </si>
  <si>
    <t>令和４年度　フェロモントラップ調査結果（ヨトウガ）</t>
    <rPh sb="0" eb="1">
      <t>レイ</t>
    </rPh>
    <rPh sb="1" eb="2">
      <t>ワ</t>
    </rPh>
    <phoneticPr fontId="2"/>
  </si>
  <si>
    <t>北西部</t>
    <rPh sb="0" eb="3">
      <t>ホクセイブ</t>
    </rPh>
    <phoneticPr fontId="8"/>
  </si>
  <si>
    <t>北西部</t>
    <rPh sb="0" eb="3">
      <t>ホクセイブ</t>
    </rPh>
    <phoneticPr fontId="2"/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</si>
  <si>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</si>
  <si>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青ねぎ</t>
    <rPh sb="0" eb="1">
      <t>アオ</t>
    </rPh>
    <phoneticPr fontId="2"/>
  </si>
  <si>
    <t>本年</t>
    <rPh sb="0" eb="2">
      <t>ホンネン</t>
    </rPh>
    <phoneticPr fontId="2"/>
  </si>
  <si>
    <t>平均</t>
    <rPh sb="0" eb="2">
      <t>ヘイキン</t>
    </rPh>
    <phoneticPr fontId="2"/>
  </si>
  <si>
    <t>前年</t>
    <rPh sb="0" eb="2">
      <t>ゼンネン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</si>
</sst>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;\-0.0;0;@"/>
    <numFmt numFmtId="177" formatCode="0.0;\-0.0;0.0;@"/>
    <numFmt numFmtId="178" formatCode="0;\-0;0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6" fillId="0" borderId="0" xfId="0" applyNumberFormat="1" applyFont="1" applyFill="1"/>
    <xf numFmtId="0" fontId="7" fillId="0" borderId="0" xfId="0" applyFont="1"/>
    <xf numFmtId="0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9" fillId="0" borderId="0" xfId="0" applyNumberFormat="1" applyFont="1" applyFill="1"/>
    <xf numFmtId="0" fontId="9" fillId="0" borderId="0" xfId="0" applyFont="1"/>
    <xf numFmtId="0" fontId="7" fillId="0" borderId="0" xfId="0" applyNumberFormat="1" applyFont="1" applyFill="1" applyAlignment="1">
      <alignment horizontal="left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/>
    <xf numFmtId="0" fontId="0" fillId="0" borderId="0" xfId="0" applyFont="1"/>
    <xf numFmtId="0" fontId="0" fillId="2" borderId="11" xfId="0" applyNumberFormat="1" applyFont="1" applyFill="1" applyBorder="1" applyAlignment="1">
      <alignment horizontal="center" vertical="center"/>
    </xf>
    <xf numFmtId="0" fontId="0" fillId="3" borderId="10" xfId="0" applyNumberFormat="1" applyFont="1" applyFill="1" applyBorder="1" applyAlignment="1">
      <alignment horizontal="center" vertical="center"/>
    </xf>
    <xf numFmtId="0" fontId="0" fillId="2" borderId="10" xfId="0" applyNumberFormat="1" applyFont="1" applyFill="1" applyBorder="1" applyAlignment="1">
      <alignment horizontal="center" vertical="center"/>
    </xf>
    <xf numFmtId="177" fontId="7" fillId="0" borderId="12" xfId="0" applyNumberFormat="1" applyFont="1" applyFill="1" applyBorder="1" applyAlignment="1">
      <alignment horizontal="center"/>
    </xf>
    <xf numFmtId="177" fontId="7" fillId="0" borderId="14" xfId="0" applyNumberFormat="1" applyFont="1" applyFill="1" applyBorder="1" applyAlignment="1">
      <alignment horizontal="center"/>
    </xf>
    <xf numFmtId="177" fontId="7" fillId="0" borderId="15" xfId="0" applyNumberFormat="1" applyFont="1" applyFill="1" applyBorder="1" applyAlignment="1">
      <alignment horizontal="center"/>
    </xf>
    <xf numFmtId="176" fontId="7" fillId="0" borderId="16" xfId="0" applyNumberFormat="1" applyFont="1" applyFill="1" applyBorder="1" applyAlignment="1">
      <alignment horizontal="center"/>
    </xf>
    <xf numFmtId="176" fontId="7" fillId="0" borderId="17" xfId="0" applyNumberFormat="1" applyFont="1" applyFill="1" applyBorder="1" applyAlignment="1">
      <alignment horizontal="center"/>
    </xf>
    <xf numFmtId="176" fontId="7" fillId="0" borderId="18" xfId="0" applyNumberFormat="1" applyFont="1" applyFill="1" applyBorder="1" applyAlignment="1">
      <alignment horizontal="center"/>
    </xf>
    <xf numFmtId="176" fontId="1" fillId="0" borderId="19" xfId="1" applyNumberFormat="1" applyFont="1" applyFill="1" applyBorder="1" applyAlignment="1">
      <alignment horizontal="center"/>
    </xf>
    <xf numFmtId="177" fontId="7" fillId="0" borderId="20" xfId="0" applyNumberFormat="1" applyFont="1" applyFill="1" applyBorder="1" applyAlignment="1">
      <alignment horizontal="center"/>
    </xf>
    <xf numFmtId="176" fontId="7" fillId="0" borderId="21" xfId="0" applyNumberFormat="1" applyFont="1" applyFill="1" applyBorder="1" applyAlignment="1">
      <alignment horizontal="center"/>
    </xf>
    <xf numFmtId="177" fontId="7" fillId="0" borderId="22" xfId="0" applyNumberFormat="1" applyFont="1" applyFill="1" applyBorder="1" applyAlignment="1">
      <alignment horizontal="center"/>
    </xf>
    <xf numFmtId="177" fontId="7" fillId="0" borderId="23" xfId="0" applyNumberFormat="1" applyFont="1" applyFill="1" applyBorder="1" applyAlignment="1">
      <alignment horizontal="center"/>
    </xf>
    <xf numFmtId="177" fontId="7" fillId="0" borderId="24" xfId="0" applyNumberFormat="1" applyFont="1" applyFill="1" applyBorder="1" applyAlignment="1">
      <alignment horizontal="center"/>
    </xf>
    <xf numFmtId="177" fontId="7" fillId="0" borderId="25" xfId="0" applyNumberFormat="1" applyFont="1" applyFill="1" applyBorder="1" applyAlignment="1">
      <alignment horizontal="center"/>
    </xf>
    <xf numFmtId="178" fontId="7" fillId="0" borderId="23" xfId="0" applyNumberFormat="1" applyFont="1" applyFill="1" applyBorder="1" applyAlignment="1">
      <alignment horizontal="center"/>
    </xf>
    <xf numFmtId="178" fontId="7" fillId="0" borderId="24" xfId="0" applyNumberFormat="1" applyFont="1" applyFill="1" applyBorder="1" applyAlignment="1">
      <alignment horizontal="center"/>
    </xf>
    <xf numFmtId="178" fontId="7" fillId="0" borderId="25" xfId="0" applyNumberFormat="1" applyFont="1" applyFill="1" applyBorder="1" applyAlignment="1">
      <alignment horizontal="center"/>
    </xf>
    <xf numFmtId="176" fontId="1" fillId="0" borderId="13" xfId="1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 vertical="center"/>
    </xf>
    <xf numFmtId="176" fontId="7" fillId="0" borderId="26" xfId="0" quotePrefix="1" applyNumberFormat="1" applyFont="1" applyFill="1" applyBorder="1" applyAlignment="1">
      <alignment horizontal="center"/>
    </xf>
    <xf numFmtId="176" fontId="7" fillId="0" borderId="27" xfId="0" quotePrefix="1" applyNumberFormat="1" applyFont="1" applyFill="1" applyBorder="1" applyAlignment="1">
      <alignment horizontal="center"/>
    </xf>
    <xf numFmtId="176" fontId="7" fillId="0" borderId="28" xfId="0" quotePrefix="1" applyNumberFormat="1" applyFont="1" applyFill="1" applyBorder="1" applyAlignment="1">
      <alignment horizontal="center"/>
    </xf>
    <xf numFmtId="176" fontId="7" fillId="0" borderId="29" xfId="0" quotePrefix="1" applyNumberFormat="1" applyFont="1" applyFill="1" applyBorder="1" applyAlignment="1">
      <alignment horizontal="center"/>
    </xf>
    <xf numFmtId="176" fontId="7" fillId="0" borderId="30" xfId="0" quotePrefix="1" applyNumberFormat="1" applyFont="1" applyFill="1" applyBorder="1" applyAlignment="1">
      <alignment horizontal="center"/>
    </xf>
    <xf numFmtId="176" fontId="1" fillId="0" borderId="32" xfId="1" applyNumberFormat="1" applyFont="1" applyFill="1" applyBorder="1" applyAlignment="1">
      <alignment horizontal="center"/>
    </xf>
    <xf numFmtId="176" fontId="1" fillId="0" borderId="31" xfId="1" applyNumberFormat="1" applyFont="1" applyFill="1" applyBorder="1" applyAlignment="1">
      <alignment horizontal="center"/>
    </xf>
    <xf numFmtId="176" fontId="1" fillId="0" borderId="33" xfId="1" applyNumberFormat="1" applyFont="1" applyFill="1" applyBorder="1" applyAlignment="1">
      <alignment horizontal="center"/>
    </xf>
    <xf numFmtId="176" fontId="1" fillId="0" borderId="34" xfId="1" applyNumberFormat="1" applyFont="1" applyFill="1" applyBorder="1" applyAlignment="1">
      <alignment horizontal="center"/>
    </xf>
    <xf numFmtId="176" fontId="1" fillId="0" borderId="14" xfId="1" applyNumberFormat="1" applyFont="1" applyFill="1" applyBorder="1" applyAlignment="1">
      <alignment horizontal="center"/>
    </xf>
    <xf numFmtId="176" fontId="1" fillId="0" borderId="35" xfId="1" applyNumberFormat="1" applyFont="1" applyFill="1" applyBorder="1" applyAlignment="1">
      <alignment horizontal="center"/>
    </xf>
    <xf numFmtId="176" fontId="1" fillId="0" borderId="36" xfId="1" applyNumberFormat="1" applyFont="1" applyFill="1" applyBorder="1" applyAlignment="1">
      <alignment horizontal="center"/>
    </xf>
    <xf numFmtId="176" fontId="0" fillId="0" borderId="19" xfId="1" applyNumberFormat="1" applyFont="1" applyFill="1" applyBorder="1" applyAlignment="1">
      <alignment horizontal="center"/>
    </xf>
    <xf numFmtId="0" fontId="3" fillId="3" borderId="37" xfId="0" applyNumberFormat="1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38" xfId="0" applyNumberFormat="1" applyFont="1" applyFill="1" applyBorder="1" applyAlignment="1">
      <alignment horizontal="center" vertical="center"/>
    </xf>
    <xf numFmtId="177" fontId="7" fillId="0" borderId="39" xfId="0" applyNumberFormat="1" applyFont="1" applyFill="1" applyBorder="1" applyAlignment="1">
      <alignment horizontal="center"/>
    </xf>
    <xf numFmtId="178" fontId="7" fillId="0" borderId="40" xfId="0" applyNumberFormat="1" applyFont="1" applyFill="1" applyBorder="1" applyAlignment="1">
      <alignment horizontal="center"/>
    </xf>
    <xf numFmtId="176" fontId="7" fillId="0" borderId="41" xfId="0" applyNumberFormat="1" applyFont="1" applyFill="1" applyBorder="1" applyAlignment="1">
      <alignment horizontal="center"/>
    </xf>
    <xf numFmtId="0" fontId="10" fillId="0" borderId="42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 vertical="center"/>
    </xf>
    <xf numFmtId="0" fontId="3" fillId="3" borderId="9" xfId="0" applyNumberFormat="1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806512"/>
        <c:axId val="326806904"/>
      </c:lineChart>
      <c:catAx>
        <c:axId val="32680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680690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2680690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6806512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861864"/>
        <c:axId val="480860296"/>
      </c:lineChart>
      <c:catAx>
        <c:axId val="480861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086029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8086029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086186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859904"/>
        <c:axId val="480861080"/>
      </c:lineChart>
      <c:catAx>
        <c:axId val="48085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08610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80861080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085990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864216"/>
        <c:axId val="480862256"/>
      </c:lineChart>
      <c:catAx>
        <c:axId val="480864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086225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8086225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0864216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データ!$G$103</c:f>
          <c:strCache>
            <c:ptCount val="1"/>
            <c:pt idx="0">
              <c:v>ヨトウガ
(北広島町木次キャベツ)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165750531981978E-2"/>
          <c:y val="0.12655827481024332"/>
          <c:w val="0.85459869310416003"/>
          <c:h val="0.64190655983893696"/>
        </c:manualLayout>
      </c:layout>
      <c:areaChart>
        <c:grouping val="stacked"/>
        <c:varyColors val="0"/>
        <c:ser>
          <c:idx val="1"/>
          <c:order val="2"/>
          <c:tx>
            <c:strRef>
              <c:f>データ!$H$60</c:f>
              <c:strCache>
                <c:ptCount val="1"/>
                <c:pt idx="0">
                  <c:v>平均(6年)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データ!$H$61:$H$102</c:f>
              <c:numCache>
                <c:formatCode>0.0;\-0.0;0;@</c:formatCode>
                <c:ptCount val="42"/>
                <c:pt idx="0">
                  <c:v>2.3684523809523808</c:v>
                </c:pt>
                <c:pt idx="1">
                  <c:v>1.8125</c:v>
                </c:pt>
                <c:pt idx="2">
                  <c:v>1.7857142857142856</c:v>
                </c:pt>
                <c:pt idx="3">
                  <c:v>1.9107142857142856</c:v>
                </c:pt>
                <c:pt idx="4">
                  <c:v>4.0476190476190474</c:v>
                </c:pt>
                <c:pt idx="5">
                  <c:v>5.4345238095238093</c:v>
                </c:pt>
                <c:pt idx="6">
                  <c:v>9.9523809523809526</c:v>
                </c:pt>
                <c:pt idx="7">
                  <c:v>9.7142857142857135</c:v>
                </c:pt>
                <c:pt idx="8">
                  <c:v>14.071428571428571</c:v>
                </c:pt>
                <c:pt idx="9">
                  <c:v>13.523809523809524</c:v>
                </c:pt>
                <c:pt idx="10">
                  <c:v>10.696428571428571</c:v>
                </c:pt>
                <c:pt idx="11">
                  <c:v>9.2599206349206344</c:v>
                </c:pt>
                <c:pt idx="12">
                  <c:v>4.5436507936507935</c:v>
                </c:pt>
                <c:pt idx="13">
                  <c:v>2.8571428571428563</c:v>
                </c:pt>
                <c:pt idx="14">
                  <c:v>1.2380952380952381</c:v>
                </c:pt>
                <c:pt idx="15">
                  <c:v>0.5446428571428571</c:v>
                </c:pt>
                <c:pt idx="16">
                  <c:v>0.47916666666666669</c:v>
                </c:pt>
                <c:pt idx="17">
                  <c:v>0.99206349206349176</c:v>
                </c:pt>
                <c:pt idx="18">
                  <c:v>1.8412698412698412</c:v>
                </c:pt>
                <c:pt idx="19">
                  <c:v>1.8531746031746035</c:v>
                </c:pt>
                <c:pt idx="20">
                  <c:v>1.1626984126984123</c:v>
                </c:pt>
                <c:pt idx="21">
                  <c:v>0.41269841269841262</c:v>
                </c:pt>
                <c:pt idx="22">
                  <c:v>0.33829365079365076</c:v>
                </c:pt>
                <c:pt idx="23">
                  <c:v>0.2807539682539682</c:v>
                </c:pt>
                <c:pt idx="24">
                  <c:v>0.70238095238095244</c:v>
                </c:pt>
                <c:pt idx="25">
                  <c:v>4.0277777777777777</c:v>
                </c:pt>
                <c:pt idx="26">
                  <c:v>6.0615079365079367</c:v>
                </c:pt>
                <c:pt idx="27">
                  <c:v>4.8273809523809526</c:v>
                </c:pt>
                <c:pt idx="28">
                  <c:v>4.9325396825396828</c:v>
                </c:pt>
                <c:pt idx="29">
                  <c:v>3.7430555555555554</c:v>
                </c:pt>
                <c:pt idx="30">
                  <c:v>4.4593253968253963</c:v>
                </c:pt>
                <c:pt idx="31">
                  <c:v>6.0079365079365088</c:v>
                </c:pt>
                <c:pt idx="32">
                  <c:v>8.2380952380952372</c:v>
                </c:pt>
                <c:pt idx="33">
                  <c:v>4.8095238095238093</c:v>
                </c:pt>
                <c:pt idx="34">
                  <c:v>2.4285714285714284</c:v>
                </c:pt>
                <c:pt idx="35">
                  <c:v>1.3809523809523807</c:v>
                </c:pt>
                <c:pt idx="36">
                  <c:v>4.5952380952380949</c:v>
                </c:pt>
                <c:pt idx="37">
                  <c:v>5.6904761904761907</c:v>
                </c:pt>
                <c:pt idx="38">
                  <c:v>1.3333333333333333</c:v>
                </c:pt>
                <c:pt idx="39">
                  <c:v>0.64285714285714279</c:v>
                </c:pt>
                <c:pt idx="40">
                  <c:v>0.26190476190476186</c:v>
                </c:pt>
                <c:pt idx="4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861472"/>
        <c:axId val="480864608"/>
      </c:areaChart>
      <c:lineChart>
        <c:grouping val="standard"/>
        <c:varyColors val="0"/>
        <c:ser>
          <c:idx val="0"/>
          <c:order val="0"/>
          <c:tx>
            <c:strRef>
              <c:f>データ!$I$60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データ!$I$61:$I$102</c:f>
              <c:numCache>
                <c:formatCode>0.0;\-0.0;0;@</c:formatCode>
                <c:ptCount val="42"/>
                <c:pt idx="6">
                  <c:v>5.4285714285714288</c:v>
                </c:pt>
                <c:pt idx="7">
                  <c:v>3.5714285714285716</c:v>
                </c:pt>
                <c:pt idx="8">
                  <c:v>4.2857142857142856</c:v>
                </c:pt>
                <c:pt idx="9">
                  <c:v>1.7142857142857142</c:v>
                </c:pt>
                <c:pt idx="10">
                  <c:v>0.14285714285714285</c:v>
                </c:pt>
                <c:pt idx="11">
                  <c:v>0.85714285714285698</c:v>
                </c:pt>
                <c:pt idx="12">
                  <c:v>0</c:v>
                </c:pt>
                <c:pt idx="13">
                  <c:v>0</c:v>
                </c:pt>
                <c:pt idx="14">
                  <c:v>0.14285714285714285</c:v>
                </c:pt>
                <c:pt idx="15">
                  <c:v>0.71428571428571419</c:v>
                </c:pt>
                <c:pt idx="16">
                  <c:v>0.14285714285714285</c:v>
                </c:pt>
                <c:pt idx="17">
                  <c:v>0.2857142857142857</c:v>
                </c:pt>
                <c:pt idx="18">
                  <c:v>0.71428571428571419</c:v>
                </c:pt>
                <c:pt idx="19">
                  <c:v>0.71428571428571419</c:v>
                </c:pt>
                <c:pt idx="20">
                  <c:v>0.2857142857142857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0.5714285714285714</c:v>
                </c:pt>
                <c:pt idx="26">
                  <c:v>2.8571428571428568</c:v>
                </c:pt>
                <c:pt idx="27">
                  <c:v>2.2857142857142856</c:v>
                </c:pt>
                <c:pt idx="28">
                  <c:v>1.8571428571428568</c:v>
                </c:pt>
                <c:pt idx="29">
                  <c:v>3.714285714285714</c:v>
                </c:pt>
                <c:pt idx="30">
                  <c:v>11.428571428571427</c:v>
                </c:pt>
                <c:pt idx="31">
                  <c:v>7.4285714285714279</c:v>
                </c:pt>
                <c:pt idx="32">
                  <c:v>5.8571428571428577</c:v>
                </c:pt>
                <c:pt idx="33">
                  <c:v>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データ!$G$60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データ!$G$61:$G$102</c:f>
              <c:numCache>
                <c:formatCode>0.0;\-0.0;0;@</c:formatCode>
                <c:ptCount val="42"/>
                <c:pt idx="0">
                  <c:v>2.5</c:v>
                </c:pt>
                <c:pt idx="1">
                  <c:v>2.5</c:v>
                </c:pt>
                <c:pt idx="2">
                  <c:v>2.75</c:v>
                </c:pt>
                <c:pt idx="3">
                  <c:v>3.75</c:v>
                </c:pt>
                <c:pt idx="4">
                  <c:v>4.5</c:v>
                </c:pt>
                <c:pt idx="5">
                  <c:v>5.1428571428571423</c:v>
                </c:pt>
                <c:pt idx="6">
                  <c:v>5.7142857142857135</c:v>
                </c:pt>
                <c:pt idx="7">
                  <c:v>10.285714285714285</c:v>
                </c:pt>
                <c:pt idx="8">
                  <c:v>10</c:v>
                </c:pt>
                <c:pt idx="9">
                  <c:v>7.8571428571428568</c:v>
                </c:pt>
                <c:pt idx="10">
                  <c:v>0</c:v>
                </c:pt>
                <c:pt idx="11">
                  <c:v>1.1428571428571428</c:v>
                </c:pt>
                <c:pt idx="12">
                  <c:v>1.1428571428571428</c:v>
                </c:pt>
                <c:pt idx="13">
                  <c:v>0.71428571428571419</c:v>
                </c:pt>
                <c:pt idx="14">
                  <c:v>2.1428571428571428</c:v>
                </c:pt>
                <c:pt idx="15">
                  <c:v>0.8571428571428571</c:v>
                </c:pt>
                <c:pt idx="16">
                  <c:v>0.14285714285714285</c:v>
                </c:pt>
                <c:pt idx="17">
                  <c:v>0.71428571428571419</c:v>
                </c:pt>
                <c:pt idx="18">
                  <c:v>0.71428571428571419</c:v>
                </c:pt>
                <c:pt idx="19">
                  <c:v>0.42857142857142855</c:v>
                </c:pt>
                <c:pt idx="20">
                  <c:v>0</c:v>
                </c:pt>
                <c:pt idx="21">
                  <c:v>0.71428571428571419</c:v>
                </c:pt>
                <c:pt idx="22">
                  <c:v>0.2857142857142857</c:v>
                </c:pt>
                <c:pt idx="23">
                  <c:v>0</c:v>
                </c:pt>
                <c:pt idx="24">
                  <c:v>0</c:v>
                </c:pt>
                <c:pt idx="25">
                  <c:v>0.71428571428571419</c:v>
                </c:pt>
                <c:pt idx="26">
                  <c:v>0.2857142857142857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3.5714285714285716</c:v>
                </c:pt>
                <c:pt idx="31">
                  <c:v>4.1428571428571423</c:v>
                </c:pt>
                <c:pt idx="32">
                  <c:v>3.5714285714285716</c:v>
                </c:pt>
                <c:pt idx="33">
                  <c:v>4.1428571428571423</c:v>
                </c:pt>
                <c:pt idx="34">
                  <c:v>3.1428571428571423</c:v>
                </c:pt>
                <c:pt idx="35">
                  <c:v>1.4285714285714284</c:v>
                </c:pt>
                <c:pt idx="36">
                  <c:v>0</c:v>
                </c:pt>
                <c:pt idx="37">
                  <c:v>0.42857142857142855</c:v>
                </c:pt>
                <c:pt idx="38">
                  <c:v>0.5714285714285714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861472"/>
        <c:axId val="480864608"/>
      </c:lineChart>
      <c:catAx>
        <c:axId val="480861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8086460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8086460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808614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76030066471814228"/>
          <c:y val="0.16946490413418194"/>
          <c:w val="0.16456028709904177"/>
          <c:h val="0.1742332445854644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863824"/>
        <c:axId val="480857944"/>
      </c:lineChart>
      <c:catAx>
        <c:axId val="480863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085794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8085794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086382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858336"/>
        <c:axId val="480858728"/>
      </c:lineChart>
      <c:catAx>
        <c:axId val="480858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085872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8085872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0858336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ヨトウガ
</a:t>
            </a:r>
            <a:r>
              <a:rPr lang="en-US" altLang="ja-JP"/>
              <a:t>(</a:t>
            </a:r>
            <a:r>
              <a:rPr lang="ja-JP" altLang="en-US"/>
              <a:t>世羅町津口キャベツ</a:t>
            </a:r>
            <a:r>
              <a:rPr lang="en-US" altLang="ja-JP"/>
              <a:t>)</a:t>
            </a:r>
          </a:p>
        </c:rich>
      </c:tx>
      <c:layout>
        <c:manualLayout>
          <c:xMode val="edge"/>
          <c:yMode val="edge"/>
          <c:x val="0.39077969079535391"/>
          <c:y val="5.9425720189358586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65750531981978E-2"/>
          <c:y val="0.12655827481024332"/>
          <c:w val="0.85459869310416003"/>
          <c:h val="0.64190655983893696"/>
        </c:manualLayout>
      </c:layout>
      <c:areaChart>
        <c:grouping val="stacked"/>
        <c:varyColors val="0"/>
        <c:ser>
          <c:idx val="1"/>
          <c:order val="2"/>
          <c:tx>
            <c:strRef>
              <c:f>データ!$E$60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データ!$E$61:$E$102</c:f>
              <c:numCache>
                <c:formatCode>0.0;\-0.0;0.0;@</c:formatCode>
                <c:ptCount val="42"/>
                <c:pt idx="0">
                  <c:v>0.97727272727272729</c:v>
                </c:pt>
                <c:pt idx="1">
                  <c:v>3.3389610389610391</c:v>
                </c:pt>
                <c:pt idx="2">
                  <c:v>9.8809523809523814</c:v>
                </c:pt>
                <c:pt idx="3">
                  <c:v>28.547619047619044</c:v>
                </c:pt>
                <c:pt idx="4">
                  <c:v>29.267857142857146</c:v>
                </c:pt>
                <c:pt idx="5">
                  <c:v>34.970238095238095</c:v>
                </c:pt>
                <c:pt idx="6">
                  <c:v>40.459821428571431</c:v>
                </c:pt>
                <c:pt idx="7">
                  <c:v>27.321428571428569</c:v>
                </c:pt>
                <c:pt idx="8">
                  <c:v>25.5</c:v>
                </c:pt>
                <c:pt idx="9">
                  <c:v>17</c:v>
                </c:pt>
                <c:pt idx="10">
                  <c:v>17.375</c:v>
                </c:pt>
                <c:pt idx="11">
                  <c:v>17.303571428571427</c:v>
                </c:pt>
                <c:pt idx="12">
                  <c:v>9.1071428571428577</c:v>
                </c:pt>
                <c:pt idx="13">
                  <c:v>7.1785714285714288</c:v>
                </c:pt>
                <c:pt idx="14">
                  <c:v>6.1428571428571423</c:v>
                </c:pt>
                <c:pt idx="15">
                  <c:v>4.4642857142857144</c:v>
                </c:pt>
                <c:pt idx="16">
                  <c:v>4.25</c:v>
                </c:pt>
                <c:pt idx="17">
                  <c:v>1.0892857142857142</c:v>
                </c:pt>
                <c:pt idx="18">
                  <c:v>0.9196428571428571</c:v>
                </c:pt>
                <c:pt idx="19">
                  <c:v>1.3839285714285714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1.375</c:v>
                </c:pt>
                <c:pt idx="25">
                  <c:v>0.7321428571428571</c:v>
                </c:pt>
                <c:pt idx="26">
                  <c:v>0.14285714285714285</c:v>
                </c:pt>
                <c:pt idx="27">
                  <c:v>0</c:v>
                </c:pt>
                <c:pt idx="28">
                  <c:v>0</c:v>
                </c:pt>
                <c:pt idx="29">
                  <c:v>0.10714285714285714</c:v>
                </c:pt>
                <c:pt idx="30">
                  <c:v>0.6785714285714286</c:v>
                </c:pt>
                <c:pt idx="31">
                  <c:v>2.3214285714285712</c:v>
                </c:pt>
                <c:pt idx="32">
                  <c:v>1.2678571428571428</c:v>
                </c:pt>
                <c:pt idx="33">
                  <c:v>1.3392857142857142</c:v>
                </c:pt>
                <c:pt idx="34">
                  <c:v>1.5357142857142856</c:v>
                </c:pt>
                <c:pt idx="35">
                  <c:v>0.60714285714285698</c:v>
                </c:pt>
                <c:pt idx="36">
                  <c:v>1.3214285714285714</c:v>
                </c:pt>
                <c:pt idx="37">
                  <c:v>2.0357142857142856</c:v>
                </c:pt>
                <c:pt idx="38">
                  <c:v>1.1473214285714284</c:v>
                </c:pt>
                <c:pt idx="39">
                  <c:v>0.41964285714285715</c:v>
                </c:pt>
                <c:pt idx="40">
                  <c:v>0.15625</c:v>
                </c:pt>
                <c:pt idx="4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859512"/>
        <c:axId val="481284704"/>
      </c:areaChart>
      <c:lineChart>
        <c:grouping val="standard"/>
        <c:varyColors val="0"/>
        <c:ser>
          <c:idx val="0"/>
          <c:order val="0"/>
          <c:tx>
            <c:strRef>
              <c:f>データ!$F$60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データ!$F$61:$F$102</c:f>
              <c:numCache>
                <c:formatCode>0.0;\-0.0;0.0;@</c:formatCode>
                <c:ptCount val="42"/>
                <c:pt idx="5">
                  <c:v>52.142857142857146</c:v>
                </c:pt>
                <c:pt idx="6">
                  <c:v>9.2857142857142847</c:v>
                </c:pt>
                <c:pt idx="7">
                  <c:v>12.142857142857142</c:v>
                </c:pt>
                <c:pt idx="8">
                  <c:v>3.5714285714285707</c:v>
                </c:pt>
                <c:pt idx="9">
                  <c:v>0.8571428571428571</c:v>
                </c:pt>
                <c:pt idx="10">
                  <c:v>0</c:v>
                </c:pt>
                <c:pt idx="11">
                  <c:v>0</c:v>
                </c:pt>
                <c:pt idx="12">
                  <c:v>0.5714285714285714</c:v>
                </c:pt>
                <c:pt idx="13">
                  <c:v>1.5714285714285714</c:v>
                </c:pt>
                <c:pt idx="14">
                  <c:v>2.8571428571428568</c:v>
                </c:pt>
                <c:pt idx="15">
                  <c:v>1.4285714285714284</c:v>
                </c:pt>
                <c:pt idx="16">
                  <c:v>0.5714285714285714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 formatCode="0;\-0;0;@">
                  <c:v>0</c:v>
                </c:pt>
                <c:pt idx="21" formatCode="0;\-0;0;@">
                  <c:v>0</c:v>
                </c:pt>
                <c:pt idx="22" formatCode="0;\-0;0;@">
                  <c:v>0</c:v>
                </c:pt>
                <c:pt idx="23" formatCode="0;\-0;0;@">
                  <c:v>0</c:v>
                </c:pt>
                <c:pt idx="24" formatCode="0;\-0;0;@">
                  <c:v>0</c:v>
                </c:pt>
                <c:pt idx="25" formatCode="0;\-0;0;@">
                  <c:v>0</c:v>
                </c:pt>
                <c:pt idx="26" formatCode="0;\-0;0;@">
                  <c:v>0</c:v>
                </c:pt>
                <c:pt idx="27" formatCode="0;\-0;0;@">
                  <c:v>0</c:v>
                </c:pt>
                <c:pt idx="28" formatCode="0;\-0;0;@">
                  <c:v>0</c:v>
                </c:pt>
                <c:pt idx="29" formatCode="0;\-0;0;@">
                  <c:v>0</c:v>
                </c:pt>
                <c:pt idx="30">
                  <c:v>0.5714285714285714</c:v>
                </c:pt>
                <c:pt idx="31">
                  <c:v>1.4285714285714284</c:v>
                </c:pt>
                <c:pt idx="32">
                  <c:v>0.71428571428571419</c:v>
                </c:pt>
                <c:pt idx="33" formatCode="0;\-0;0;@">
                  <c:v>0.2857142857142857</c:v>
                </c:pt>
                <c:pt idx="34" formatCode="0;\-0;0;@">
                  <c:v>0.14285714285714285</c:v>
                </c:pt>
                <c:pt idx="35" formatCode="0;\-0;0;@">
                  <c:v>0.71428571428571419</c:v>
                </c:pt>
                <c:pt idx="36">
                  <c:v>0.14285714285714285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 formatCode="0;\-0;0;@">
                  <c:v>0</c:v>
                </c:pt>
                <c:pt idx="41" formatCode="0;\-0;0;@">
                  <c:v>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データ!$D$60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データ!$D$61:$D$102</c:f>
              <c:numCache>
                <c:formatCode>0.0;\-0.0;0;@</c:formatCode>
                <c:ptCount val="42"/>
                <c:pt idx="0">
                  <c:v>0</c:v>
                </c:pt>
                <c:pt idx="1">
                  <c:v>1.4285714285714286</c:v>
                </c:pt>
                <c:pt idx="2">
                  <c:v>3.5714285714285716</c:v>
                </c:pt>
                <c:pt idx="3">
                  <c:v>31.875</c:v>
                </c:pt>
                <c:pt idx="4">
                  <c:v>30.267857142857139</c:v>
                </c:pt>
                <c:pt idx="5">
                  <c:v>27.857142857142854</c:v>
                </c:pt>
                <c:pt idx="6">
                  <c:v>30.714285714285715</c:v>
                </c:pt>
                <c:pt idx="7">
                  <c:v>20.785714285714285</c:v>
                </c:pt>
                <c:pt idx="8">
                  <c:v>22.5</c:v>
                </c:pt>
                <c:pt idx="9">
                  <c:v>35</c:v>
                </c:pt>
                <c:pt idx="10">
                  <c:v>25.4</c:v>
                </c:pt>
                <c:pt idx="11">
                  <c:v>16.475000000000001</c:v>
                </c:pt>
                <c:pt idx="12">
                  <c:v>9.125</c:v>
                </c:pt>
                <c:pt idx="13">
                  <c:v>5</c:v>
                </c:pt>
                <c:pt idx="14">
                  <c:v>0.71428571428571419</c:v>
                </c:pt>
                <c:pt idx="15">
                  <c:v>0.2857142857142857</c:v>
                </c:pt>
                <c:pt idx="16">
                  <c:v>0.125</c:v>
                </c:pt>
                <c:pt idx="17">
                  <c:v>0.625</c:v>
                </c:pt>
                <c:pt idx="18">
                  <c:v>0.25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0.75</c:v>
                </c:pt>
                <c:pt idx="31">
                  <c:v>1.25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0.625</c:v>
                </c:pt>
                <c:pt idx="37">
                  <c:v>0.66071428571428559</c:v>
                </c:pt>
                <c:pt idx="38">
                  <c:v>0.71428571428571419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859512"/>
        <c:axId val="481284704"/>
      </c:lineChart>
      <c:catAx>
        <c:axId val="480859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8128470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81284704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808595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73143840420000183"/>
          <c:y val="0.16582566092906753"/>
          <c:w val="0.17719747319275603"/>
          <c:h val="0.1778726418622271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データ!$J$103</c:f>
          <c:strCache>
            <c:ptCount val="1"/>
            <c:pt idx="0">
              <c:v>ヨトウガ
(安芸高田市高宮町青ねぎ)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165750531981978E-2"/>
          <c:y val="0.12655827481024332"/>
          <c:w val="0.85459869310416003"/>
          <c:h val="0.64190655983893696"/>
        </c:manualLayout>
      </c:layout>
      <c:lineChart>
        <c:grouping val="standard"/>
        <c:varyColors val="0"/>
        <c:ser>
          <c:idx val="3"/>
          <c:order val="0"/>
          <c:tx>
            <c:strRef>
              <c:f>データ!$J$60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データ!$J$61:$J$102</c:f>
              <c:numCache>
                <c:formatCode>0.0;\-0.0;0;@</c:formatCode>
                <c:ptCount val="42"/>
                <c:pt idx="5">
                  <c:v>9.5</c:v>
                </c:pt>
                <c:pt idx="6">
                  <c:v>7.9249999999999998</c:v>
                </c:pt>
                <c:pt idx="7">
                  <c:v>6.875</c:v>
                </c:pt>
                <c:pt idx="8">
                  <c:v>6.875</c:v>
                </c:pt>
                <c:pt idx="9">
                  <c:v>4.5250000000000004</c:v>
                </c:pt>
                <c:pt idx="10">
                  <c:v>4.5999999999999996</c:v>
                </c:pt>
                <c:pt idx="11">
                  <c:v>12</c:v>
                </c:pt>
                <c:pt idx="12">
                  <c:v>10</c:v>
                </c:pt>
                <c:pt idx="13">
                  <c:v>8.875</c:v>
                </c:pt>
                <c:pt idx="14">
                  <c:v>8.125</c:v>
                </c:pt>
                <c:pt idx="15">
                  <c:v>0</c:v>
                </c:pt>
                <c:pt idx="16">
                  <c:v>0.625</c:v>
                </c:pt>
                <c:pt idx="17">
                  <c:v>0.70833333333333326</c:v>
                </c:pt>
                <c:pt idx="18">
                  <c:v>0.80952380952380953</c:v>
                </c:pt>
                <c:pt idx="19">
                  <c:v>0.71428571428571419</c:v>
                </c:pt>
                <c:pt idx="20">
                  <c:v>0.71428571428571419</c:v>
                </c:pt>
                <c:pt idx="21">
                  <c:v>0.71428571428571419</c:v>
                </c:pt>
                <c:pt idx="22">
                  <c:v>0.71428571428571419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0.66666666666666663</c:v>
                </c:pt>
                <c:pt idx="28">
                  <c:v>0.33333333333333331</c:v>
                </c:pt>
                <c:pt idx="29">
                  <c:v>0</c:v>
                </c:pt>
                <c:pt idx="30">
                  <c:v>0.2</c:v>
                </c:pt>
                <c:pt idx="31">
                  <c:v>0.5</c:v>
                </c:pt>
                <c:pt idx="32">
                  <c:v>0.30000000000000004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281568"/>
        <c:axId val="481281960"/>
      </c:lineChart>
      <c:catAx>
        <c:axId val="481281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812819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81281960"/>
        <c:scaling>
          <c:orientation val="minMax"/>
          <c:max val="16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81281568"/>
        <c:crosses val="autoZero"/>
        <c:crossBetween val="between"/>
        <c:majorUnit val="2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78988478979082832"/>
          <c:y val="0.16946490413418194"/>
          <c:w val="0.13497618795747399"/>
          <c:h val="0.1742332445854644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13</xdr:row>
      <xdr:rowOff>133350</xdr:rowOff>
    </xdr:from>
    <xdr:to>
      <xdr:col>3</xdr:col>
      <xdr:colOff>38100</xdr:colOff>
      <xdr:row>21</xdr:row>
      <xdr:rowOff>152400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457450"/>
          <a:ext cx="1381125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23814</xdr:colOff>
      <xdr:row>15</xdr:row>
      <xdr:rowOff>80962</xdr:rowOff>
    </xdr:from>
    <xdr:to>
      <xdr:col>6</xdr:col>
      <xdr:colOff>61914</xdr:colOff>
      <xdr:row>21</xdr:row>
      <xdr:rowOff>147637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581276" y="2247900"/>
          <a:ext cx="1095375" cy="209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22</xdr:row>
      <xdr:rowOff>19050</xdr:rowOff>
    </xdr:from>
    <xdr:to>
      <xdr:col>5</xdr:col>
      <xdr:colOff>419100</xdr:colOff>
      <xdr:row>23</xdr:row>
      <xdr:rowOff>123825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704850" y="3886200"/>
          <a:ext cx="3143250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　フェロモントラップに誘殺された雄成虫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70</xdr:row>
      <xdr:rowOff>0</xdr:rowOff>
    </xdr:from>
    <xdr:to>
      <xdr:col>12</xdr:col>
      <xdr:colOff>571500</xdr:colOff>
      <xdr:row>70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12</xdr:col>
      <xdr:colOff>571500</xdr:colOff>
      <xdr:row>70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20</xdr:col>
      <xdr:colOff>571500</xdr:colOff>
      <xdr:row>55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20</xdr:col>
      <xdr:colOff>571500</xdr:colOff>
      <xdr:row>55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68037</xdr:colOff>
      <xdr:row>19</xdr:row>
      <xdr:rowOff>176893</xdr:rowOff>
    </xdr:from>
    <xdr:to>
      <xdr:col>11</xdr:col>
      <xdr:colOff>1115786</xdr:colOff>
      <xdr:row>36</xdr:row>
      <xdr:rowOff>0</xdr:rowOff>
    </xdr:to>
    <xdr:graphicFrame macro="">
      <xdr:nvGraphicFramePr>
        <xdr:cNvPr id="2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12</xdr:col>
      <xdr:colOff>571500</xdr:colOff>
      <xdr:row>64</xdr:row>
      <xdr:rowOff>0</xdr:rowOff>
    </xdr:to>
    <xdr:graphicFrame macro="">
      <xdr:nvGraphicFramePr>
        <xdr:cNvPr id="9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12</xdr:col>
      <xdr:colOff>571500</xdr:colOff>
      <xdr:row>64</xdr:row>
      <xdr:rowOff>0</xdr:rowOff>
    </xdr:to>
    <xdr:graphicFrame macro="">
      <xdr:nvGraphicFramePr>
        <xdr:cNvPr id="10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44824</xdr:colOff>
      <xdr:row>3</xdr:row>
      <xdr:rowOff>22412</xdr:rowOff>
    </xdr:from>
    <xdr:to>
      <xdr:col>11</xdr:col>
      <xdr:colOff>1092573</xdr:colOff>
      <xdr:row>19</xdr:row>
      <xdr:rowOff>69636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68037</xdr:colOff>
      <xdr:row>37</xdr:row>
      <xdr:rowOff>0</xdr:rowOff>
    </xdr:from>
    <xdr:to>
      <xdr:col>11</xdr:col>
      <xdr:colOff>1115786</xdr:colOff>
      <xdr:row>53</xdr:row>
      <xdr:rowOff>0</xdr:rowOff>
    </xdr:to>
    <xdr:graphicFrame macro="">
      <xdr:nvGraphicFramePr>
        <xdr:cNvPr id="1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0.9083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143749" y="2742712"/>
          <a:ext cx="721179" cy="3981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0.9083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143749" y="2742712"/>
          <a:ext cx="721179" cy="3981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0.9083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143749" y="2742712"/>
          <a:ext cx="721179" cy="3981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3&#24180;&#24230;/F002%20&#26893;&#29289;&#38450;&#30123;&#12304;&#36786;&#25216;&#12305;/&#65318;&#20196;&#21644;&#65300;&#24180;/03&#30330;&#29983;&#20104;&#23519;/08%20%20R&#65300;%20HP&#25522;&#36617;&#12488;&#12521;&#12483;&#12503;&#35519;&#26619;&#31561;&#12487;&#12540;&#12479;/&#20837;&#21147;&#12539;&#20445;&#23384;&#29992;/&#22290;&#33464;/R4&#12520;&#12488;&#12454;&#12460;&#65288;&#20837;&#21147;&#29992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4&#24180;&#24230;/F002%20&#26893;&#29289;&#38450;&#30123;&#12304;&#36786;&#25216;&#12305;/&#65318;&#20196;&#21644;&#65300;&#24180;/03&#30330;&#29983;&#20104;&#23519;/08%20%20R&#65300;%20HP&#25522;&#36617;&#12488;&#12521;&#12483;&#12503;&#35519;&#26619;&#31561;&#12487;&#12540;&#12479;/&#20837;&#21147;&#12539;&#20445;&#23384;&#29992;/&#22290;&#33464;/R4&#12520;&#12488;&#12454;&#12460;&#65288;&#20837;&#21147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世羅津口"/>
      <sheetName val="北広木次"/>
      <sheetName val="イオンアグリ創造（やらないかも ）"/>
    </sheetNames>
    <sheetDataSet>
      <sheetData sheetId="0"/>
      <sheetData sheetId="1">
        <row r="6">
          <cell r="H6">
            <v>0</v>
          </cell>
        </row>
      </sheetData>
      <sheetData sheetId="2">
        <row r="6">
          <cell r="H6">
            <v>1.6666666666666665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世羅津口"/>
      <sheetName val="北広木次"/>
      <sheetName val="イオンアグリ創造"/>
    </sheetNames>
    <sheetDataSet>
      <sheetData sheetId="0"/>
      <sheetData sheetId="1">
        <row r="7">
          <cell r="H7">
            <v>1.4285714285714286</v>
          </cell>
        </row>
        <row r="8">
          <cell r="H8">
            <v>3.5714285714285716</v>
          </cell>
        </row>
        <row r="9">
          <cell r="H9">
            <v>31.875</v>
          </cell>
        </row>
        <row r="10">
          <cell r="H10">
            <v>30.267857142857139</v>
          </cell>
        </row>
        <row r="11">
          <cell r="H11">
            <v>27.857142857142854</v>
          </cell>
        </row>
        <row r="12">
          <cell r="H12">
            <v>30.714285714285715</v>
          </cell>
        </row>
        <row r="13">
          <cell r="H13">
            <v>20.785714285714285</v>
          </cell>
        </row>
        <row r="14">
          <cell r="H14">
            <v>22.5</v>
          </cell>
        </row>
        <row r="15">
          <cell r="H15">
            <v>35</v>
          </cell>
        </row>
        <row r="16">
          <cell r="H16">
            <v>25.4</v>
          </cell>
        </row>
        <row r="17">
          <cell r="H17">
            <v>16.475000000000001</v>
          </cell>
        </row>
        <row r="18">
          <cell r="H18">
            <v>9.125</v>
          </cell>
        </row>
        <row r="19">
          <cell r="H19">
            <v>5</v>
          </cell>
        </row>
        <row r="20">
          <cell r="H20">
            <v>0.71428571428571419</v>
          </cell>
        </row>
        <row r="21">
          <cell r="H21">
            <v>0.2857142857142857</v>
          </cell>
        </row>
        <row r="22">
          <cell r="H22">
            <v>0.125</v>
          </cell>
        </row>
        <row r="23">
          <cell r="H23">
            <v>0.625</v>
          </cell>
        </row>
        <row r="24">
          <cell r="H24">
            <v>0.25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0.75</v>
          </cell>
        </row>
        <row r="37">
          <cell r="H37">
            <v>1.25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0.625</v>
          </cell>
        </row>
        <row r="43">
          <cell r="H43">
            <v>0.66071428571428559</v>
          </cell>
        </row>
        <row r="44">
          <cell r="H44">
            <v>0.71428571428571419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</sheetData>
      <sheetData sheetId="2">
        <row r="6">
          <cell r="H6">
            <v>2.5</v>
          </cell>
        </row>
        <row r="7">
          <cell r="H7">
            <v>2.5</v>
          </cell>
        </row>
        <row r="8">
          <cell r="H8">
            <v>2.75</v>
          </cell>
        </row>
        <row r="9">
          <cell r="H9">
            <v>3.75</v>
          </cell>
        </row>
        <row r="10">
          <cell r="H10">
            <v>4.5</v>
          </cell>
        </row>
        <row r="11">
          <cell r="H11">
            <v>5.1428571428571423</v>
          </cell>
        </row>
        <row r="12">
          <cell r="H12">
            <v>5.7142857142857135</v>
          </cell>
        </row>
        <row r="13">
          <cell r="H13">
            <v>10.285714285714285</v>
          </cell>
        </row>
        <row r="14">
          <cell r="H14">
            <v>10</v>
          </cell>
        </row>
        <row r="15">
          <cell r="H15">
            <v>7.8571428571428568</v>
          </cell>
        </row>
        <row r="16">
          <cell r="H16">
            <v>0</v>
          </cell>
        </row>
        <row r="17">
          <cell r="H17">
            <v>1.1428571428571428</v>
          </cell>
        </row>
        <row r="18">
          <cell r="H18">
            <v>1.1428571428571428</v>
          </cell>
        </row>
        <row r="19">
          <cell r="H19">
            <v>0.71428571428571419</v>
          </cell>
        </row>
        <row r="20">
          <cell r="H20">
            <v>2.1428571428571428</v>
          </cell>
        </row>
        <row r="21">
          <cell r="H21">
            <v>0.8571428571428571</v>
          </cell>
        </row>
        <row r="22">
          <cell r="H22">
            <v>0.14285714285714285</v>
          </cell>
        </row>
        <row r="23">
          <cell r="H23">
            <v>0.71428571428571419</v>
          </cell>
        </row>
        <row r="24">
          <cell r="H24">
            <v>0.71428571428571419</v>
          </cell>
        </row>
        <row r="25">
          <cell r="H25">
            <v>0.42857142857142855</v>
          </cell>
        </row>
        <row r="26">
          <cell r="H26">
            <v>0</v>
          </cell>
        </row>
        <row r="27">
          <cell r="H27">
            <v>0.71428571428571419</v>
          </cell>
        </row>
        <row r="28">
          <cell r="H28">
            <v>0.2857142857142857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0.71428571428571419</v>
          </cell>
        </row>
        <row r="32">
          <cell r="H32">
            <v>0.2857142857142857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3.5714285714285716</v>
          </cell>
        </row>
        <row r="37">
          <cell r="H37">
            <v>4.1428571428571423</v>
          </cell>
        </row>
        <row r="38">
          <cell r="H38">
            <v>3.5714285714285716</v>
          </cell>
        </row>
        <row r="39">
          <cell r="H39">
            <v>4.1428571428571423</v>
          </cell>
        </row>
        <row r="40">
          <cell r="H40">
            <v>3.1428571428571423</v>
          </cell>
        </row>
        <row r="41">
          <cell r="H41">
            <v>1.4285714285714284</v>
          </cell>
        </row>
        <row r="42">
          <cell r="H42">
            <v>0</v>
          </cell>
        </row>
        <row r="43">
          <cell r="H43">
            <v>0.42857142857142855</v>
          </cell>
        </row>
        <row r="44">
          <cell r="H44">
            <v>0.5714285714285714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</sheetData>
      <sheetData sheetId="3">
        <row r="11">
          <cell r="K11">
            <v>9.5</v>
          </cell>
        </row>
        <row r="12">
          <cell r="H12">
            <v>7.9249999999999998</v>
          </cell>
        </row>
        <row r="13">
          <cell r="H13">
            <v>6.875</v>
          </cell>
        </row>
        <row r="14">
          <cell r="H14">
            <v>6.875</v>
          </cell>
        </row>
        <row r="15">
          <cell r="H15">
            <v>4.5250000000000004</v>
          </cell>
        </row>
        <row r="16">
          <cell r="H16">
            <v>4.5999999999999996</v>
          </cell>
        </row>
        <row r="17">
          <cell r="H17">
            <v>12</v>
          </cell>
        </row>
        <row r="18">
          <cell r="H18">
            <v>10</v>
          </cell>
        </row>
        <row r="19">
          <cell r="H19">
            <v>8.875</v>
          </cell>
        </row>
        <row r="20">
          <cell r="H20">
            <v>8.125</v>
          </cell>
        </row>
        <row r="21">
          <cell r="H21">
            <v>0</v>
          </cell>
        </row>
        <row r="22">
          <cell r="H22">
            <v>0.625</v>
          </cell>
        </row>
        <row r="23">
          <cell r="H23">
            <v>0.70833333333333326</v>
          </cell>
        </row>
        <row r="24">
          <cell r="H24">
            <v>0.80952380952380953</v>
          </cell>
        </row>
        <row r="25">
          <cell r="H25">
            <v>0.71428571428571419</v>
          </cell>
        </row>
        <row r="26">
          <cell r="H26">
            <v>0.71428571428571419</v>
          </cell>
        </row>
        <row r="27">
          <cell r="H27">
            <v>0.71428571428571419</v>
          </cell>
        </row>
        <row r="28">
          <cell r="H28">
            <v>0.71428571428571419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0.66666666666666663</v>
          </cell>
        </row>
        <row r="34">
          <cell r="H34">
            <v>0.33333333333333331</v>
          </cell>
        </row>
        <row r="35">
          <cell r="H35">
            <v>0</v>
          </cell>
        </row>
        <row r="36">
          <cell r="H36">
            <v>0.2</v>
          </cell>
        </row>
        <row r="37">
          <cell r="H37">
            <v>0.5</v>
          </cell>
        </row>
        <row r="38">
          <cell r="H38">
            <v>0.30000000000000004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A2" sqref="A2"/>
    </sheetView>
  </sheetViews>
  <sheetFormatPr defaultColWidth="9" defaultRowHeight="13.2" x14ac:dyDescent="0.2"/>
  <cols>
    <col min="1" max="16384" width="9" style="2"/>
  </cols>
  <sheetData>
    <row r="1" spans="1:16" ht="21" x14ac:dyDescent="0.25">
      <c r="A1" s="1" t="s">
        <v>28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2">
      <c r="A3" s="2" t="s">
        <v>17</v>
      </c>
    </row>
    <row r="4" spans="1:16" x14ac:dyDescent="0.2">
      <c r="A4" s="2" t="s">
        <v>19</v>
      </c>
    </row>
    <row r="5" spans="1:16" s="4" customFormat="1" x14ac:dyDescent="0.2">
      <c r="A5" s="4" t="s">
        <v>20</v>
      </c>
    </row>
    <row r="6" spans="1:16" s="4" customFormat="1" x14ac:dyDescent="0.2">
      <c r="A6" s="4" t="s">
        <v>21</v>
      </c>
    </row>
    <row r="7" spans="1:16" s="4" customFormat="1" x14ac:dyDescent="0.2">
      <c r="A7" s="4" t="s">
        <v>22</v>
      </c>
    </row>
    <row r="8" spans="1:16" s="4" customFormat="1" x14ac:dyDescent="0.2">
      <c r="A8" s="4" t="s">
        <v>23</v>
      </c>
    </row>
    <row r="9" spans="1:16" s="4" customFormat="1" x14ac:dyDescent="0.2">
      <c r="A9" s="4" t="s">
        <v>24</v>
      </c>
    </row>
    <row r="10" spans="1:16" s="4" customFormat="1" x14ac:dyDescent="0.2">
      <c r="A10" s="4" t="s">
        <v>25</v>
      </c>
    </row>
    <row r="11" spans="1:16" s="4" customFormat="1" x14ac:dyDescent="0.2">
      <c r="A11" s="15"/>
    </row>
    <row r="12" spans="1:16" x14ac:dyDescent="0.2">
      <c r="A12" s="17" t="s">
        <v>3</v>
      </c>
    </row>
    <row r="13" spans="1:16" x14ac:dyDescent="0.2">
      <c r="A13" s="17" t="s">
        <v>26</v>
      </c>
    </row>
    <row r="14" spans="1:16" x14ac:dyDescent="0.2">
      <c r="A14" s="17"/>
    </row>
    <row r="15" spans="1:16" x14ac:dyDescent="0.2">
      <c r="A15" s="17"/>
    </row>
    <row r="16" spans="1:16" x14ac:dyDescent="0.2">
      <c r="A16" s="17"/>
    </row>
    <row r="17" spans="1:1" x14ac:dyDescent="0.2">
      <c r="A17" s="16"/>
    </row>
  </sheetData>
  <customSheetViews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phoneticPr fontId="2"/>
  <pageMargins left="0.52" right="0.62" top="1" bottom="1" header="0.51200000000000001" footer="0.51200000000000001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8"/>
  <sheetViews>
    <sheetView tabSelected="1" view="pageBreakPreview" topLeftCell="A37" zoomScale="85" zoomScaleNormal="85" zoomScaleSheetLayoutView="85" workbookViewId="0">
      <selection activeCell="L1" sqref="L1"/>
    </sheetView>
  </sheetViews>
  <sheetFormatPr defaultColWidth="9" defaultRowHeight="17.25" customHeight="1" x14ac:dyDescent="0.2"/>
  <cols>
    <col min="1" max="1" width="3.21875" style="2" customWidth="1"/>
    <col min="2" max="2" width="4" style="2" customWidth="1"/>
    <col min="3" max="3" width="4.6640625" style="2" customWidth="1"/>
    <col min="4" max="4" width="10.6640625" style="2" customWidth="1"/>
    <col min="5" max="5" width="9.6640625" style="2" customWidth="1"/>
    <col min="6" max="6" width="10.77734375" style="2" customWidth="1"/>
    <col min="7" max="7" width="8.88671875" style="2" customWidth="1"/>
    <col min="8" max="8" width="8.6640625" style="2" customWidth="1"/>
    <col min="9" max="9" width="9.44140625" style="2" customWidth="1"/>
    <col min="10" max="12" width="9" style="2" customWidth="1"/>
    <col min="13" max="15" width="15.44140625" style="2" customWidth="1"/>
    <col min="16" max="21" width="8.33203125" style="2" customWidth="1"/>
    <col min="22" max="22" width="7.33203125" style="2" customWidth="1"/>
    <col min="23" max="23" width="7.21875" style="2" customWidth="1"/>
    <col min="24" max="24" width="7.33203125" style="2" customWidth="1"/>
    <col min="25" max="25" width="7.44140625" style="2" customWidth="1"/>
    <col min="26" max="16384" width="9" style="2"/>
  </cols>
  <sheetData>
    <row r="1" spans="1:26" ht="21" x14ac:dyDescent="0.25">
      <c r="A1" s="1" t="s">
        <v>36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7.25" customHeight="1" x14ac:dyDescent="0.2"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3"/>
      <c r="S2" s="3"/>
      <c r="T2" s="3"/>
      <c r="U2" s="3"/>
    </row>
    <row r="3" spans="1:26" ht="17.25" customHeight="1" x14ac:dyDescent="0.2">
      <c r="A3" s="6" t="s">
        <v>4</v>
      </c>
      <c r="B3" s="6"/>
      <c r="C3" s="6"/>
      <c r="D3" s="3"/>
      <c r="E3" s="3"/>
      <c r="F3" s="3"/>
      <c r="G3" s="3"/>
      <c r="H3" s="3"/>
      <c r="I3" s="3"/>
      <c r="J3" s="3"/>
      <c r="K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7.25" customHeight="1" x14ac:dyDescent="0.2">
      <c r="B4" s="7"/>
      <c r="C4" s="7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7.25" customHeight="1" x14ac:dyDescent="0.2">
      <c r="B5" s="7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7.25" customHeight="1" x14ac:dyDescent="0.2">
      <c r="B6" s="7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7.25" customHeight="1" x14ac:dyDescent="0.2">
      <c r="B7" s="7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7.25" customHeight="1" x14ac:dyDescent="0.2">
      <c r="B8" s="7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7.25" customHeight="1" x14ac:dyDescent="0.2">
      <c r="B9" s="7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7.25" customHeight="1" x14ac:dyDescent="0.2">
      <c r="B10" s="7"/>
      <c r="C10" s="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7.25" customHeight="1" x14ac:dyDescent="0.2">
      <c r="B11" s="7"/>
      <c r="C11" s="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7.25" customHeight="1" x14ac:dyDescent="0.2">
      <c r="B12" s="7"/>
      <c r="C12" s="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7.25" customHeight="1" x14ac:dyDescent="0.2">
      <c r="B13" s="7"/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7.25" customHeight="1" x14ac:dyDescent="0.2">
      <c r="B14" s="7"/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7.25" customHeight="1" x14ac:dyDescent="0.2">
      <c r="B15" s="7"/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7.25" customHeight="1" x14ac:dyDescent="0.2">
      <c r="B16" s="7"/>
      <c r="C16" s="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7.25" customHeight="1" x14ac:dyDescent="0.2">
      <c r="B17" s="7"/>
      <c r="C17" s="7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7.25" customHeight="1" x14ac:dyDescent="0.2">
      <c r="B18" s="7"/>
      <c r="C18" s="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7.25" customHeight="1" x14ac:dyDescent="0.2">
      <c r="B19" s="7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7.25" customHeight="1" x14ac:dyDescent="0.2">
      <c r="B20" s="7"/>
      <c r="C20" s="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7.25" customHeight="1" x14ac:dyDescent="0.2">
      <c r="B21" s="7"/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7.25" customHeight="1" x14ac:dyDescent="0.2">
      <c r="B22" s="7"/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7.25" customHeight="1" x14ac:dyDescent="0.2">
      <c r="B23" s="7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7.25" customHeight="1" x14ac:dyDescent="0.25">
      <c r="B24" s="1"/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7.25" customHeight="1" x14ac:dyDescent="0.25">
      <c r="B25" s="1"/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7.25" customHeight="1" x14ac:dyDescent="0.25"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7.25" customHeight="1" x14ac:dyDescent="0.25">
      <c r="B27" s="1"/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7.25" customHeight="1" x14ac:dyDescent="0.25">
      <c r="B28" s="1"/>
      <c r="C28" s="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7.25" customHeight="1" x14ac:dyDescent="0.25"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7.25" customHeight="1" x14ac:dyDescent="0.25"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7.25" customHeight="1" x14ac:dyDescent="0.25"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7.25" customHeight="1" x14ac:dyDescent="0.25"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7.25" customHeight="1" x14ac:dyDescent="0.25"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7.25" customHeight="1" x14ac:dyDescent="0.25"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7.25" customHeight="1" x14ac:dyDescent="0.25"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7.25" customHeight="1" x14ac:dyDescent="0.25"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7.25" customHeight="1" x14ac:dyDescent="0.25"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7.25" customHeight="1" x14ac:dyDescent="0.2">
      <c r="B38" s="7"/>
      <c r="C38" s="7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7.25" customHeight="1" x14ac:dyDescent="0.2">
      <c r="B39" s="7"/>
      <c r="C39" s="7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7.25" customHeight="1" x14ac:dyDescent="0.2">
      <c r="B40" s="7"/>
      <c r="C40" s="7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7.25" customHeight="1" x14ac:dyDescent="0.25"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7.25" customHeight="1" x14ac:dyDescent="0.25"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7.25" customHeight="1" x14ac:dyDescent="0.25"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7.25" customHeight="1" x14ac:dyDescent="0.25"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7.25" customHeight="1" x14ac:dyDescent="0.25"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7.25" customHeight="1" x14ac:dyDescent="0.25">
      <c r="B46" s="1"/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7.25" customHeight="1" x14ac:dyDescent="0.25">
      <c r="B47" s="1"/>
      <c r="C47" s="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7.25" customHeight="1" x14ac:dyDescent="0.25">
      <c r="B48" s="1"/>
      <c r="C48" s="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7.25" customHeight="1" x14ac:dyDescent="0.25">
      <c r="B49" s="1"/>
      <c r="C49" s="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7.25" customHeight="1" x14ac:dyDescent="0.25">
      <c r="B50" s="1"/>
      <c r="C50" s="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7.25" customHeight="1" x14ac:dyDescent="0.25">
      <c r="B51" s="1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7.25" customHeight="1" x14ac:dyDescent="0.25">
      <c r="B52" s="1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7.25" customHeight="1" x14ac:dyDescent="0.25">
      <c r="B53" s="1"/>
      <c r="C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7.25" customHeight="1" x14ac:dyDescent="0.25"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7.25" customHeight="1" x14ac:dyDescent="0.25"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7.25" customHeight="1" x14ac:dyDescent="0.2">
      <c r="B56" s="8" t="s">
        <v>2</v>
      </c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Y56" s="9"/>
    </row>
    <row r="57" spans="2:26" ht="17.25" customHeight="1" x14ac:dyDescent="0.2">
      <c r="B57" s="62" t="s">
        <v>5</v>
      </c>
      <c r="C57" s="63"/>
      <c r="D57" s="64" t="s">
        <v>15</v>
      </c>
      <c r="E57" s="65"/>
      <c r="F57" s="66"/>
      <c r="G57" s="70" t="s">
        <v>37</v>
      </c>
      <c r="H57" s="71"/>
      <c r="I57" s="72"/>
      <c r="J57" s="70" t="s">
        <v>38</v>
      </c>
      <c r="K57" s="71"/>
      <c r="L57" s="72"/>
      <c r="M57"/>
      <c r="N57"/>
      <c r="O57"/>
      <c r="P57"/>
      <c r="Q57"/>
      <c r="R57"/>
    </row>
    <row r="58" spans="2:26" ht="17.25" customHeight="1" x14ac:dyDescent="0.2">
      <c r="B58" s="62" t="s">
        <v>0</v>
      </c>
      <c r="C58" s="63"/>
      <c r="D58" s="64" t="s">
        <v>27</v>
      </c>
      <c r="E58" s="65"/>
      <c r="F58" s="66"/>
      <c r="G58" s="73" t="s">
        <v>18</v>
      </c>
      <c r="H58" s="74"/>
      <c r="I58" s="75"/>
      <c r="J58" s="70" t="s">
        <v>39</v>
      </c>
      <c r="K58" s="71"/>
      <c r="L58" s="72"/>
    </row>
    <row r="59" spans="2:26" ht="17.25" customHeight="1" x14ac:dyDescent="0.2">
      <c r="B59" s="62" t="s">
        <v>1</v>
      </c>
      <c r="C59" s="63"/>
      <c r="D59" s="67" t="s">
        <v>14</v>
      </c>
      <c r="E59" s="68"/>
      <c r="F59" s="69"/>
      <c r="G59" s="73" t="s">
        <v>16</v>
      </c>
      <c r="H59" s="74"/>
      <c r="I59" s="75"/>
      <c r="J59" s="73" t="s">
        <v>40</v>
      </c>
      <c r="K59" s="74"/>
      <c r="L59" s="75"/>
    </row>
    <row r="60" spans="2:26" ht="17.25" customHeight="1" x14ac:dyDescent="0.2">
      <c r="B60" s="10" t="s">
        <v>11</v>
      </c>
      <c r="C60" s="10" t="s">
        <v>12</v>
      </c>
      <c r="D60" s="13" t="s">
        <v>30</v>
      </c>
      <c r="E60" s="20" t="s">
        <v>34</v>
      </c>
      <c r="F60" s="18" t="s">
        <v>31</v>
      </c>
      <c r="G60" s="14" t="s">
        <v>30</v>
      </c>
      <c r="H60" s="19" t="s">
        <v>35</v>
      </c>
      <c r="I60" s="38" t="s">
        <v>31</v>
      </c>
      <c r="J60" s="52" t="s">
        <v>41</v>
      </c>
      <c r="K60" s="53" t="s">
        <v>42</v>
      </c>
      <c r="L60" s="54" t="s">
        <v>43</v>
      </c>
    </row>
    <row r="61" spans="2:26" ht="17.25" customHeight="1" x14ac:dyDescent="0.2">
      <c r="B61" s="59" t="s">
        <v>29</v>
      </c>
      <c r="C61" s="11">
        <v>1</v>
      </c>
      <c r="D61" s="27">
        <f>[1]世羅津口!$H$6</f>
        <v>0</v>
      </c>
      <c r="E61" s="21">
        <v>0.97727272727272729</v>
      </c>
      <c r="F61" s="30"/>
      <c r="G61" s="27">
        <f>[2]北広木次!$H$6</f>
        <v>2.5</v>
      </c>
      <c r="H61" s="24">
        <v>2.3684523809523808</v>
      </c>
      <c r="I61" s="39"/>
      <c r="J61" s="51"/>
      <c r="K61" s="24"/>
      <c r="L61" s="39"/>
    </row>
    <row r="62" spans="2:26" ht="17.25" customHeight="1" x14ac:dyDescent="0.2">
      <c r="B62" s="60"/>
      <c r="C62" s="11">
        <v>2</v>
      </c>
      <c r="D62" s="37">
        <f>[2]世羅津口!$H$7</f>
        <v>1.4285714285714286</v>
      </c>
      <c r="E62" s="22">
        <v>3.3389610389610391</v>
      </c>
      <c r="F62" s="31"/>
      <c r="G62" s="37">
        <f>[2]北広木次!H7</f>
        <v>2.5</v>
      </c>
      <c r="H62" s="25">
        <v>1.8125</v>
      </c>
      <c r="I62" s="40"/>
      <c r="J62" s="37"/>
      <c r="K62" s="25"/>
      <c r="L62" s="40"/>
    </row>
    <row r="63" spans="2:26" ht="17.25" customHeight="1" x14ac:dyDescent="0.2">
      <c r="B63" s="60"/>
      <c r="C63" s="11">
        <v>3</v>
      </c>
      <c r="D63" s="37">
        <f>[2]世羅津口!$H$8</f>
        <v>3.5714285714285716</v>
      </c>
      <c r="E63" s="22">
        <v>9.8809523809523814</v>
      </c>
      <c r="F63" s="31"/>
      <c r="G63" s="37">
        <f>[2]北広木次!H8</f>
        <v>2.75</v>
      </c>
      <c r="H63" s="25">
        <v>1.7857142857142856</v>
      </c>
      <c r="I63" s="40"/>
      <c r="J63" s="37"/>
      <c r="K63" s="25"/>
      <c r="L63" s="40"/>
    </row>
    <row r="64" spans="2:26" ht="17.25" customHeight="1" x14ac:dyDescent="0.2">
      <c r="B64" s="60"/>
      <c r="C64" s="11">
        <v>4</v>
      </c>
      <c r="D64" s="37">
        <f>[2]世羅津口!$H$9</f>
        <v>31.875</v>
      </c>
      <c r="E64" s="22">
        <v>28.547619047619044</v>
      </c>
      <c r="F64" s="31"/>
      <c r="G64" s="37">
        <f>[2]北広木次!H9</f>
        <v>3.75</v>
      </c>
      <c r="H64" s="25">
        <v>1.9107142857142856</v>
      </c>
      <c r="I64" s="40"/>
      <c r="J64" s="37"/>
      <c r="K64" s="25"/>
      <c r="L64" s="40"/>
    </row>
    <row r="65" spans="2:12" ht="17.25" customHeight="1" x14ac:dyDescent="0.2">
      <c r="B65" s="60"/>
      <c r="C65" s="11">
        <v>5</v>
      </c>
      <c r="D65" s="37">
        <f>[2]世羅津口!$H$10</f>
        <v>30.267857142857139</v>
      </c>
      <c r="E65" s="22">
        <v>29.267857142857146</v>
      </c>
      <c r="F65" s="31"/>
      <c r="G65" s="37">
        <f>[2]北広木次!H10</f>
        <v>4.5</v>
      </c>
      <c r="H65" s="25">
        <v>4.0476190476190474</v>
      </c>
      <c r="I65" s="40"/>
      <c r="J65" s="37"/>
      <c r="K65" s="25"/>
      <c r="L65" s="40"/>
    </row>
    <row r="66" spans="2:12" ht="17.25" customHeight="1" x14ac:dyDescent="0.2">
      <c r="B66" s="61"/>
      <c r="C66" s="12">
        <v>6</v>
      </c>
      <c r="D66" s="37">
        <f>[2]世羅津口!$H$11</f>
        <v>27.857142857142854</v>
      </c>
      <c r="E66" s="23">
        <v>34.970238095238095</v>
      </c>
      <c r="F66" s="32">
        <v>52.142857142857146</v>
      </c>
      <c r="G66" s="37">
        <f>[2]北広木次!H11</f>
        <v>5.1428571428571423</v>
      </c>
      <c r="H66" s="26">
        <v>5.4345238095238093</v>
      </c>
      <c r="I66" s="41"/>
      <c r="J66" s="37">
        <f>[2]イオンアグリ創造!$K11</f>
        <v>9.5</v>
      </c>
      <c r="K66" s="26"/>
      <c r="L66" s="41"/>
    </row>
    <row r="67" spans="2:12" ht="17.25" customHeight="1" x14ac:dyDescent="0.2">
      <c r="B67" s="59" t="s">
        <v>13</v>
      </c>
      <c r="C67" s="11">
        <v>1</v>
      </c>
      <c r="D67" s="27">
        <f>[2]世羅津口!$H12</f>
        <v>30.714285714285715</v>
      </c>
      <c r="E67" s="28">
        <v>40.459821428571431</v>
      </c>
      <c r="F67" s="33">
        <v>9.2857142857142847</v>
      </c>
      <c r="G67" s="44">
        <f>[2]北広木次!$H12</f>
        <v>5.7142857142857135</v>
      </c>
      <c r="H67" s="29">
        <v>9.9523809523809526</v>
      </c>
      <c r="I67" s="42">
        <v>5.4285714285714288</v>
      </c>
      <c r="J67" s="27">
        <f>[2]イオンアグリ創造!$H12</f>
        <v>7.9249999999999998</v>
      </c>
      <c r="K67" s="29"/>
      <c r="L67" s="42"/>
    </row>
    <row r="68" spans="2:12" ht="17.25" customHeight="1" x14ac:dyDescent="0.2">
      <c r="B68" s="60"/>
      <c r="C68" s="11">
        <v>2</v>
      </c>
      <c r="D68" s="47">
        <f>[2]世羅津口!$H13</f>
        <v>20.785714285714285</v>
      </c>
      <c r="E68" s="22">
        <v>27.321428571428569</v>
      </c>
      <c r="F68" s="31">
        <v>12.142857142857142</v>
      </c>
      <c r="G68" s="37">
        <f>[2]北広木次!$H13</f>
        <v>10.285714285714285</v>
      </c>
      <c r="H68" s="25">
        <v>9.7142857142857135</v>
      </c>
      <c r="I68" s="40">
        <v>3.5714285714285716</v>
      </c>
      <c r="J68" s="47">
        <f>[2]イオンアグリ創造!$H13</f>
        <v>6.875</v>
      </c>
      <c r="K68" s="25"/>
      <c r="L68" s="40"/>
    </row>
    <row r="69" spans="2:12" ht="17.25" customHeight="1" x14ac:dyDescent="0.2">
      <c r="B69" s="60"/>
      <c r="C69" s="11">
        <v>3</v>
      </c>
      <c r="D69" s="37">
        <f>[2]世羅津口!$H14</f>
        <v>22.5</v>
      </c>
      <c r="E69" s="22">
        <v>25.5</v>
      </c>
      <c r="F69" s="31">
        <v>3.5714285714285707</v>
      </c>
      <c r="G69" s="37">
        <f>[2]北広木次!$H14</f>
        <v>10</v>
      </c>
      <c r="H69" s="25">
        <v>14.071428571428571</v>
      </c>
      <c r="I69" s="40">
        <v>4.2857142857142856</v>
      </c>
      <c r="J69" s="37">
        <f>[2]イオンアグリ創造!$H14</f>
        <v>6.875</v>
      </c>
      <c r="K69" s="25"/>
      <c r="L69" s="40"/>
    </row>
    <row r="70" spans="2:12" ht="17.25" customHeight="1" x14ac:dyDescent="0.2">
      <c r="B70" s="60"/>
      <c r="C70" s="11">
        <v>4</v>
      </c>
      <c r="D70" s="37">
        <f>[2]世羅津口!$H15</f>
        <v>35</v>
      </c>
      <c r="E70" s="28">
        <v>17</v>
      </c>
      <c r="F70" s="33">
        <v>0.8571428571428571</v>
      </c>
      <c r="G70" s="37">
        <f>[2]北広木次!$H15</f>
        <v>7.8571428571428568</v>
      </c>
      <c r="H70" s="25">
        <v>13.523809523809524</v>
      </c>
      <c r="I70" s="40">
        <v>1.7142857142857142</v>
      </c>
      <c r="J70" s="37">
        <f>[2]イオンアグリ創造!$H15</f>
        <v>4.5250000000000004</v>
      </c>
      <c r="K70" s="25"/>
      <c r="L70" s="40"/>
    </row>
    <row r="71" spans="2:12" ht="17.25" customHeight="1" x14ac:dyDescent="0.2">
      <c r="B71" s="60"/>
      <c r="C71" s="11">
        <v>5</v>
      </c>
      <c r="D71" s="46">
        <f>[2]世羅津口!$H16</f>
        <v>25.4</v>
      </c>
      <c r="E71" s="22">
        <v>17.375</v>
      </c>
      <c r="F71" s="31">
        <v>0</v>
      </c>
      <c r="G71" s="46">
        <f>[2]北広木次!$H16</f>
        <v>0</v>
      </c>
      <c r="H71" s="25">
        <v>10.696428571428571</v>
      </c>
      <c r="I71" s="40">
        <v>0.14285714285714285</v>
      </c>
      <c r="J71" s="46">
        <f>[2]イオンアグリ創造!$H16</f>
        <v>4.5999999999999996</v>
      </c>
      <c r="K71" s="25"/>
      <c r="L71" s="40"/>
    </row>
    <row r="72" spans="2:12" ht="17.25" customHeight="1" x14ac:dyDescent="0.2">
      <c r="B72" s="61"/>
      <c r="C72" s="12">
        <v>6</v>
      </c>
      <c r="D72" s="49">
        <f>[2]世羅津口!$H17</f>
        <v>16.475000000000001</v>
      </c>
      <c r="E72" s="23">
        <v>17.303571428571427</v>
      </c>
      <c r="F72" s="32">
        <v>0</v>
      </c>
      <c r="G72" s="49">
        <f>[2]北広木次!$H17</f>
        <v>1.1428571428571428</v>
      </c>
      <c r="H72" s="26">
        <v>9.2599206349206344</v>
      </c>
      <c r="I72" s="41">
        <v>0.85714285714285698</v>
      </c>
      <c r="J72" s="49">
        <f>[2]イオンアグリ創造!$H17</f>
        <v>12</v>
      </c>
      <c r="K72" s="26"/>
      <c r="L72" s="41"/>
    </row>
    <row r="73" spans="2:12" ht="17.25" customHeight="1" x14ac:dyDescent="0.2">
      <c r="B73" s="59" t="s">
        <v>6</v>
      </c>
      <c r="C73" s="11">
        <v>1</v>
      </c>
      <c r="D73" s="27">
        <f>[2]世羅津口!$H18</f>
        <v>9.125</v>
      </c>
      <c r="E73" s="21">
        <v>9.1071428571428577</v>
      </c>
      <c r="F73" s="30">
        <v>0.5714285714285714</v>
      </c>
      <c r="G73" s="27">
        <f>[2]北広木次!$H18</f>
        <v>1.1428571428571428</v>
      </c>
      <c r="H73" s="29">
        <v>4.5436507936507935</v>
      </c>
      <c r="I73" s="42">
        <v>0</v>
      </c>
      <c r="J73" s="27">
        <f>[2]イオンアグリ創造!$H18</f>
        <v>10</v>
      </c>
      <c r="K73" s="29"/>
      <c r="L73" s="42"/>
    </row>
    <row r="74" spans="2:12" ht="17.25" customHeight="1" x14ac:dyDescent="0.2">
      <c r="B74" s="60"/>
      <c r="C74" s="11">
        <v>2</v>
      </c>
      <c r="D74" s="48">
        <f>[2]世羅津口!$H19</f>
        <v>5</v>
      </c>
      <c r="E74" s="22">
        <v>7.1785714285714288</v>
      </c>
      <c r="F74" s="31">
        <v>1.5714285714285714</v>
      </c>
      <c r="G74" s="37">
        <f>[2]北広木次!$H19</f>
        <v>0.71428571428571419</v>
      </c>
      <c r="H74" s="25">
        <v>2.8571428571428563</v>
      </c>
      <c r="I74" s="40">
        <v>0</v>
      </c>
      <c r="J74" s="37">
        <f>[2]イオンアグリ創造!$H19</f>
        <v>8.875</v>
      </c>
      <c r="K74" s="25"/>
      <c r="L74" s="40"/>
    </row>
    <row r="75" spans="2:12" ht="17.25" customHeight="1" x14ac:dyDescent="0.2">
      <c r="B75" s="60"/>
      <c r="C75" s="11">
        <v>3</v>
      </c>
      <c r="D75" s="37">
        <f>[2]世羅津口!$H20</f>
        <v>0.71428571428571419</v>
      </c>
      <c r="E75" s="28">
        <v>6.1428571428571423</v>
      </c>
      <c r="F75" s="33">
        <v>2.8571428571428568</v>
      </c>
      <c r="G75" s="46">
        <f>[2]北広木次!$H20</f>
        <v>2.1428571428571428</v>
      </c>
      <c r="H75" s="25">
        <v>1.2380952380952381</v>
      </c>
      <c r="I75" s="40">
        <v>0.14285714285714285</v>
      </c>
      <c r="J75" s="46">
        <f>[2]イオンアグリ創造!$H20</f>
        <v>8.125</v>
      </c>
      <c r="K75" s="25"/>
      <c r="L75" s="40"/>
    </row>
    <row r="76" spans="2:12" ht="17.25" customHeight="1" x14ac:dyDescent="0.2">
      <c r="B76" s="60"/>
      <c r="C76" s="11">
        <v>4</v>
      </c>
      <c r="D76" s="46">
        <f>[2]世羅津口!$H21</f>
        <v>0.2857142857142857</v>
      </c>
      <c r="E76" s="22">
        <v>4.4642857142857144</v>
      </c>
      <c r="F76" s="31">
        <v>1.4285714285714284</v>
      </c>
      <c r="G76" s="50">
        <f>[2]北広木次!$H21</f>
        <v>0.8571428571428571</v>
      </c>
      <c r="H76" s="25">
        <v>0.5446428571428571</v>
      </c>
      <c r="I76" s="40">
        <v>0.71428571428571419</v>
      </c>
      <c r="J76" s="50">
        <f>[2]イオンアグリ創造!$H21</f>
        <v>0</v>
      </c>
      <c r="K76" s="25"/>
      <c r="L76" s="40"/>
    </row>
    <row r="77" spans="2:12" ht="17.25" customHeight="1" x14ac:dyDescent="0.2">
      <c r="B77" s="60"/>
      <c r="C77" s="11">
        <v>5</v>
      </c>
      <c r="D77" s="37">
        <f>[2]世羅津口!$H22</f>
        <v>0.125</v>
      </c>
      <c r="E77" s="22">
        <v>4.25</v>
      </c>
      <c r="F77" s="31">
        <v>0.5714285714285714</v>
      </c>
      <c r="G77" s="50">
        <f>[2]北広木次!$H22</f>
        <v>0.14285714285714285</v>
      </c>
      <c r="H77" s="25">
        <v>0.47916666666666669</v>
      </c>
      <c r="I77" s="40">
        <v>0.14285714285714285</v>
      </c>
      <c r="J77" s="50">
        <f>[2]イオンアグリ創造!$H22</f>
        <v>0.625</v>
      </c>
      <c r="K77" s="25"/>
      <c r="L77" s="40"/>
    </row>
    <row r="78" spans="2:12" ht="17.25" customHeight="1" x14ac:dyDescent="0.2">
      <c r="B78" s="61"/>
      <c r="C78" s="12">
        <v>6</v>
      </c>
      <c r="D78" s="45">
        <f>[2]世羅津口!$H23</f>
        <v>0.625</v>
      </c>
      <c r="E78" s="23">
        <v>1.0892857142857142</v>
      </c>
      <c r="F78" s="32">
        <v>0</v>
      </c>
      <c r="G78" s="49">
        <f>[2]北広木次!$H23</f>
        <v>0.71428571428571419</v>
      </c>
      <c r="H78" s="26">
        <v>0.99206349206349176</v>
      </c>
      <c r="I78" s="41">
        <v>0.2857142857142857</v>
      </c>
      <c r="J78" s="49">
        <f>[2]イオンアグリ創造!$H23</f>
        <v>0.70833333333333326</v>
      </c>
      <c r="K78" s="26"/>
      <c r="L78" s="41"/>
    </row>
    <row r="79" spans="2:12" ht="17.25" customHeight="1" x14ac:dyDescent="0.2">
      <c r="B79" s="59" t="s">
        <v>7</v>
      </c>
      <c r="C79" s="11">
        <v>1</v>
      </c>
      <c r="D79" s="44">
        <f>[2]世羅津口!$H24</f>
        <v>0.25</v>
      </c>
      <c r="E79" s="28">
        <v>0.9196428571428571</v>
      </c>
      <c r="F79" s="33">
        <v>0</v>
      </c>
      <c r="G79" s="27">
        <f>[2]北広木次!$H24</f>
        <v>0.71428571428571419</v>
      </c>
      <c r="H79" s="29">
        <v>1.8412698412698412</v>
      </c>
      <c r="I79" s="42">
        <v>0.71428571428571419</v>
      </c>
      <c r="J79" s="27">
        <f>[2]イオンアグリ創造!$H24</f>
        <v>0.80952380952380953</v>
      </c>
      <c r="K79" s="29"/>
      <c r="L79" s="42"/>
    </row>
    <row r="80" spans="2:12" ht="17.25" customHeight="1" x14ac:dyDescent="0.2">
      <c r="B80" s="60"/>
      <c r="C80" s="11">
        <v>2</v>
      </c>
      <c r="D80" s="50">
        <f>[2]世羅津口!$H25</f>
        <v>0</v>
      </c>
      <c r="E80" s="22">
        <v>1.3839285714285714</v>
      </c>
      <c r="F80" s="31">
        <v>0</v>
      </c>
      <c r="G80" s="46">
        <f>[2]北広木次!$H25</f>
        <v>0.42857142857142855</v>
      </c>
      <c r="H80" s="25">
        <v>1.8531746031746035</v>
      </c>
      <c r="I80" s="40">
        <v>0.71428571428571419</v>
      </c>
      <c r="J80" s="46">
        <f>[2]イオンアグリ創造!$H25</f>
        <v>0.71428571428571419</v>
      </c>
      <c r="K80" s="25"/>
      <c r="L80" s="40"/>
    </row>
    <row r="81" spans="2:12" ht="17.25" customHeight="1" x14ac:dyDescent="0.2">
      <c r="B81" s="60"/>
      <c r="C81" s="11">
        <v>3</v>
      </c>
      <c r="D81" s="50">
        <f>[2]世羅津口!$H26</f>
        <v>0</v>
      </c>
      <c r="E81" s="22">
        <v>0</v>
      </c>
      <c r="F81" s="34">
        <v>0</v>
      </c>
      <c r="G81" s="37">
        <f>[2]北広木次!$H26</f>
        <v>0</v>
      </c>
      <c r="H81" s="25">
        <v>1.1626984126984123</v>
      </c>
      <c r="I81" s="40">
        <v>0.2857142857142857</v>
      </c>
      <c r="J81" s="37">
        <f>[2]イオンアグリ創造!$H26</f>
        <v>0.71428571428571419</v>
      </c>
      <c r="K81" s="25"/>
      <c r="L81" s="40"/>
    </row>
    <row r="82" spans="2:12" ht="17.25" customHeight="1" x14ac:dyDescent="0.2">
      <c r="B82" s="60"/>
      <c r="C82" s="11">
        <v>4</v>
      </c>
      <c r="D82" s="50">
        <f>[2]世羅津口!$H27</f>
        <v>0</v>
      </c>
      <c r="E82" s="22">
        <v>0</v>
      </c>
      <c r="F82" s="34">
        <v>0</v>
      </c>
      <c r="G82" s="37">
        <f>[2]北広木次!$H27</f>
        <v>0.71428571428571419</v>
      </c>
      <c r="H82" s="25">
        <v>0.41269841269841262</v>
      </c>
      <c r="I82" s="40">
        <v>0</v>
      </c>
      <c r="J82" s="37">
        <f>[2]イオンアグリ創造!$H27</f>
        <v>0.71428571428571419</v>
      </c>
      <c r="K82" s="25"/>
      <c r="L82" s="40"/>
    </row>
    <row r="83" spans="2:12" ht="17.25" customHeight="1" x14ac:dyDescent="0.2">
      <c r="B83" s="60"/>
      <c r="C83" s="11">
        <v>5</v>
      </c>
      <c r="D83" s="50">
        <f>[2]世羅津口!$H28</f>
        <v>0</v>
      </c>
      <c r="E83" s="22">
        <v>0</v>
      </c>
      <c r="F83" s="34">
        <v>0</v>
      </c>
      <c r="G83" s="37">
        <f>[2]北広木次!$H28</f>
        <v>0.2857142857142857</v>
      </c>
      <c r="H83" s="25">
        <v>0.33829365079365076</v>
      </c>
      <c r="I83" s="40">
        <v>0</v>
      </c>
      <c r="J83" s="37">
        <f>[2]イオンアグリ創造!$H28</f>
        <v>0.71428571428571419</v>
      </c>
      <c r="K83" s="25"/>
      <c r="L83" s="40"/>
    </row>
    <row r="84" spans="2:12" ht="17.25" customHeight="1" x14ac:dyDescent="0.2">
      <c r="B84" s="61"/>
      <c r="C84" s="12">
        <v>6</v>
      </c>
      <c r="D84" s="49">
        <f>[2]世羅津口!$H29</f>
        <v>0</v>
      </c>
      <c r="E84" s="23">
        <v>0</v>
      </c>
      <c r="F84" s="35">
        <v>0</v>
      </c>
      <c r="G84" s="47">
        <f>[2]北広木次!$H29</f>
        <v>0</v>
      </c>
      <c r="H84" s="26">
        <v>0.2807539682539682</v>
      </c>
      <c r="I84" s="41">
        <v>0</v>
      </c>
      <c r="J84" s="47">
        <f>[2]イオンアグリ創造!$H29</f>
        <v>0</v>
      </c>
      <c r="K84" s="26"/>
      <c r="L84" s="41"/>
    </row>
    <row r="85" spans="2:12" ht="17.25" customHeight="1" x14ac:dyDescent="0.2">
      <c r="B85" s="59" t="s">
        <v>8</v>
      </c>
      <c r="C85" s="11">
        <v>1</v>
      </c>
      <c r="D85" s="44">
        <f>[2]世羅津口!$H30</f>
        <v>0</v>
      </c>
      <c r="E85" s="28">
        <v>1.375</v>
      </c>
      <c r="F85" s="36">
        <v>0</v>
      </c>
      <c r="G85" s="44">
        <f>[2]北広木次!$H30</f>
        <v>0</v>
      </c>
      <c r="H85" s="29">
        <v>0.70238095238095244</v>
      </c>
      <c r="I85" s="42">
        <v>0</v>
      </c>
      <c r="J85" s="44">
        <f>[2]イオンアグリ創造!$H30</f>
        <v>0</v>
      </c>
      <c r="K85" s="29"/>
      <c r="L85" s="42"/>
    </row>
    <row r="86" spans="2:12" ht="17.25" customHeight="1" x14ac:dyDescent="0.2">
      <c r="B86" s="60"/>
      <c r="C86" s="11">
        <v>2</v>
      </c>
      <c r="D86" s="50">
        <f>[2]世羅津口!$H31</f>
        <v>0</v>
      </c>
      <c r="E86" s="22">
        <v>0.7321428571428571</v>
      </c>
      <c r="F86" s="34">
        <v>0</v>
      </c>
      <c r="G86" s="50">
        <f>[2]北広木次!$H31</f>
        <v>0.71428571428571419</v>
      </c>
      <c r="H86" s="25">
        <v>4.0277777777777777</v>
      </c>
      <c r="I86" s="40">
        <v>0.5714285714285714</v>
      </c>
      <c r="J86" s="50">
        <f>[2]イオンアグリ創造!$H31</f>
        <v>0</v>
      </c>
      <c r="K86" s="25"/>
      <c r="L86" s="40"/>
    </row>
    <row r="87" spans="2:12" ht="17.25" customHeight="1" x14ac:dyDescent="0.2">
      <c r="B87" s="60"/>
      <c r="C87" s="11">
        <v>3</v>
      </c>
      <c r="D87" s="50">
        <f>[2]世羅津口!$H32</f>
        <v>0</v>
      </c>
      <c r="E87" s="22">
        <v>0.14285714285714285</v>
      </c>
      <c r="F87" s="34">
        <v>0</v>
      </c>
      <c r="G87" s="50">
        <f>[2]北広木次!$H32</f>
        <v>0.2857142857142857</v>
      </c>
      <c r="H87" s="25">
        <v>6.0615079365079367</v>
      </c>
      <c r="I87" s="40">
        <v>2.8571428571428568</v>
      </c>
      <c r="J87" s="50">
        <f>[2]イオンアグリ創造!$H32</f>
        <v>0</v>
      </c>
      <c r="K87" s="25"/>
      <c r="L87" s="40"/>
    </row>
    <row r="88" spans="2:12" ht="17.25" customHeight="1" x14ac:dyDescent="0.2">
      <c r="B88" s="60"/>
      <c r="C88" s="11">
        <v>4</v>
      </c>
      <c r="D88" s="50">
        <f>[2]世羅津口!$H33</f>
        <v>0</v>
      </c>
      <c r="E88" s="22">
        <v>0</v>
      </c>
      <c r="F88" s="34">
        <v>0</v>
      </c>
      <c r="G88" s="50">
        <f>[2]北広木次!$H33</f>
        <v>0</v>
      </c>
      <c r="H88" s="25">
        <v>4.8273809523809526</v>
      </c>
      <c r="I88" s="40">
        <v>2.2857142857142856</v>
      </c>
      <c r="J88" s="50">
        <f>[2]イオンアグリ創造!$H33</f>
        <v>0.66666666666666663</v>
      </c>
      <c r="K88" s="25"/>
      <c r="L88" s="40"/>
    </row>
    <row r="89" spans="2:12" ht="17.25" customHeight="1" x14ac:dyDescent="0.2">
      <c r="B89" s="60"/>
      <c r="C89" s="11">
        <v>5</v>
      </c>
      <c r="D89" s="37">
        <f>[2]世羅津口!$H34</f>
        <v>0</v>
      </c>
      <c r="E89" s="22">
        <v>0</v>
      </c>
      <c r="F89" s="34">
        <v>0</v>
      </c>
      <c r="G89" s="37">
        <f>[2]北広木次!$H34</f>
        <v>0</v>
      </c>
      <c r="H89" s="25">
        <v>4.9325396825396828</v>
      </c>
      <c r="I89" s="40">
        <v>1.8571428571428568</v>
      </c>
      <c r="J89" s="37">
        <f>[2]イオンアグリ創造!$H34</f>
        <v>0.33333333333333331</v>
      </c>
      <c r="K89" s="25"/>
      <c r="L89" s="40"/>
    </row>
    <row r="90" spans="2:12" ht="17.25" customHeight="1" x14ac:dyDescent="0.2">
      <c r="B90" s="61"/>
      <c r="C90" s="12">
        <v>6</v>
      </c>
      <c r="D90" s="45">
        <f>[2]世羅津口!$H35</f>
        <v>0</v>
      </c>
      <c r="E90" s="23">
        <v>0.10714285714285714</v>
      </c>
      <c r="F90" s="35">
        <v>0</v>
      </c>
      <c r="G90" s="45">
        <f>[2]北広木次!$H35</f>
        <v>0</v>
      </c>
      <c r="H90" s="26">
        <v>3.7430555555555554</v>
      </c>
      <c r="I90" s="41">
        <v>3.714285714285714</v>
      </c>
      <c r="J90" s="45">
        <f>[2]イオンアグリ創造!$H35</f>
        <v>0</v>
      </c>
      <c r="K90" s="26"/>
      <c r="L90" s="41"/>
    </row>
    <row r="91" spans="2:12" ht="17.25" customHeight="1" x14ac:dyDescent="0.2">
      <c r="B91" s="59" t="s">
        <v>9</v>
      </c>
      <c r="C91" s="11">
        <v>1</v>
      </c>
      <c r="D91" s="44">
        <f>[2]世羅津口!$H36</f>
        <v>0.75</v>
      </c>
      <c r="E91" s="28">
        <v>0.6785714285714286</v>
      </c>
      <c r="F91" s="33">
        <v>0.5714285714285714</v>
      </c>
      <c r="G91" s="27">
        <f>[2]北広木次!$H36</f>
        <v>3.5714285714285716</v>
      </c>
      <c r="H91" s="29">
        <v>4.4593253968253963</v>
      </c>
      <c r="I91" s="42">
        <v>11.428571428571427</v>
      </c>
      <c r="J91" s="27">
        <f>[2]イオンアグリ創造!$H36</f>
        <v>0.2</v>
      </c>
      <c r="K91" s="29"/>
      <c r="L91" s="42"/>
    </row>
    <row r="92" spans="2:12" ht="17.25" customHeight="1" x14ac:dyDescent="0.2">
      <c r="B92" s="60"/>
      <c r="C92" s="11">
        <v>2</v>
      </c>
      <c r="D92" s="50">
        <f>[2]世羅津口!$H37</f>
        <v>1.25</v>
      </c>
      <c r="E92" s="22">
        <v>2.3214285714285712</v>
      </c>
      <c r="F92" s="31">
        <v>1.4285714285714284</v>
      </c>
      <c r="G92" s="46">
        <f>[2]北広木次!$H37</f>
        <v>4.1428571428571423</v>
      </c>
      <c r="H92" s="25">
        <v>6.0079365079365088</v>
      </c>
      <c r="I92" s="40">
        <v>7.4285714285714279</v>
      </c>
      <c r="J92" s="46">
        <f>[2]イオンアグリ創造!$H37</f>
        <v>0.5</v>
      </c>
      <c r="K92" s="25"/>
      <c r="L92" s="40"/>
    </row>
    <row r="93" spans="2:12" ht="17.25" customHeight="1" x14ac:dyDescent="0.2">
      <c r="B93" s="60"/>
      <c r="C93" s="11">
        <v>3</v>
      </c>
      <c r="D93" s="50">
        <f>[2]世羅津口!$H38</f>
        <v>0</v>
      </c>
      <c r="E93" s="22">
        <v>1.2678571428571428</v>
      </c>
      <c r="F93" s="31">
        <v>0.71428571428571419</v>
      </c>
      <c r="G93" s="37">
        <f>[2]北広木次!$H38</f>
        <v>3.5714285714285716</v>
      </c>
      <c r="H93" s="25">
        <v>8.2380952380952372</v>
      </c>
      <c r="I93" s="40">
        <v>5.8571428571428577</v>
      </c>
      <c r="J93" s="37">
        <f>[2]イオンアグリ創造!$H38</f>
        <v>0.30000000000000004</v>
      </c>
      <c r="K93" s="25"/>
      <c r="L93" s="40"/>
    </row>
    <row r="94" spans="2:12" ht="17.25" customHeight="1" x14ac:dyDescent="0.2">
      <c r="B94" s="60"/>
      <c r="C94" s="11">
        <v>4</v>
      </c>
      <c r="D94" s="37">
        <f>[2]世羅津口!$H39</f>
        <v>0</v>
      </c>
      <c r="E94" s="22">
        <v>1.3392857142857142</v>
      </c>
      <c r="F94" s="34">
        <v>0.2857142857142857</v>
      </c>
      <c r="G94" s="47">
        <f>[2]北広木次!$H39</f>
        <v>4.1428571428571423</v>
      </c>
      <c r="H94" s="25">
        <v>4.8095238095238093</v>
      </c>
      <c r="I94" s="40">
        <v>5</v>
      </c>
      <c r="J94" s="47">
        <f>[2]イオンアグリ創造!$H39</f>
        <v>0</v>
      </c>
      <c r="K94" s="25"/>
      <c r="L94" s="40"/>
    </row>
    <row r="95" spans="2:12" ht="17.25" customHeight="1" x14ac:dyDescent="0.2">
      <c r="B95" s="60"/>
      <c r="C95" s="11">
        <v>5</v>
      </c>
      <c r="D95" s="37">
        <f>[2]世羅津口!$H40</f>
        <v>0</v>
      </c>
      <c r="E95" s="22">
        <v>1.5357142857142856</v>
      </c>
      <c r="F95" s="34">
        <v>0.14285714285714285</v>
      </c>
      <c r="G95" s="46">
        <f>[2]北広木次!$H40</f>
        <v>3.1428571428571423</v>
      </c>
      <c r="H95" s="25">
        <v>2.4285714285714284</v>
      </c>
      <c r="I95" s="40">
        <v>0</v>
      </c>
      <c r="J95" s="46">
        <f>[2]イオンアグリ創造!$H40</f>
        <v>0</v>
      </c>
      <c r="K95" s="25"/>
      <c r="L95" s="40"/>
    </row>
    <row r="96" spans="2:12" ht="17.25" customHeight="1" x14ac:dyDescent="0.2">
      <c r="B96" s="60"/>
      <c r="C96" s="11">
        <v>6</v>
      </c>
      <c r="D96" s="46">
        <f>[2]世羅津口!$H41</f>
        <v>0</v>
      </c>
      <c r="E96" s="55">
        <v>0.60714285714285698</v>
      </c>
      <c r="F96" s="56">
        <v>0.71428571428571419</v>
      </c>
      <c r="G96" s="50">
        <f>[2]北広木次!$H41</f>
        <v>1.4285714285714284</v>
      </c>
      <c r="H96" s="57">
        <v>1.3809523809523807</v>
      </c>
      <c r="I96" s="43">
        <v>0</v>
      </c>
      <c r="J96" s="50">
        <f>[2]イオンアグリ創造!$H41</f>
        <v>0</v>
      </c>
      <c r="K96" s="57"/>
      <c r="L96" s="43"/>
    </row>
    <row r="97" spans="2:21" ht="17.25" customHeight="1" x14ac:dyDescent="0.2">
      <c r="B97" s="59" t="s">
        <v>10</v>
      </c>
      <c r="C97" s="58">
        <v>1</v>
      </c>
      <c r="D97" s="44">
        <f>[2]世羅津口!$H42</f>
        <v>0.625</v>
      </c>
      <c r="E97" s="21">
        <v>1.3214285714285714</v>
      </c>
      <c r="F97" s="30">
        <v>0.14285714285714285</v>
      </c>
      <c r="G97" s="27">
        <f>[2]北広木次!$H42</f>
        <v>0</v>
      </c>
      <c r="H97" s="24">
        <v>4.5952380952380949</v>
      </c>
      <c r="I97" s="39">
        <v>0</v>
      </c>
      <c r="J97" s="27">
        <f>[2]イオンアグリ創造!$H42</f>
        <v>0</v>
      </c>
      <c r="K97" s="24"/>
      <c r="L97" s="39"/>
    </row>
    <row r="98" spans="2:21" ht="17.25" customHeight="1" x14ac:dyDescent="0.2">
      <c r="B98" s="60"/>
      <c r="C98" s="11">
        <v>2</v>
      </c>
      <c r="D98" s="37">
        <f>[2]世羅津口!$H43</f>
        <v>0.66071428571428559</v>
      </c>
      <c r="E98" s="22">
        <v>2.0357142857142856</v>
      </c>
      <c r="F98" s="31">
        <v>0</v>
      </c>
      <c r="G98" s="47">
        <f>[2]北広木次!$H43</f>
        <v>0.42857142857142855</v>
      </c>
      <c r="H98" s="25">
        <v>5.6904761904761907</v>
      </c>
      <c r="I98" s="40">
        <v>0</v>
      </c>
      <c r="J98" s="47">
        <f>[2]イオンアグリ創造!$H43</f>
        <v>0</v>
      </c>
      <c r="K98" s="25"/>
      <c r="L98" s="40"/>
    </row>
    <row r="99" spans="2:21" ht="17.25" customHeight="1" x14ac:dyDescent="0.2">
      <c r="B99" s="60"/>
      <c r="C99" s="11">
        <v>3</v>
      </c>
      <c r="D99" s="46">
        <f>[2]世羅津口!$H44</f>
        <v>0.71428571428571419</v>
      </c>
      <c r="E99" s="22">
        <v>1.1473214285714284</v>
      </c>
      <c r="F99" s="31">
        <v>0</v>
      </c>
      <c r="G99" s="46">
        <f>[2]北広木次!$H44</f>
        <v>0.5714285714285714</v>
      </c>
      <c r="H99" s="25">
        <v>1.3333333333333333</v>
      </c>
      <c r="I99" s="40">
        <v>0</v>
      </c>
      <c r="J99" s="46">
        <f>[2]イオンアグリ創造!$H44</f>
        <v>0</v>
      </c>
      <c r="K99" s="25"/>
      <c r="L99" s="40"/>
    </row>
    <row r="100" spans="2:21" ht="17.25" customHeight="1" x14ac:dyDescent="0.2">
      <c r="B100" s="60"/>
      <c r="C100" s="11">
        <v>4</v>
      </c>
      <c r="D100" s="50">
        <f>[2]世羅津口!$H45</f>
        <v>0</v>
      </c>
      <c r="E100" s="22">
        <v>0.41964285714285715</v>
      </c>
      <c r="F100" s="31">
        <v>0</v>
      </c>
      <c r="G100" s="37">
        <f>[2]北広木次!$H45</f>
        <v>0</v>
      </c>
      <c r="H100" s="25">
        <v>0.64285714285714279</v>
      </c>
      <c r="I100" s="40">
        <v>0</v>
      </c>
      <c r="J100" s="37">
        <f>[2]イオンアグリ創造!$H45</f>
        <v>0</v>
      </c>
      <c r="K100" s="25"/>
      <c r="L100" s="40"/>
    </row>
    <row r="101" spans="2:21" ht="17.25" customHeight="1" x14ac:dyDescent="0.2">
      <c r="B101" s="60"/>
      <c r="C101" s="11">
        <v>5</v>
      </c>
      <c r="D101" s="37">
        <f>[2]世羅津口!$H46</f>
        <v>0</v>
      </c>
      <c r="E101" s="22">
        <v>0.15625</v>
      </c>
      <c r="F101" s="34">
        <v>0</v>
      </c>
      <c r="G101" s="47">
        <f>[2]北広木次!$H46</f>
        <v>0</v>
      </c>
      <c r="H101" s="25">
        <v>0.26190476190476186</v>
      </c>
      <c r="I101" s="40">
        <v>0</v>
      </c>
      <c r="J101" s="47">
        <f>[2]イオンアグリ創造!$H46</f>
        <v>0</v>
      </c>
      <c r="K101" s="25"/>
      <c r="L101" s="40"/>
    </row>
    <row r="102" spans="2:21" ht="17.25" customHeight="1" x14ac:dyDescent="0.2">
      <c r="B102" s="61"/>
      <c r="C102" s="12">
        <v>6</v>
      </c>
      <c r="D102" s="45">
        <f>[2]世羅津口!$H47</f>
        <v>0</v>
      </c>
      <c r="E102" s="23">
        <v>0</v>
      </c>
      <c r="F102" s="35">
        <v>0</v>
      </c>
      <c r="G102" s="45">
        <f>[2]北広木次!$H47</f>
        <v>0</v>
      </c>
      <c r="H102" s="26">
        <v>0</v>
      </c>
      <c r="I102" s="41">
        <v>0</v>
      </c>
      <c r="J102" s="45">
        <f>[2]イオンアグリ創造!$H47</f>
        <v>0</v>
      </c>
      <c r="K102" s="26"/>
      <c r="L102" s="41"/>
    </row>
    <row r="103" spans="2:21" customFormat="1" ht="17.25" customHeight="1" x14ac:dyDescent="0.2">
      <c r="D103" t="str">
        <f>"ヨトウガ"&amp;CHAR(10)&amp;"("&amp;D58&amp;D59&amp;")"</f>
        <v>ヨトウガ
(世羅町津口キャベツ)</v>
      </c>
      <c r="E103" t="s">
        <v>32</v>
      </c>
      <c r="G103" t="str">
        <f>"ヨトウガ"&amp;CHAR(10)&amp;"("&amp;G58&amp;G59&amp;")"</f>
        <v>ヨトウガ
(北広島町木次キャベツ)</v>
      </c>
      <c r="J103" t="str">
        <f>"ヨトウガ"&amp;CHAR(10)&amp;"("&amp;J58&amp;J59&amp;")"</f>
        <v>ヨトウガ
(安芸高田市高宮町青ねぎ)</v>
      </c>
      <c r="M103" s="17"/>
      <c r="N103" s="17"/>
      <c r="O103" s="17"/>
      <c r="P103" s="2"/>
      <c r="Q103" s="2"/>
      <c r="R103" s="2"/>
      <c r="S103" s="2"/>
      <c r="T103" s="2"/>
      <c r="U103" s="2"/>
    </row>
    <row r="104" spans="2:21" ht="17.25" customHeight="1" x14ac:dyDescent="0.2">
      <c r="E104" s="2" t="s">
        <v>32</v>
      </c>
      <c r="L104" s="2" t="s">
        <v>33</v>
      </c>
    </row>
    <row r="105" spans="2:21" ht="17.25" customHeight="1" x14ac:dyDescent="0.2">
      <c r="E105" s="2" t="s">
        <v>32</v>
      </c>
      <c r="L105" s="2" t="s">
        <v>33</v>
      </c>
    </row>
    <row r="106" spans="2:21" ht="17.25" customHeight="1" x14ac:dyDescent="0.2">
      <c r="E106" s="2" t="s">
        <v>32</v>
      </c>
      <c r="L106" s="2" t="s">
        <v>33</v>
      </c>
    </row>
    <row r="107" spans="2:21" ht="17.25" customHeight="1" x14ac:dyDescent="0.2">
      <c r="E107" s="2" t="s">
        <v>32</v>
      </c>
      <c r="L107" s="2" t="s">
        <v>33</v>
      </c>
    </row>
    <row r="108" spans="2:21" ht="17.25" customHeight="1" x14ac:dyDescent="0.2">
      <c r="E108" s="2" t="s">
        <v>32</v>
      </c>
      <c r="L108" s="2" t="s">
        <v>33</v>
      </c>
    </row>
  </sheetData>
  <mergeCells count="19">
    <mergeCell ref="D57:F57"/>
    <mergeCell ref="B57:C57"/>
    <mergeCell ref="J57:L57"/>
    <mergeCell ref="J58:L58"/>
    <mergeCell ref="J59:L59"/>
    <mergeCell ref="G57:I57"/>
    <mergeCell ref="G58:I58"/>
    <mergeCell ref="G59:I59"/>
    <mergeCell ref="B97:B102"/>
    <mergeCell ref="B58:C58"/>
    <mergeCell ref="D58:F58"/>
    <mergeCell ref="B73:B78"/>
    <mergeCell ref="B79:B84"/>
    <mergeCell ref="B61:B66"/>
    <mergeCell ref="B85:B90"/>
    <mergeCell ref="B91:B96"/>
    <mergeCell ref="B67:B72"/>
    <mergeCell ref="D59:F59"/>
    <mergeCell ref="B59:C59"/>
  </mergeCells>
  <phoneticPr fontId="2"/>
  <conditionalFormatting sqref="D61:D102">
    <cfRule type="containsErrors" dxfId="4" priority="5">
      <formula>ISERROR(D61)</formula>
    </cfRule>
  </conditionalFormatting>
  <conditionalFormatting sqref="G61:G102">
    <cfRule type="containsErrors" dxfId="3" priority="4">
      <formula>ISERROR(G61)</formula>
    </cfRule>
  </conditionalFormatting>
  <conditionalFormatting sqref="J61:J66 J73:J102 J68:J71">
    <cfRule type="containsErrors" dxfId="2" priority="3">
      <formula>ISERROR(J61)</formula>
    </cfRule>
  </conditionalFormatting>
  <conditionalFormatting sqref="J67">
    <cfRule type="containsErrors" dxfId="1" priority="1">
      <formula>ISERROR(J67)</formula>
    </cfRule>
  </conditionalFormatting>
  <conditionalFormatting sqref="J72">
    <cfRule type="containsErrors" dxfId="0" priority="2">
      <formula>ISERROR(J72)</formula>
    </cfRule>
  </conditionalFormatting>
  <dataValidations count="1">
    <dataValidation allowBlank="1" showErrorMessage="1" sqref="D61:D102 G61:G102 J61:J102"/>
  </dataValidations>
  <pageMargins left="0.74803149606299213" right="0.47244094488188981" top="0.98425196850393704" bottom="0.74803149606299213" header="0.51181102362204722" footer="0.51181102362204722"/>
  <pageSetup paperSize="9" scale="80" fitToHeight="3" orientation="portrait" r:id="rId1"/>
  <headerFooter alignWithMargins="0">
    <oddHeader xml:space="preserve">&amp;L掲載元（「ひろしま病害虫情報　トラップデータ」で検索 ） 
 https://www.pref.hiroshima.lg.jp/site/byogaichu/yosatsu-data.html </oddHeader>
  </headerFooter>
  <rowBreaks count="1" manualBreakCount="1">
    <brk id="5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ヨトウガ生態等</vt:lpstr>
      <vt:lpstr>データ</vt:lpstr>
      <vt:lpstr>データ!Print_Area</vt:lpstr>
      <vt:lpstr>ヨトウガ生態等!Print_Area</vt:lpstr>
    </vt:vector>
  </TitlesOfParts>
  <Company>広島県病害虫防除所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広島県</cp:lastModifiedBy>
  <cp:lastPrinted>2022-11-10T07:36:36Z</cp:lastPrinted>
  <dcterms:created xsi:type="dcterms:W3CDTF">2000-05-02T04:25:08Z</dcterms:created>
  <dcterms:modified xsi:type="dcterms:W3CDTF">2022-11-10T07:36:40Z</dcterms:modified>
</cp:coreProperties>
</file>