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hamano9883\Desktop\R02\"/>
    </mc:Choice>
  </mc:AlternateContent>
  <workbookProtection workbookAlgorithmName="SHA-512" workbookHashValue="DxapodGsArqApPIhAmN8a7RVn5yCAb8ZhyrgAj9PHZURZoM955g5j0mlKRohEondmxHdCz3D/fjah9aKnuPP+A==" workbookSaltValue="pwNAmVFiKcMqG/bsw+Fop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E85" i="4"/>
  <c r="AT10" i="4"/>
  <c r="AL10" i="4"/>
  <c r="AD10" i="4"/>
  <c r="W10" i="4"/>
  <c r="I10" i="4"/>
  <c r="B10" i="4"/>
  <c r="BB8" i="4"/>
  <c r="AL8" i="4"/>
  <c r="AD8" i="4"/>
  <c r="P8" i="4"/>
  <c r="I8" i="4"/>
  <c r="B8" i="4"/>
</calcChain>
</file>

<file path=xl/sharedStrings.xml><?xml version="1.0" encoding="utf-8"?>
<sst xmlns="http://schemas.openxmlformats.org/spreadsheetml/2006/main" count="307" uniqueCount="117">
  <si>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</si>
  <si>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</si>
  <si>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</si>
  <si>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</si>
  <si>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</si>
  <si>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</si>
  <si>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</si>
  <si>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</si>
  <si>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</si>
  <si>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</si>
  <si>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</si>
  <si>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</si>
  <si>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</si>
  <si>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</si>
  <si>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</si>
  <si>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</si>
  <si>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</si>
  <si>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</si>
  <si>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</si>
  <si>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</si>
  <si>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</si>
  <si>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</si>
  <si>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</si>
  <si>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</si>
  <si>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</si>
  <si>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</si>
  <si>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</si>
  <si>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</si>
  <si>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</si>
  <si>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</si>
  <si>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</si>
  <si>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</si>
  <si>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</si>
  <si>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</si>
  <si>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</si>
  <si>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</si>
  <si>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</si>
  <si>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</si>
  <si>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</si>
  <si>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</si>
  <si>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</si>
  <si>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</si>
  <si>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</si>
  <si>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</si>
  <si>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</si>
  <si>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</si>
  <si>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</si>
  <si>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</si>
  <si>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</si>
  <si>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</si>
  <si>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</si>
  <si>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</si>
  <si>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</si>
  <si>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</si>
  <si>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</si>
  <si>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</si>
  <si>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</si>
  <si>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</si>
  <si>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</si>
  <si>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</si>
  <si>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</si>
  <si>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</si>
  <si>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</si>
  <si>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</si>
  <si>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</si>
  <si>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</si>
  <si>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</si>
  <si>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</si>
  <si>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</si>
  <si>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</si>
  <si>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</si>
  <si>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</si>
  <si>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</si>
  <si>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</si>
  <si>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</si>
  <si>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</si>
  <si>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</si>
  <si>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</si>
  <si>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</si>
  <si>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</si>
  <si>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</si>
  <si>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</si>
  <si>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</si>
  <si>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</si>
  <si>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</si>
  <si>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</si>
  <si>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</si>
  <si>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</si>
  <si>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</si>
  <si>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</si>
  <si>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</si>
  <si>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</si>
  <si>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</si>
  <si>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</si>
  <si>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</si>
  <si>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三次市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</si>
  <si>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</si>
  <si>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</si>
  <si>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</si>
  <si>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</si>
  <si>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</si>
  <si>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</si>
  <si>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</si>
  <si>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</si>
  <si>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</si>
  <si>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</si>
  <si>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</si>
  <si>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</si>
  <si>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</si>
  <si>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</si>
  <si>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</si>
  <si>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</si>
  <si>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</si>
  <si>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</si>
  <si>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xml:space="preserve">  特定地域生活排水処理事業は，平成4年以降に実施しています。
　今後，耐用年数を迎える浄化槽の延命化を図りつつ，施設の更新に努めなければなりません。</t>
    <rPh sb="2" eb="4">
      <t>トクテイ</t>
    </rPh>
    <rPh sb="4" eb="6">
      <t>チイキ</t>
    </rPh>
    <rPh sb="6" eb="8">
      <t>セイカツ</t>
    </rPh>
    <rPh sb="8" eb="10">
      <t>ハイスイ</t>
    </rPh>
    <rPh sb="10" eb="12">
      <t>ショリ</t>
    </rPh>
    <rPh sb="12" eb="14">
      <t>ジギョウ</t>
    </rPh>
    <rPh sb="16" eb="18">
      <t>ヘイセイ</t>
    </rPh>
    <rPh sb="20" eb="22">
      <t>イコウ</t>
    </rPh>
    <rPh sb="23" eb="25">
      <t>ジッシ</t>
    </rPh>
    <rPh sb="33" eb="35">
      <t>コンゴ</t>
    </rPh>
    <rPh sb="36" eb="38">
      <t>タイヨウ</t>
    </rPh>
    <rPh sb="38" eb="40">
      <t>ネンスウ</t>
    </rPh>
    <rPh sb="41" eb="42">
      <t>ムカ</t>
    </rPh>
    <rPh sb="44" eb="47">
      <t>ジョウカソウ</t>
    </rPh>
    <rPh sb="48" eb="50">
      <t>エンメイ</t>
    </rPh>
    <rPh sb="50" eb="51">
      <t>カ</t>
    </rPh>
    <rPh sb="52" eb="53">
      <t>ハカ</t>
    </rPh>
    <phoneticPr fontId="4"/>
  </si>
  <si>
    <t>　特定地域生活排水処理事業は，すでに設置整備を完了しており，今後は，人口減少に伴う使用料収入の減少や，老朽化した施設の更新費用の増大による厳しい経営環境が続くことが見込まれます。
　そのため，経費の節減に努めつつ，計画的な修繕・更新をすすめていく必要があります。</t>
    <rPh sb="18" eb="20">
      <t>セッチ</t>
    </rPh>
    <rPh sb="20" eb="22">
      <t>セイビ</t>
    </rPh>
    <rPh sb="23" eb="25">
      <t>カンリョウ</t>
    </rPh>
    <rPh sb="30" eb="32">
      <t>コンゴ</t>
    </rPh>
    <rPh sb="65" eb="66">
      <t>ダイ</t>
    </rPh>
    <rPh sb="111" eb="113">
      <t>シュウゼン</t>
    </rPh>
    <phoneticPr fontId="4"/>
  </si>
  <si>
    <t xml:space="preserve">　特定地域生活排水処理事業は，経常収支比率が100％を上回っているため，収益性に問題はありませんが，独立採算を原則とする公営企業でありながら，収益の大部分を一般会計からの補助金に依存しているため，健全な経営状況であるとはいえません（使用料収入：20.6百万円，一般会計補助金：19.8百万円（基準内：0.1百万，基準外：19.7百万））。
　すでに高い水準で使用料を徴しているため，現時点では使用料の改定を検討していません。そのため，経費の見直しにより，経営の健全化を図るとともに，基準外繰入の削減を行わなければなりません。
　流動比率は，100％を上回っているため良好な状況です。
　企業債残高対事業規模比率は，全国平均，類似団体平均を上回っていますが，これは直ちに解消できるものではないため，経営の健全化を図るなかで，解消していかなければなりません。
　経費回収率は，経営の健全化の過程において，改善されていく見通しです。
　施設利用率，水洗化率は，100％であるため，引き続き適正な水処理に努めていきます。
</t>
    <rPh sb="174" eb="175">
      <t>タカ</t>
    </rPh>
    <rPh sb="176" eb="178">
      <t>スイジュン</t>
    </rPh>
    <rPh sb="179" eb="182">
      <t>シヨウリョウ</t>
    </rPh>
    <rPh sb="183" eb="184">
      <t>チョウ</t>
    </rPh>
    <rPh sb="191" eb="194">
      <t>ゲンジテン</t>
    </rPh>
    <rPh sb="196" eb="199">
      <t>シヨウリョウ</t>
    </rPh>
    <rPh sb="200" eb="202">
      <t>カイテイ</t>
    </rPh>
    <rPh sb="203" eb="205">
      <t>ケントウ</t>
    </rPh>
    <rPh sb="275" eb="276">
      <t>ウワ</t>
    </rPh>
    <rPh sb="283" eb="285">
      <t>リョウコウ</t>
    </rPh>
    <rPh sb="319" eb="321">
      <t>ウワマワ</t>
    </rPh>
    <rPh sb="361" eb="363">
      <t>カイショウ</t>
    </rPh>
    <rPh sb="437" eb="438">
      <t>ヒ</t>
    </rPh>
    <rPh sb="439" eb="440">
      <t>ツヅ</t>
    </rPh>
    <rPh sb="441" eb="443">
      <t>テキセイ</t>
    </rPh>
    <rPh sb="444" eb="445">
      <t>ミズ</t>
    </rPh>
    <rPh sb="445" eb="447">
      <t>ショリ</t>
    </rPh>
    <rPh sb="448" eb="449">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</si>
</sst>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C2E-47BF-A036-C20675C75FE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C2E-47BF-A036-C20675C75FE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100</c:v>
                </c:pt>
                <c:pt idx="4">
                  <c:v>100</c:v>
                </c:pt>
              </c:numCache>
            </c:numRef>
          </c:val>
          <c:extLst>
            <c:ext xmlns:c16="http://schemas.microsoft.com/office/drawing/2014/chart" uri="{C3380CC4-5D6E-409C-BE32-E72D297353CC}">
              <c16:uniqueId val="{00000000-00C6-401C-AF4C-A738FE119D9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59.64</c:v>
                </c:pt>
                <c:pt idx="4">
                  <c:v>58.19</c:v>
                </c:pt>
              </c:numCache>
            </c:numRef>
          </c:val>
          <c:smooth val="0"/>
          <c:extLst>
            <c:ext xmlns:c16="http://schemas.microsoft.com/office/drawing/2014/chart" uri="{C3380CC4-5D6E-409C-BE32-E72D297353CC}">
              <c16:uniqueId val="{00000001-00C6-401C-AF4C-A738FE119D9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100</c:v>
                </c:pt>
                <c:pt idx="4">
                  <c:v>100</c:v>
                </c:pt>
              </c:numCache>
            </c:numRef>
          </c:val>
          <c:extLst>
            <c:ext xmlns:c16="http://schemas.microsoft.com/office/drawing/2014/chart" uri="{C3380CC4-5D6E-409C-BE32-E72D297353CC}">
              <c16:uniqueId val="{00000000-4472-4925-831D-E2BC552D3D0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90.63</c:v>
                </c:pt>
                <c:pt idx="4">
                  <c:v>87.8</c:v>
                </c:pt>
              </c:numCache>
            </c:numRef>
          </c:val>
          <c:smooth val="0"/>
          <c:extLst>
            <c:ext xmlns:c16="http://schemas.microsoft.com/office/drawing/2014/chart" uri="{C3380CC4-5D6E-409C-BE32-E72D297353CC}">
              <c16:uniqueId val="{00000001-4472-4925-831D-E2BC552D3D0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103.57</c:v>
                </c:pt>
                <c:pt idx="4">
                  <c:v>100.06</c:v>
                </c:pt>
              </c:numCache>
            </c:numRef>
          </c:val>
          <c:extLst>
            <c:ext xmlns:c16="http://schemas.microsoft.com/office/drawing/2014/chart" uri="{C3380CC4-5D6E-409C-BE32-E72D297353CC}">
              <c16:uniqueId val="{00000000-9745-4BDA-8CCD-FBE6BE34544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96.05</c:v>
                </c:pt>
                <c:pt idx="4">
                  <c:v>99.03</c:v>
                </c:pt>
              </c:numCache>
            </c:numRef>
          </c:val>
          <c:smooth val="0"/>
          <c:extLst>
            <c:ext xmlns:c16="http://schemas.microsoft.com/office/drawing/2014/chart" uri="{C3380CC4-5D6E-409C-BE32-E72D297353CC}">
              <c16:uniqueId val="{00000001-9745-4BDA-8CCD-FBE6BE34544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6.9</c:v>
                </c:pt>
                <c:pt idx="4">
                  <c:v>13.81</c:v>
                </c:pt>
              </c:numCache>
            </c:numRef>
          </c:val>
          <c:extLst>
            <c:ext xmlns:c16="http://schemas.microsoft.com/office/drawing/2014/chart" uri="{C3380CC4-5D6E-409C-BE32-E72D297353CC}">
              <c16:uniqueId val="{00000000-6ADB-4E8F-93EA-9CBEF00778E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23.76</c:v>
                </c:pt>
                <c:pt idx="4">
                  <c:v>15.74</c:v>
                </c:pt>
              </c:numCache>
            </c:numRef>
          </c:val>
          <c:smooth val="0"/>
          <c:extLst>
            <c:ext xmlns:c16="http://schemas.microsoft.com/office/drawing/2014/chart" uri="{C3380CC4-5D6E-409C-BE32-E72D297353CC}">
              <c16:uniqueId val="{00000001-6ADB-4E8F-93EA-9CBEF00778E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027-4A03-ABF2-4282CD0250B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D027-4A03-ABF2-4282CD0250B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BE57-4ECA-B7D8-F0AACA373F0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123.82</c:v>
                </c:pt>
                <c:pt idx="4">
                  <c:v>74.239999999999995</c:v>
                </c:pt>
              </c:numCache>
            </c:numRef>
          </c:val>
          <c:smooth val="0"/>
          <c:extLst>
            <c:ext xmlns:c16="http://schemas.microsoft.com/office/drawing/2014/chart" uri="{C3380CC4-5D6E-409C-BE32-E72D297353CC}">
              <c16:uniqueId val="{00000001-BE57-4ECA-B7D8-F0AACA373F0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99.29</c:v>
                </c:pt>
                <c:pt idx="4">
                  <c:v>108.14</c:v>
                </c:pt>
              </c:numCache>
            </c:numRef>
          </c:val>
          <c:extLst>
            <c:ext xmlns:c16="http://schemas.microsoft.com/office/drawing/2014/chart" uri="{C3380CC4-5D6E-409C-BE32-E72D297353CC}">
              <c16:uniqueId val="{00000000-AC03-427A-8CA9-E956AA04AD9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89.72</c:v>
                </c:pt>
                <c:pt idx="4">
                  <c:v>100.47</c:v>
                </c:pt>
              </c:numCache>
            </c:numRef>
          </c:val>
          <c:smooth val="0"/>
          <c:extLst>
            <c:ext xmlns:c16="http://schemas.microsoft.com/office/drawing/2014/chart" uri="{C3380CC4-5D6E-409C-BE32-E72D297353CC}">
              <c16:uniqueId val="{00000001-AC03-427A-8CA9-E956AA04AD9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387.49</c:v>
                </c:pt>
                <c:pt idx="4">
                  <c:v>368.86</c:v>
                </c:pt>
              </c:numCache>
            </c:numRef>
          </c:val>
          <c:extLst>
            <c:ext xmlns:c16="http://schemas.microsoft.com/office/drawing/2014/chart" uri="{C3380CC4-5D6E-409C-BE32-E72D297353CC}">
              <c16:uniqueId val="{00000000-2721-4A46-BC5B-812E9B08BA1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270.57</c:v>
                </c:pt>
                <c:pt idx="4">
                  <c:v>294.27</c:v>
                </c:pt>
              </c:numCache>
            </c:numRef>
          </c:val>
          <c:smooth val="0"/>
          <c:extLst>
            <c:ext xmlns:c16="http://schemas.microsoft.com/office/drawing/2014/chart" uri="{C3380CC4-5D6E-409C-BE32-E72D297353CC}">
              <c16:uniqueId val="{00000001-2721-4A46-BC5B-812E9B08BA1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51.67</c:v>
                </c:pt>
                <c:pt idx="4">
                  <c:v>61.59</c:v>
                </c:pt>
              </c:numCache>
            </c:numRef>
          </c:val>
          <c:extLst>
            <c:ext xmlns:c16="http://schemas.microsoft.com/office/drawing/2014/chart" uri="{C3380CC4-5D6E-409C-BE32-E72D297353CC}">
              <c16:uniqueId val="{00000000-394A-4736-9F0C-9C40BF4C890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62.5</c:v>
                </c:pt>
                <c:pt idx="4">
                  <c:v>60.59</c:v>
                </c:pt>
              </c:numCache>
            </c:numRef>
          </c:val>
          <c:smooth val="0"/>
          <c:extLst>
            <c:ext xmlns:c16="http://schemas.microsoft.com/office/drawing/2014/chart" uri="{C3380CC4-5D6E-409C-BE32-E72D297353CC}">
              <c16:uniqueId val="{00000001-394A-4736-9F0C-9C40BF4C890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210.88</c:v>
                </c:pt>
                <c:pt idx="4">
                  <c:v>174.97</c:v>
                </c:pt>
              </c:numCache>
            </c:numRef>
          </c:val>
          <c:extLst>
            <c:ext xmlns:c16="http://schemas.microsoft.com/office/drawing/2014/chart" uri="{C3380CC4-5D6E-409C-BE32-E72D297353CC}">
              <c16:uniqueId val="{00000000-8540-447E-9E0E-6BDAD24F137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269.33</c:v>
                </c:pt>
                <c:pt idx="4">
                  <c:v>280.23</c:v>
                </c:pt>
              </c:numCache>
            </c:numRef>
          </c:val>
          <c:smooth val="0"/>
          <c:extLst>
            <c:ext xmlns:c16="http://schemas.microsoft.com/office/drawing/2014/chart" uri="{C3380CC4-5D6E-409C-BE32-E72D297353CC}">
              <c16:uniqueId val="{00000001-8540-447E-9E0E-6BDAD24F137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【15.64】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4"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広島県　三次市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K2</v>
      </c>
      <c r="X8" s="72"/>
      <c r="Y8" s="72"/>
      <c r="Z8" s="72"/>
      <c r="AA8" s="72"/>
      <c r="AB8" s="72"/>
      <c r="AC8" s="72"/>
      <c r="AD8" s="73" t="str">
        <f>データ!$M$6</f>
        <v>非設置</v>
      </c>
      <c r="AE8" s="73"/>
      <c r="AF8" s="73"/>
      <c r="AG8" s="73"/>
      <c r="AH8" s="73"/>
      <c r="AI8" s="73"/>
      <c r="AJ8" s="73"/>
      <c r="AK8" s="3"/>
      <c r="AL8" s="69">
        <f>データ!S6</f>
        <v>51234</v>
      </c>
      <c r="AM8" s="69"/>
      <c r="AN8" s="69"/>
      <c r="AO8" s="69"/>
      <c r="AP8" s="69"/>
      <c r="AQ8" s="69"/>
      <c r="AR8" s="69"/>
      <c r="AS8" s="69"/>
      <c r="AT8" s="68">
        <f>データ!T6</f>
        <v>778.18</v>
      </c>
      <c r="AU8" s="68"/>
      <c r="AV8" s="68"/>
      <c r="AW8" s="68"/>
      <c r="AX8" s="68"/>
      <c r="AY8" s="68"/>
      <c r="AZ8" s="68"/>
      <c r="BA8" s="68"/>
      <c r="BB8" s="68">
        <f>データ!U6</f>
        <v>65.84</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72.959999999999994</v>
      </c>
      <c r="J10" s="68"/>
      <c r="K10" s="68"/>
      <c r="L10" s="68"/>
      <c r="M10" s="68"/>
      <c r="N10" s="68"/>
      <c r="O10" s="68"/>
      <c r="P10" s="68">
        <f>データ!P6</f>
        <v>2</v>
      </c>
      <c r="Q10" s="68"/>
      <c r="R10" s="68"/>
      <c r="S10" s="68"/>
      <c r="T10" s="68"/>
      <c r="U10" s="68"/>
      <c r="V10" s="68"/>
      <c r="W10" s="68">
        <f>データ!Q6</f>
        <v>100</v>
      </c>
      <c r="X10" s="68"/>
      <c r="Y10" s="68"/>
      <c r="Z10" s="68"/>
      <c r="AA10" s="68"/>
      <c r="AB10" s="68"/>
      <c r="AC10" s="68"/>
      <c r="AD10" s="69">
        <f>データ!R6</f>
        <v>5390</v>
      </c>
      <c r="AE10" s="69"/>
      <c r="AF10" s="69"/>
      <c r="AG10" s="69"/>
      <c r="AH10" s="69"/>
      <c r="AI10" s="69"/>
      <c r="AJ10" s="69"/>
      <c r="AK10" s="2"/>
      <c r="AL10" s="69">
        <f>データ!V6</f>
        <v>1016</v>
      </c>
      <c r="AM10" s="69"/>
      <c r="AN10" s="69"/>
      <c r="AO10" s="69"/>
      <c r="AP10" s="69"/>
      <c r="AQ10" s="69"/>
      <c r="AR10" s="69"/>
      <c r="AS10" s="69"/>
      <c r="AT10" s="68">
        <f>データ!W6</f>
        <v>0.75</v>
      </c>
      <c r="AU10" s="68"/>
      <c r="AV10" s="68"/>
      <c r="AW10" s="68"/>
      <c r="AX10" s="68"/>
      <c r="AY10" s="68"/>
      <c r="AZ10" s="68"/>
      <c r="BA10" s="68"/>
      <c r="BB10" s="68">
        <f>データ!X6</f>
        <v>1354.67</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【98.17】</v>
      </c>
      <c r="F85" s="26" t="str">
        <f>データ!AT6</f>
        <v>【92.20】</v>
      </c>
      <c r="G85" s="26" t="str">
        <f>データ!BE6</f>
        <v>【106.38】</v>
      </c>
      <c r="H85" s="26" t="str">
        <f>データ!BP6</f>
        <v>【314.13】</v>
      </c>
      <c r="I85" s="26" t="str">
        <f>データ!CA6</f>
        <v>【58.42】</v>
      </c>
      <c r="J85" s="26" t="str">
        <f>データ!CL6</f>
        <v>【282.28】</v>
      </c>
      <c r="K85" s="26" t="str">
        <f>データ!CW6</f>
        <v>【57.83】</v>
      </c>
      <c r="L85" s="26" t="str">
        <f>データ!DH6</f>
        <v>【77.67】</v>
      </c>
      <c r="M85" s="26" t="str">
        <f>データ!DS6</f>
        <v>【15.64】</v>
      </c>
      <c r="N85" s="26" t="str">
        <f>データ!ED6</f>
        <v>【-】</v>
      </c>
      <c r="O85" s="26" t="str">
        <f>データ!EO6</f>
        <v>【-】</v>
      </c>
    </row>
  </sheetData>
  <sheetProtection algorithmName="SHA-512" hashValue="9O0paHo22XZ+3TfbDck416cYAScGThW0AyA63ud+JbDbvRIaeCG5POGYOpoDlRn3vgTSM+bbfXOVt3Bs2tBmfQ==" saltValue="eErMY6p+eFOnrsPdPjMc3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54</v>
      </c>
      <c r="B4" s="30"/>
      <c r="C4" s="30"/>
      <c r="D4" s="30"/>
      <c r="E4" s="30"/>
      <c r="F4" s="30"/>
      <c r="G4" s="30"/>
      <c r="H4" s="80"/>
      <c r="I4" s="81"/>
      <c r="J4" s="81"/>
      <c r="K4" s="81"/>
      <c r="L4" s="81"/>
      <c r="M4" s="81"/>
      <c r="N4" s="81"/>
      <c r="O4" s="81"/>
      <c r="P4" s="81"/>
      <c r="Q4" s="81"/>
      <c r="R4" s="81"/>
      <c r="S4" s="81"/>
      <c r="T4" s="81"/>
      <c r="U4" s="81"/>
      <c r="V4" s="81"/>
      <c r="W4" s="81"/>
      <c r="X4" s="82"/>
      <c r="Y4" s="76" t="s">
        <v>55</v>
      </c>
      <c r="Z4" s="76"/>
      <c r="AA4" s="76"/>
      <c r="AB4" s="76"/>
      <c r="AC4" s="76"/>
      <c r="AD4" s="76"/>
      <c r="AE4" s="76"/>
      <c r="AF4" s="76"/>
      <c r="AG4" s="76"/>
      <c r="AH4" s="76"/>
      <c r="AI4" s="76"/>
      <c r="AJ4" s="76" t="s">
        <v>56</v>
      </c>
      <c r="AK4" s="76"/>
      <c r="AL4" s="76"/>
      <c r="AM4" s="76"/>
      <c r="AN4" s="76"/>
      <c r="AO4" s="76"/>
      <c r="AP4" s="76"/>
      <c r="AQ4" s="76"/>
      <c r="AR4" s="76"/>
      <c r="AS4" s="76"/>
      <c r="AT4" s="76"/>
      <c r="AU4" s="76" t="s">
        <v>57</v>
      </c>
      <c r="AV4" s="76"/>
      <c r="AW4" s="76"/>
      <c r="AX4" s="76"/>
      <c r="AY4" s="76"/>
      <c r="AZ4" s="76"/>
      <c r="BA4" s="76"/>
      <c r="BB4" s="76"/>
      <c r="BC4" s="76"/>
      <c r="BD4" s="76"/>
      <c r="BE4" s="76"/>
      <c r="BF4" s="76" t="s">
        <v>58</v>
      </c>
      <c r="BG4" s="76"/>
      <c r="BH4" s="76"/>
      <c r="BI4" s="76"/>
      <c r="BJ4" s="76"/>
      <c r="BK4" s="76"/>
      <c r="BL4" s="76"/>
      <c r="BM4" s="76"/>
      <c r="BN4" s="76"/>
      <c r="BO4" s="76"/>
      <c r="BP4" s="76"/>
      <c r="BQ4" s="76" t="s">
        <v>59</v>
      </c>
      <c r="BR4" s="76"/>
      <c r="BS4" s="76"/>
      <c r="BT4" s="76"/>
      <c r="BU4" s="76"/>
      <c r="BV4" s="76"/>
      <c r="BW4" s="76"/>
      <c r="BX4" s="76"/>
      <c r="BY4" s="76"/>
      <c r="BZ4" s="76"/>
      <c r="CA4" s="76"/>
      <c r="CB4" s="76" t="s">
        <v>60</v>
      </c>
      <c r="CC4" s="76"/>
      <c r="CD4" s="76"/>
      <c r="CE4" s="76"/>
      <c r="CF4" s="76"/>
      <c r="CG4" s="76"/>
      <c r="CH4" s="76"/>
      <c r="CI4" s="76"/>
      <c r="CJ4" s="76"/>
      <c r="CK4" s="76"/>
      <c r="CL4" s="76"/>
      <c r="CM4" s="76" t="s">
        <v>61</v>
      </c>
      <c r="CN4" s="76"/>
      <c r="CO4" s="76"/>
      <c r="CP4" s="76"/>
      <c r="CQ4" s="76"/>
      <c r="CR4" s="76"/>
      <c r="CS4" s="76"/>
      <c r="CT4" s="76"/>
      <c r="CU4" s="76"/>
      <c r="CV4" s="76"/>
      <c r="CW4" s="76"/>
      <c r="CX4" s="76" t="s">
        <v>62</v>
      </c>
      <c r="CY4" s="76"/>
      <c r="CZ4" s="76"/>
      <c r="DA4" s="76"/>
      <c r="DB4" s="76"/>
      <c r="DC4" s="76"/>
      <c r="DD4" s="76"/>
      <c r="DE4" s="76"/>
      <c r="DF4" s="76"/>
      <c r="DG4" s="76"/>
      <c r="DH4" s="76"/>
      <c r="DI4" s="76" t="s">
        <v>63</v>
      </c>
      <c r="DJ4" s="76"/>
      <c r="DK4" s="76"/>
      <c r="DL4" s="76"/>
      <c r="DM4" s="76"/>
      <c r="DN4" s="76"/>
      <c r="DO4" s="76"/>
      <c r="DP4" s="76"/>
      <c r="DQ4" s="76"/>
      <c r="DR4" s="76"/>
      <c r="DS4" s="76"/>
      <c r="DT4" s="76" t="s">
        <v>64</v>
      </c>
      <c r="DU4" s="76"/>
      <c r="DV4" s="76"/>
      <c r="DW4" s="76"/>
      <c r="DX4" s="76"/>
      <c r="DY4" s="76"/>
      <c r="DZ4" s="76"/>
      <c r="EA4" s="76"/>
      <c r="EB4" s="76"/>
      <c r="EC4" s="76"/>
      <c r="ED4" s="76"/>
      <c r="EE4" s="76" t="s">
        <v>65</v>
      </c>
      <c r="EF4" s="76"/>
      <c r="EG4" s="76"/>
      <c r="EH4" s="76"/>
      <c r="EI4" s="76"/>
      <c r="EJ4" s="76"/>
      <c r="EK4" s="76"/>
      <c r="EL4" s="76"/>
      <c r="EM4" s="76"/>
      <c r="EN4" s="76"/>
      <c r="EO4" s="76"/>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2020</v>
      </c>
      <c r="C6" s="33">
        <f t="shared" ref="C6:X6" si="3">C7</f>
        <v>342092</v>
      </c>
      <c r="D6" s="33">
        <f t="shared" si="3"/>
        <v>46</v>
      </c>
      <c r="E6" s="33">
        <f t="shared" si="3"/>
        <v>18</v>
      </c>
      <c r="F6" s="33">
        <f t="shared" si="3"/>
        <v>0</v>
      </c>
      <c r="G6" s="33">
        <f t="shared" si="3"/>
        <v>0</v>
      </c>
      <c r="H6" s="33" t="str">
        <f t="shared" si="3"/>
        <v>広島県　三次市</v>
      </c>
      <c r="I6" s="33" t="str">
        <f t="shared" si="3"/>
        <v>法適用</v>
      </c>
      <c r="J6" s="33" t="str">
        <f t="shared" si="3"/>
        <v>下水道事業</v>
      </c>
      <c r="K6" s="33" t="str">
        <f t="shared" si="3"/>
        <v>特定地域生活排水処理</v>
      </c>
      <c r="L6" s="33" t="str">
        <f t="shared" si="3"/>
        <v>K2</v>
      </c>
      <c r="M6" s="33" t="str">
        <f t="shared" si="3"/>
        <v>非設置</v>
      </c>
      <c r="N6" s="34" t="str">
        <f t="shared" si="3"/>
        <v>-</v>
      </c>
      <c r="O6" s="34">
        <f t="shared" si="3"/>
        <v>72.959999999999994</v>
      </c>
      <c r="P6" s="34">
        <f t="shared" si="3"/>
        <v>2</v>
      </c>
      <c r="Q6" s="34">
        <f t="shared" si="3"/>
        <v>100</v>
      </c>
      <c r="R6" s="34">
        <f t="shared" si="3"/>
        <v>5390</v>
      </c>
      <c r="S6" s="34">
        <f t="shared" si="3"/>
        <v>51234</v>
      </c>
      <c r="T6" s="34">
        <f t="shared" si="3"/>
        <v>778.18</v>
      </c>
      <c r="U6" s="34">
        <f t="shared" si="3"/>
        <v>65.84</v>
      </c>
      <c r="V6" s="34">
        <f t="shared" si="3"/>
        <v>1016</v>
      </c>
      <c r="W6" s="34">
        <f t="shared" si="3"/>
        <v>0.75</v>
      </c>
      <c r="X6" s="34">
        <f t="shared" si="3"/>
        <v>1354.67</v>
      </c>
      <c r="Y6" s="35" t="str">
        <f>IF(Y7="",NA(),Y7)</f>
        <v>-</v>
      </c>
      <c r="Z6" s="35" t="str">
        <f t="shared" ref="Z6:AH6" si="4">IF(Z7="",NA(),Z7)</f>
        <v>-</v>
      </c>
      <c r="AA6" s="35" t="str">
        <f t="shared" si="4"/>
        <v>-</v>
      </c>
      <c r="AB6" s="35">
        <f t="shared" si="4"/>
        <v>103.57</v>
      </c>
      <c r="AC6" s="35">
        <f t="shared" si="4"/>
        <v>100.06</v>
      </c>
      <c r="AD6" s="35" t="str">
        <f t="shared" si="4"/>
        <v>-</v>
      </c>
      <c r="AE6" s="35" t="str">
        <f t="shared" si="4"/>
        <v>-</v>
      </c>
      <c r="AF6" s="35" t="str">
        <f t="shared" si="4"/>
        <v>-</v>
      </c>
      <c r="AG6" s="35">
        <f t="shared" si="4"/>
        <v>96.05</v>
      </c>
      <c r="AH6" s="35">
        <f t="shared" si="4"/>
        <v>99.03</v>
      </c>
      <c r="AI6" s="34" t="str">
        <f>IF(AI7="","",IF(AI7="-","【-】","【"&amp;SUBSTITUTE(TEXT(AI7,"#,##0.00"),"-","△")&amp;"】"))</f>
        <v>【98.17】</v>
      </c>
      <c r="AJ6" s="35" t="str">
        <f>IF(AJ7="",NA(),AJ7)</f>
        <v>-</v>
      </c>
      <c r="AK6" s="35" t="str">
        <f t="shared" ref="AK6:AS6" si="5">IF(AK7="",NA(),AK7)</f>
        <v>-</v>
      </c>
      <c r="AL6" s="35" t="str">
        <f t="shared" si="5"/>
        <v>-</v>
      </c>
      <c r="AM6" s="34">
        <f t="shared" si="5"/>
        <v>0</v>
      </c>
      <c r="AN6" s="34">
        <f t="shared" si="5"/>
        <v>0</v>
      </c>
      <c r="AO6" s="35" t="str">
        <f t="shared" si="5"/>
        <v>-</v>
      </c>
      <c r="AP6" s="35" t="str">
        <f t="shared" si="5"/>
        <v>-</v>
      </c>
      <c r="AQ6" s="35" t="str">
        <f t="shared" si="5"/>
        <v>-</v>
      </c>
      <c r="AR6" s="35">
        <f t="shared" si="5"/>
        <v>123.82</v>
      </c>
      <c r="AS6" s="35">
        <f t="shared" si="5"/>
        <v>74.239999999999995</v>
      </c>
      <c r="AT6" s="34" t="str">
        <f>IF(AT7="","",IF(AT7="-","【-】","【"&amp;SUBSTITUTE(TEXT(AT7,"#,##0.00"),"-","△")&amp;"】"))</f>
        <v>【92.20】</v>
      </c>
      <c r="AU6" s="35" t="str">
        <f>IF(AU7="",NA(),AU7)</f>
        <v>-</v>
      </c>
      <c r="AV6" s="35" t="str">
        <f t="shared" ref="AV6:BD6" si="6">IF(AV7="",NA(),AV7)</f>
        <v>-</v>
      </c>
      <c r="AW6" s="35" t="str">
        <f t="shared" si="6"/>
        <v>-</v>
      </c>
      <c r="AX6" s="35">
        <f t="shared" si="6"/>
        <v>99.29</v>
      </c>
      <c r="AY6" s="35">
        <f t="shared" si="6"/>
        <v>108.14</v>
      </c>
      <c r="AZ6" s="35" t="str">
        <f t="shared" si="6"/>
        <v>-</v>
      </c>
      <c r="BA6" s="35" t="str">
        <f t="shared" si="6"/>
        <v>-</v>
      </c>
      <c r="BB6" s="35" t="str">
        <f t="shared" si="6"/>
        <v>-</v>
      </c>
      <c r="BC6" s="35">
        <f t="shared" si="6"/>
        <v>89.72</v>
      </c>
      <c r="BD6" s="35">
        <f t="shared" si="6"/>
        <v>100.47</v>
      </c>
      <c r="BE6" s="34" t="str">
        <f>IF(BE7="","",IF(BE7="-","【-】","【"&amp;SUBSTITUTE(TEXT(BE7,"#,##0.00"),"-","△")&amp;"】"))</f>
        <v>【106.38】</v>
      </c>
      <c r="BF6" s="35" t="str">
        <f>IF(BF7="",NA(),BF7)</f>
        <v>-</v>
      </c>
      <c r="BG6" s="35" t="str">
        <f t="shared" ref="BG6:BO6" si="7">IF(BG7="",NA(),BG7)</f>
        <v>-</v>
      </c>
      <c r="BH6" s="35" t="str">
        <f t="shared" si="7"/>
        <v>-</v>
      </c>
      <c r="BI6" s="35">
        <f t="shared" si="7"/>
        <v>387.49</v>
      </c>
      <c r="BJ6" s="35">
        <f t="shared" si="7"/>
        <v>368.86</v>
      </c>
      <c r="BK6" s="35" t="str">
        <f t="shared" si="7"/>
        <v>-</v>
      </c>
      <c r="BL6" s="35" t="str">
        <f t="shared" si="7"/>
        <v>-</v>
      </c>
      <c r="BM6" s="35" t="str">
        <f t="shared" si="7"/>
        <v>-</v>
      </c>
      <c r="BN6" s="35">
        <f t="shared" si="7"/>
        <v>270.57</v>
      </c>
      <c r="BO6" s="35">
        <f t="shared" si="7"/>
        <v>294.27</v>
      </c>
      <c r="BP6" s="34" t="str">
        <f>IF(BP7="","",IF(BP7="-","【-】","【"&amp;SUBSTITUTE(TEXT(BP7,"#,##0.00"),"-","△")&amp;"】"))</f>
        <v>【314.13】</v>
      </c>
      <c r="BQ6" s="35" t="str">
        <f>IF(BQ7="",NA(),BQ7)</f>
        <v>-</v>
      </c>
      <c r="BR6" s="35" t="str">
        <f t="shared" ref="BR6:BZ6" si="8">IF(BR7="",NA(),BR7)</f>
        <v>-</v>
      </c>
      <c r="BS6" s="35" t="str">
        <f t="shared" si="8"/>
        <v>-</v>
      </c>
      <c r="BT6" s="35">
        <f t="shared" si="8"/>
        <v>51.67</v>
      </c>
      <c r="BU6" s="35">
        <f t="shared" si="8"/>
        <v>61.59</v>
      </c>
      <c r="BV6" s="35" t="str">
        <f t="shared" si="8"/>
        <v>-</v>
      </c>
      <c r="BW6" s="35" t="str">
        <f t="shared" si="8"/>
        <v>-</v>
      </c>
      <c r="BX6" s="35" t="str">
        <f t="shared" si="8"/>
        <v>-</v>
      </c>
      <c r="BY6" s="35">
        <f t="shared" si="8"/>
        <v>62.5</v>
      </c>
      <c r="BZ6" s="35">
        <f t="shared" si="8"/>
        <v>60.59</v>
      </c>
      <c r="CA6" s="34" t="str">
        <f>IF(CA7="","",IF(CA7="-","【-】","【"&amp;SUBSTITUTE(TEXT(CA7,"#,##0.00"),"-","△")&amp;"】"))</f>
        <v>【58.42】</v>
      </c>
      <c r="CB6" s="35" t="str">
        <f>IF(CB7="",NA(),CB7)</f>
        <v>-</v>
      </c>
      <c r="CC6" s="35" t="str">
        <f t="shared" ref="CC6:CK6" si="9">IF(CC7="",NA(),CC7)</f>
        <v>-</v>
      </c>
      <c r="CD6" s="35" t="str">
        <f t="shared" si="9"/>
        <v>-</v>
      </c>
      <c r="CE6" s="35">
        <f t="shared" si="9"/>
        <v>210.88</v>
      </c>
      <c r="CF6" s="35">
        <f t="shared" si="9"/>
        <v>174.97</v>
      </c>
      <c r="CG6" s="35" t="str">
        <f t="shared" si="9"/>
        <v>-</v>
      </c>
      <c r="CH6" s="35" t="str">
        <f t="shared" si="9"/>
        <v>-</v>
      </c>
      <c r="CI6" s="35" t="str">
        <f t="shared" si="9"/>
        <v>-</v>
      </c>
      <c r="CJ6" s="35">
        <f t="shared" si="9"/>
        <v>269.33</v>
      </c>
      <c r="CK6" s="35">
        <f t="shared" si="9"/>
        <v>280.23</v>
      </c>
      <c r="CL6" s="34" t="str">
        <f>IF(CL7="","",IF(CL7="-","【-】","【"&amp;SUBSTITUTE(TEXT(CL7,"#,##0.00"),"-","△")&amp;"】"))</f>
        <v>【282.28】</v>
      </c>
      <c r="CM6" s="35" t="str">
        <f>IF(CM7="",NA(),CM7)</f>
        <v>-</v>
      </c>
      <c r="CN6" s="35" t="str">
        <f t="shared" ref="CN6:CV6" si="10">IF(CN7="",NA(),CN7)</f>
        <v>-</v>
      </c>
      <c r="CO6" s="35" t="str">
        <f t="shared" si="10"/>
        <v>-</v>
      </c>
      <c r="CP6" s="35">
        <f t="shared" si="10"/>
        <v>100</v>
      </c>
      <c r="CQ6" s="35">
        <f t="shared" si="10"/>
        <v>100</v>
      </c>
      <c r="CR6" s="35" t="str">
        <f t="shared" si="10"/>
        <v>-</v>
      </c>
      <c r="CS6" s="35" t="str">
        <f t="shared" si="10"/>
        <v>-</v>
      </c>
      <c r="CT6" s="35" t="str">
        <f t="shared" si="10"/>
        <v>-</v>
      </c>
      <c r="CU6" s="35">
        <f t="shared" si="10"/>
        <v>59.64</v>
      </c>
      <c r="CV6" s="35">
        <f t="shared" si="10"/>
        <v>58.19</v>
      </c>
      <c r="CW6" s="34" t="str">
        <f>IF(CW7="","",IF(CW7="-","【-】","【"&amp;SUBSTITUTE(TEXT(CW7,"#,##0.00"),"-","△")&amp;"】"))</f>
        <v>【57.83】</v>
      </c>
      <c r="CX6" s="35" t="str">
        <f>IF(CX7="",NA(),CX7)</f>
        <v>-</v>
      </c>
      <c r="CY6" s="35" t="str">
        <f t="shared" ref="CY6:DG6" si="11">IF(CY7="",NA(),CY7)</f>
        <v>-</v>
      </c>
      <c r="CZ6" s="35" t="str">
        <f t="shared" si="11"/>
        <v>-</v>
      </c>
      <c r="DA6" s="35">
        <f t="shared" si="11"/>
        <v>100</v>
      </c>
      <c r="DB6" s="35">
        <f t="shared" si="11"/>
        <v>100</v>
      </c>
      <c r="DC6" s="35" t="str">
        <f t="shared" si="11"/>
        <v>-</v>
      </c>
      <c r="DD6" s="35" t="str">
        <f t="shared" si="11"/>
        <v>-</v>
      </c>
      <c r="DE6" s="35" t="str">
        <f t="shared" si="11"/>
        <v>-</v>
      </c>
      <c r="DF6" s="35">
        <f t="shared" si="11"/>
        <v>90.63</v>
      </c>
      <c r="DG6" s="35">
        <f t="shared" si="11"/>
        <v>87.8</v>
      </c>
      <c r="DH6" s="34" t="str">
        <f>IF(DH7="","",IF(DH7="-","【-】","【"&amp;SUBSTITUTE(TEXT(DH7,"#,##0.00"),"-","△")&amp;"】"))</f>
        <v>【77.67】</v>
      </c>
      <c r="DI6" s="35" t="str">
        <f>IF(DI7="",NA(),DI7)</f>
        <v>-</v>
      </c>
      <c r="DJ6" s="35" t="str">
        <f t="shared" ref="DJ6:DR6" si="12">IF(DJ7="",NA(),DJ7)</f>
        <v>-</v>
      </c>
      <c r="DK6" s="35" t="str">
        <f t="shared" si="12"/>
        <v>-</v>
      </c>
      <c r="DL6" s="35">
        <f t="shared" si="12"/>
        <v>6.9</v>
      </c>
      <c r="DM6" s="35">
        <f t="shared" si="12"/>
        <v>13.81</v>
      </c>
      <c r="DN6" s="35" t="str">
        <f t="shared" si="12"/>
        <v>-</v>
      </c>
      <c r="DO6" s="35" t="str">
        <f t="shared" si="12"/>
        <v>-</v>
      </c>
      <c r="DP6" s="35" t="str">
        <f t="shared" si="12"/>
        <v>-</v>
      </c>
      <c r="DQ6" s="35">
        <f t="shared" si="12"/>
        <v>23.76</v>
      </c>
      <c r="DR6" s="35">
        <f t="shared" si="12"/>
        <v>15.74</v>
      </c>
      <c r="DS6" s="34" t="str">
        <f>IF(DS7="","",IF(DS7="-","【-】","【"&amp;SUBSTITUTE(TEXT(DS7,"#,##0.00"),"-","△")&amp;"】"))</f>
        <v>【15.64】</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2020</v>
      </c>
      <c r="C7" s="37">
        <v>342092</v>
      </c>
      <c r="D7" s="37">
        <v>46</v>
      </c>
      <c r="E7" s="37">
        <v>18</v>
      </c>
      <c r="F7" s="37">
        <v>0</v>
      </c>
      <c r="G7" s="37">
        <v>0</v>
      </c>
      <c r="H7" s="37" t="s">
        <v>95</v>
      </c>
      <c r="I7" s="37" t="s">
        <v>96</v>
      </c>
      <c r="J7" s="37" t="s">
        <v>97</v>
      </c>
      <c r="K7" s="37" t="s">
        <v>98</v>
      </c>
      <c r="L7" s="37" t="s">
        <v>99</v>
      </c>
      <c r="M7" s="37" t="s">
        <v>100</v>
      </c>
      <c r="N7" s="38" t="s">
        <v>101</v>
      </c>
      <c r="O7" s="38">
        <v>72.959999999999994</v>
      </c>
      <c r="P7" s="38">
        <v>2</v>
      </c>
      <c r="Q7" s="38">
        <v>100</v>
      </c>
      <c r="R7" s="38">
        <v>5390</v>
      </c>
      <c r="S7" s="38">
        <v>51234</v>
      </c>
      <c r="T7" s="38">
        <v>778.18</v>
      </c>
      <c r="U7" s="38">
        <v>65.84</v>
      </c>
      <c r="V7" s="38">
        <v>1016</v>
      </c>
      <c r="W7" s="38">
        <v>0.75</v>
      </c>
      <c r="X7" s="38">
        <v>1354.67</v>
      </c>
      <c r="Y7" s="38" t="s">
        <v>101</v>
      </c>
      <c r="Z7" s="38" t="s">
        <v>101</v>
      </c>
      <c r="AA7" s="38" t="s">
        <v>101</v>
      </c>
      <c r="AB7" s="38">
        <v>103.57</v>
      </c>
      <c r="AC7" s="38">
        <v>100.06</v>
      </c>
      <c r="AD7" s="38" t="s">
        <v>101</v>
      </c>
      <c r="AE7" s="38" t="s">
        <v>101</v>
      </c>
      <c r="AF7" s="38" t="s">
        <v>101</v>
      </c>
      <c r="AG7" s="38">
        <v>96.05</v>
      </c>
      <c r="AH7" s="38">
        <v>99.03</v>
      </c>
      <c r="AI7" s="38">
        <v>98.17</v>
      </c>
      <c r="AJ7" s="38" t="s">
        <v>101</v>
      </c>
      <c r="AK7" s="38" t="s">
        <v>101</v>
      </c>
      <c r="AL7" s="38" t="s">
        <v>101</v>
      </c>
      <c r="AM7" s="38">
        <v>0</v>
      </c>
      <c r="AN7" s="38">
        <v>0</v>
      </c>
      <c r="AO7" s="38" t="s">
        <v>101</v>
      </c>
      <c r="AP7" s="38" t="s">
        <v>101</v>
      </c>
      <c r="AQ7" s="38" t="s">
        <v>101</v>
      </c>
      <c r="AR7" s="38">
        <v>123.82</v>
      </c>
      <c r="AS7" s="38">
        <v>74.239999999999995</v>
      </c>
      <c r="AT7" s="38">
        <v>92.2</v>
      </c>
      <c r="AU7" s="38" t="s">
        <v>101</v>
      </c>
      <c r="AV7" s="38" t="s">
        <v>101</v>
      </c>
      <c r="AW7" s="38" t="s">
        <v>101</v>
      </c>
      <c r="AX7" s="38">
        <v>99.29</v>
      </c>
      <c r="AY7" s="38">
        <v>108.14</v>
      </c>
      <c r="AZ7" s="38" t="s">
        <v>101</v>
      </c>
      <c r="BA7" s="38" t="s">
        <v>101</v>
      </c>
      <c r="BB7" s="38" t="s">
        <v>101</v>
      </c>
      <c r="BC7" s="38">
        <v>89.72</v>
      </c>
      <c r="BD7" s="38">
        <v>100.47</v>
      </c>
      <c r="BE7" s="38">
        <v>106.38</v>
      </c>
      <c r="BF7" s="38" t="s">
        <v>101</v>
      </c>
      <c r="BG7" s="38" t="s">
        <v>101</v>
      </c>
      <c r="BH7" s="38" t="s">
        <v>101</v>
      </c>
      <c r="BI7" s="38">
        <v>387.49</v>
      </c>
      <c r="BJ7" s="38">
        <v>368.86</v>
      </c>
      <c r="BK7" s="38" t="s">
        <v>101</v>
      </c>
      <c r="BL7" s="38" t="s">
        <v>101</v>
      </c>
      <c r="BM7" s="38" t="s">
        <v>101</v>
      </c>
      <c r="BN7" s="38">
        <v>270.57</v>
      </c>
      <c r="BO7" s="38">
        <v>294.27</v>
      </c>
      <c r="BP7" s="38">
        <v>314.13</v>
      </c>
      <c r="BQ7" s="38" t="s">
        <v>101</v>
      </c>
      <c r="BR7" s="38" t="s">
        <v>101</v>
      </c>
      <c r="BS7" s="38" t="s">
        <v>101</v>
      </c>
      <c r="BT7" s="38">
        <v>51.67</v>
      </c>
      <c r="BU7" s="38">
        <v>61.59</v>
      </c>
      <c r="BV7" s="38" t="s">
        <v>101</v>
      </c>
      <c r="BW7" s="38" t="s">
        <v>101</v>
      </c>
      <c r="BX7" s="38" t="s">
        <v>101</v>
      </c>
      <c r="BY7" s="38">
        <v>62.5</v>
      </c>
      <c r="BZ7" s="38">
        <v>60.59</v>
      </c>
      <c r="CA7" s="38">
        <v>58.42</v>
      </c>
      <c r="CB7" s="38" t="s">
        <v>101</v>
      </c>
      <c r="CC7" s="38" t="s">
        <v>101</v>
      </c>
      <c r="CD7" s="38" t="s">
        <v>101</v>
      </c>
      <c r="CE7" s="38">
        <v>210.88</v>
      </c>
      <c r="CF7" s="38">
        <v>174.97</v>
      </c>
      <c r="CG7" s="38" t="s">
        <v>101</v>
      </c>
      <c r="CH7" s="38" t="s">
        <v>101</v>
      </c>
      <c r="CI7" s="38" t="s">
        <v>101</v>
      </c>
      <c r="CJ7" s="38">
        <v>269.33</v>
      </c>
      <c r="CK7" s="38">
        <v>280.23</v>
      </c>
      <c r="CL7" s="38">
        <v>282.27999999999997</v>
      </c>
      <c r="CM7" s="38" t="s">
        <v>101</v>
      </c>
      <c r="CN7" s="38" t="s">
        <v>101</v>
      </c>
      <c r="CO7" s="38" t="s">
        <v>101</v>
      </c>
      <c r="CP7" s="38">
        <v>100</v>
      </c>
      <c r="CQ7" s="38">
        <v>100</v>
      </c>
      <c r="CR7" s="38" t="s">
        <v>101</v>
      </c>
      <c r="CS7" s="38" t="s">
        <v>101</v>
      </c>
      <c r="CT7" s="38" t="s">
        <v>101</v>
      </c>
      <c r="CU7" s="38">
        <v>59.64</v>
      </c>
      <c r="CV7" s="38">
        <v>58.19</v>
      </c>
      <c r="CW7" s="38">
        <v>57.83</v>
      </c>
      <c r="CX7" s="38" t="s">
        <v>101</v>
      </c>
      <c r="CY7" s="38" t="s">
        <v>101</v>
      </c>
      <c r="CZ7" s="38" t="s">
        <v>101</v>
      </c>
      <c r="DA7" s="38">
        <v>100</v>
      </c>
      <c r="DB7" s="38">
        <v>100</v>
      </c>
      <c r="DC7" s="38" t="s">
        <v>101</v>
      </c>
      <c r="DD7" s="38" t="s">
        <v>101</v>
      </c>
      <c r="DE7" s="38" t="s">
        <v>101</v>
      </c>
      <c r="DF7" s="38">
        <v>90.63</v>
      </c>
      <c r="DG7" s="38">
        <v>87.8</v>
      </c>
      <c r="DH7" s="38">
        <v>77.67</v>
      </c>
      <c r="DI7" s="38" t="s">
        <v>101</v>
      </c>
      <c r="DJ7" s="38" t="s">
        <v>101</v>
      </c>
      <c r="DK7" s="38" t="s">
        <v>101</v>
      </c>
      <c r="DL7" s="38">
        <v>6.9</v>
      </c>
      <c r="DM7" s="38">
        <v>13.81</v>
      </c>
      <c r="DN7" s="38" t="s">
        <v>101</v>
      </c>
      <c r="DO7" s="38" t="s">
        <v>101</v>
      </c>
      <c r="DP7" s="38" t="s">
        <v>101</v>
      </c>
      <c r="DQ7" s="38">
        <v>23.76</v>
      </c>
      <c r="DR7" s="38">
        <v>15.74</v>
      </c>
      <c r="DS7" s="38">
        <v>15.64</v>
      </c>
      <c r="DT7" s="38" t="s">
        <v>101</v>
      </c>
      <c r="DU7" s="38" t="s">
        <v>101</v>
      </c>
      <c r="DV7" s="38" t="s">
        <v>101</v>
      </c>
      <c r="DW7" s="38" t="s">
        <v>101</v>
      </c>
      <c r="DX7" s="38" t="s">
        <v>101</v>
      </c>
      <c r="DY7" s="38" t="s">
        <v>101</v>
      </c>
      <c r="DZ7" s="38" t="s">
        <v>101</v>
      </c>
      <c r="EA7" s="38" t="s">
        <v>101</v>
      </c>
      <c r="EB7" s="38" t="s">
        <v>101</v>
      </c>
      <c r="EC7" s="38" t="s">
        <v>101</v>
      </c>
      <c r="ED7" s="38" t="s">
        <v>101</v>
      </c>
      <c r="EE7" s="38" t="s">
        <v>101</v>
      </c>
      <c r="EF7" s="38" t="s">
        <v>101</v>
      </c>
      <c r="EG7" s="38" t="s">
        <v>101</v>
      </c>
      <c r="EH7" s="38" t="s">
        <v>101</v>
      </c>
      <c r="EI7" s="38" t="s">
        <v>101</v>
      </c>
      <c r="EJ7" s="38" t="s">
        <v>101</v>
      </c>
      <c r="EK7" s="38" t="s">
        <v>101</v>
      </c>
      <c r="EL7" s="38" t="s">
        <v>101</v>
      </c>
      <c r="EM7" s="38" t="s">
        <v>101</v>
      </c>
      <c r="EN7" s="38" t="s">
        <v>101</v>
      </c>
      <c r="EO7" s="38" t="s">
        <v>101</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107</v>
      </c>
    </row>
    <row r="12" spans="1:148" x14ac:dyDescent="0.15">
      <c r="B12">
        <v>1</v>
      </c>
      <c r="C12">
        <v>1</v>
      </c>
      <c r="D12">
        <v>1</v>
      </c>
      <c r="E12">
        <v>1</v>
      </c>
      <c r="F12">
        <v>2</v>
      </c>
      <c r="G12" t="s">
        <v>108</v>
      </c>
    </row>
    <row r="13" spans="1:148" x14ac:dyDescent="0.15">
      <c r="B13" t="s">
        <v>109</v>
      </c>
      <c r="C13" t="s">
        <v>109</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m.hamano9883</cp:lastModifiedBy>
  <cp:lastPrinted>2022-01-13T04:21:29Z</cp:lastPrinted>
  <dcterms:created xsi:type="dcterms:W3CDTF">2021-12-03T07:39:52Z</dcterms:created>
  <dcterms:modified xsi:type="dcterms:W3CDTF">2022-01-14T00:41:22Z</dcterms:modified>
  <cp:category/>
</cp:coreProperties>
</file>