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200905\documents\hirokoy\Documents\☆◆経営比較分析表\R4.1.29経営比較分析表\"/>
    </mc:Choice>
  </mc:AlternateContent>
  <workbookProtection workbookAlgorithmName="SHA-512" workbookHashValue="4S3B35mysaxlFff7Ormh3ae6T6598Maau0y3NLG2EENBgKRTkf3ybb2zKBuFvpxQ5EjVI/3TKXVx6eiDsDOOIw==" workbookSaltValue="MNjuD/q3km+gxRJ0j5O1xA==" workbookSpinCount="100000" lockStructure="1"/>
  <bookViews>
    <workbookView xWindow="0" yWindow="0" windowWidth="24645" windowHeight="1210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6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P6" i="5"/>
  <c r="P10" i="4" s="1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K86" i="4"/>
  <c r="J86" i="4"/>
  <c r="I86" i="4"/>
  <c r="E86" i="4"/>
  <c r="AT10" i="4"/>
  <c r="AL10" i="4"/>
  <c r="AD10" i="4"/>
  <c r="W10" i="4"/>
  <c r="I10" i="4"/>
  <c r="B10" i="4"/>
  <c r="BB8" i="4"/>
  <c r="AL8" i="4"/>
  <c r="AD8" i="4"/>
  <c r="P8" i="4"/>
  <c r="I8" i="4"/>
  <c r="B8" i="4"/>
</calcChain>
</file>

<file path=xl/sharedStrings.xml><?xml version="1.0" encoding="utf-8"?>
<sst xmlns="http://schemas.openxmlformats.org/spreadsheetml/2006/main" count="252" uniqueCount="120">
  <si>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</si>
  <si>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</si>
  <si>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</si>
  <si>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</si>
  <si>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</si>
  <si>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</si>
  <si>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</si>
  <si>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</si>
  <si>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</si>
  <si>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</si>
  <si>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</si>
  <si>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</si>
  <si>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</si>
  <si>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</si>
  <si>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</si>
  <si>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</si>
  <si>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</si>
  <si>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</si>
  <si>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</si>
  <si>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</si>
  <si>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</si>
  <si>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</si>
  <si>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</si>
  <si>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</si>
  <si>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</si>
  <si>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</si>
  <si>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</si>
  <si>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</si>
  <si>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</si>
  <si>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</si>
  <si>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</si>
  <si>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</si>
  <si>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</si>
  <si>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</si>
  <si>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</si>
  <si>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</si>
  <si>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</si>
  <si>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</si>
  <si>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</si>
  <si>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</si>
  <si>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</si>
  <si>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</si>
  <si>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</si>
  <si>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</si>
  <si>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</si>
  <si>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</si>
  <si>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</si>
  <si>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</si>
  <si>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</si>
  <si>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</si>
  <si>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</si>
  <si>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</si>
  <si>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</si>
  <si>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</si>
  <si>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</si>
  <si>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</si>
  <si>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</si>
  <si>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</si>
  <si>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</si>
  <si>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</si>
  <si>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</si>
  <si>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</si>
  <si>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</si>
  <si>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</si>
  <si>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</si>
  <si>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</si>
  <si>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</si>
  <si>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</si>
  <si>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</si>
  <si>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</si>
  <si>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</si>
  <si>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</si>
  <si>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</si>
  <si>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</si>
  <si>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</si>
  <si>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</si>
  <si>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</si>
  <si>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</si>
  <si>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</si>
  <si>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</si>
  <si>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</si>
  <si>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</si>
  <si>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</si>
  <si>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</si>
  <si>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</si>
  <si>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</si>
  <si>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</si>
  <si>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</si>
  <si>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</si>
  <si>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</si>
  <si>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</si>
  <si>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</si>
  <si>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</si>
  <si>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</si>
  <si>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</si>
  <si>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</si>
  <si>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</si>
  <si>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安芸太田町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</si>
  <si>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</si>
  <si>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</si>
  <si>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</si>
  <si>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</si>
  <si>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</si>
  <si>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</si>
  <si>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</si>
  <si>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</si>
  <si>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</si>
  <si>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</si>
  <si>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</si>
  <si>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</si>
  <si>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</si>
  <si>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</si>
  <si>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</si>
  <si>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</si>
  <si>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</si>
  <si>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</si>
  <si>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</si>
  <si>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①収益的収支比率…当該指標は100％未満であり、一般会計繰入金に依存している状況である。料金改定等経営改善に向けた取組みが必要である。                                          ④企業債残高対事業規模比率…類似団体と比較して大幅に高い数値となっている。債務割合が高く継続的に経営を圧迫している状況である。　　　　　　　　　　⑤経費回収率…類似団体と比較して大幅に低い数値となっており、一般会計に依存している。　　　　⑥汚水処理原価…類似団体と比較して高い数値で推移している。債務割合が高く、地理的要因等により処理経費が高くなる、また有収水量は今後も減少傾向となることから厳しい状況である。　　　　　　　　　　　　　　⑧水洗化率…類似団体と比較して高い数値となっている。今後は人口減少による水洗化率の低下が予想される。</t>
    <rPh sb="1" eb="4">
      <t>シュウエキテキ</t>
    </rPh>
    <rPh sb="4" eb="6">
      <t>シュウシ</t>
    </rPh>
    <rPh sb="6" eb="8">
      <t>ヒリツ</t>
    </rPh>
    <rPh sb="9" eb="11">
      <t>トウガイ</t>
    </rPh>
    <rPh sb="11" eb="13">
      <t>シヒョウ</t>
    </rPh>
    <rPh sb="18" eb="20">
      <t>ミマン</t>
    </rPh>
    <rPh sb="24" eb="26">
      <t>イッパン</t>
    </rPh>
    <rPh sb="26" eb="28">
      <t>カイケイ</t>
    </rPh>
    <rPh sb="28" eb="30">
      <t>クリイレ</t>
    </rPh>
    <rPh sb="30" eb="31">
      <t>キン</t>
    </rPh>
    <rPh sb="32" eb="34">
      <t>イゾン</t>
    </rPh>
    <rPh sb="38" eb="40">
      <t>ジョウキョウ</t>
    </rPh>
    <rPh sb="44" eb="49">
      <t>リョウキンカイテイトウ</t>
    </rPh>
    <rPh sb="49" eb="51">
      <t>ケイエイ</t>
    </rPh>
    <rPh sb="51" eb="53">
      <t>カイゼン</t>
    </rPh>
    <rPh sb="54" eb="55">
      <t>ム</t>
    </rPh>
    <rPh sb="57" eb="59">
      <t>トリク</t>
    </rPh>
    <rPh sb="61" eb="63">
      <t>ヒツヨウ</t>
    </rPh>
    <rPh sb="110" eb="112">
      <t>キギョウ</t>
    </rPh>
    <rPh sb="112" eb="113">
      <t>サイ</t>
    </rPh>
    <rPh sb="113" eb="115">
      <t>ザンダカ</t>
    </rPh>
    <rPh sb="115" eb="116">
      <t>タイ</t>
    </rPh>
    <rPh sb="116" eb="118">
      <t>ジギョウ</t>
    </rPh>
    <rPh sb="118" eb="120">
      <t>キボ</t>
    </rPh>
    <rPh sb="120" eb="122">
      <t>ヒリツ</t>
    </rPh>
    <rPh sb="123" eb="125">
      <t>ルイジ</t>
    </rPh>
    <rPh sb="125" eb="127">
      <t>ダンタイ</t>
    </rPh>
    <rPh sb="128" eb="130">
      <t>ヒカク</t>
    </rPh>
    <rPh sb="132" eb="134">
      <t>オオハバ</t>
    </rPh>
    <rPh sb="135" eb="136">
      <t>タカ</t>
    </rPh>
    <rPh sb="137" eb="139">
      <t>スウチ</t>
    </rPh>
    <rPh sb="146" eb="148">
      <t>サイム</t>
    </rPh>
    <rPh sb="148" eb="150">
      <t>ワリアイ</t>
    </rPh>
    <rPh sb="151" eb="152">
      <t>タカ</t>
    </rPh>
    <rPh sb="153" eb="156">
      <t>ケイゾクテキ</t>
    </rPh>
    <rPh sb="157" eb="159">
      <t>ケイエイ</t>
    </rPh>
    <rPh sb="160" eb="162">
      <t>アッパク</t>
    </rPh>
    <rPh sb="166" eb="168">
      <t>ジョウキョウ</t>
    </rPh>
    <rPh sb="183" eb="185">
      <t>ケイヒ</t>
    </rPh>
    <rPh sb="185" eb="187">
      <t>カイシュウ</t>
    </rPh>
    <rPh sb="187" eb="188">
      <t>リツ</t>
    </rPh>
    <rPh sb="189" eb="191">
      <t>ルイジ</t>
    </rPh>
    <rPh sb="191" eb="193">
      <t>ダンタイ</t>
    </rPh>
    <rPh sb="194" eb="196">
      <t>ヒカク</t>
    </rPh>
    <rPh sb="198" eb="200">
      <t>オオハバ</t>
    </rPh>
    <rPh sb="201" eb="202">
      <t>ヒク</t>
    </rPh>
    <rPh sb="203" eb="205">
      <t>スウチ</t>
    </rPh>
    <rPh sb="212" eb="214">
      <t>イッパン</t>
    </rPh>
    <rPh sb="214" eb="216">
      <t>カイケイ</t>
    </rPh>
    <rPh sb="217" eb="219">
      <t>イゾン</t>
    </rPh>
    <rPh sb="236" eb="238">
      <t>ルイジ</t>
    </rPh>
    <rPh sb="238" eb="240">
      <t>ダンタイ</t>
    </rPh>
    <rPh sb="241" eb="243">
      <t>ヒカク</t>
    </rPh>
    <rPh sb="245" eb="246">
      <t>タカ</t>
    </rPh>
    <rPh sb="247" eb="249">
      <t>スウチ</t>
    </rPh>
    <rPh sb="250" eb="252">
      <t>スイイ</t>
    </rPh>
    <rPh sb="257" eb="261">
      <t>サイムワリアイ</t>
    </rPh>
    <rPh sb="262" eb="263">
      <t>タカ</t>
    </rPh>
    <rPh sb="265" eb="268">
      <t>チリテキ</t>
    </rPh>
    <rPh sb="268" eb="270">
      <t>ヨウイン</t>
    </rPh>
    <rPh sb="270" eb="271">
      <t>トウ</t>
    </rPh>
    <rPh sb="274" eb="278">
      <t>ショリケイヒ</t>
    </rPh>
    <rPh sb="279" eb="280">
      <t>タカ</t>
    </rPh>
    <rPh sb="286" eb="290">
      <t>ユウシュウスイリョウ</t>
    </rPh>
    <rPh sb="291" eb="293">
      <t>コンゴ</t>
    </rPh>
    <rPh sb="294" eb="296">
      <t>ゲンショウ</t>
    </rPh>
    <rPh sb="296" eb="298">
      <t>ケイコウ</t>
    </rPh>
    <rPh sb="305" eb="306">
      <t>キビ</t>
    </rPh>
    <rPh sb="308" eb="310">
      <t>ジョウキョウ</t>
    </rPh>
    <rPh sb="329" eb="332">
      <t>スイセンカ</t>
    </rPh>
    <rPh sb="332" eb="333">
      <t>リツ</t>
    </rPh>
    <rPh sb="334" eb="336">
      <t>ルイジ</t>
    </rPh>
    <rPh sb="336" eb="338">
      <t>ダンタイ</t>
    </rPh>
    <rPh sb="339" eb="341">
      <t>ヒカク</t>
    </rPh>
    <rPh sb="343" eb="344">
      <t>タカ</t>
    </rPh>
    <rPh sb="345" eb="347">
      <t>スウチ</t>
    </rPh>
    <rPh sb="354" eb="356">
      <t>コンゴ</t>
    </rPh>
    <rPh sb="357" eb="359">
      <t>ジンコウ</t>
    </rPh>
    <rPh sb="359" eb="361">
      <t>ゲンショウ</t>
    </rPh>
    <rPh sb="364" eb="367">
      <t>スイセンカ</t>
    </rPh>
    <rPh sb="367" eb="368">
      <t>リツ</t>
    </rPh>
    <rPh sb="369" eb="371">
      <t>テイカ</t>
    </rPh>
    <rPh sb="372" eb="374">
      <t>ヨソウ</t>
    </rPh>
    <phoneticPr fontId="4"/>
  </si>
  <si>
    <t>一般会計に依存した状況であり、地方債償還金が大きな負担となっている。料金改定等経営改善に向けた取組みが必要である。</t>
    <rPh sb="0" eb="2">
      <t>イッパン</t>
    </rPh>
    <rPh sb="2" eb="4">
      <t>カイケイ</t>
    </rPh>
    <rPh sb="5" eb="7">
      <t>イゾン</t>
    </rPh>
    <rPh sb="9" eb="11">
      <t>ジョウキョウ</t>
    </rPh>
    <rPh sb="34" eb="39">
      <t>リョウキンカイテイトウ</t>
    </rPh>
    <rPh sb="39" eb="43">
      <t>ケイエイカイゼン</t>
    </rPh>
    <rPh sb="44" eb="45">
      <t>ム</t>
    </rPh>
    <rPh sb="47" eb="49">
      <t>トリク</t>
    </rPh>
    <rPh sb="51" eb="53">
      <t>ヒツヨウ</t>
    </rPh>
    <phoneticPr fontId="4"/>
  </si>
  <si>
    <t>供用開始後10年以上経過しており、各浄化槽の老朽化は否めない。故障の場合は緊急的に対応している状況であり、更新計画は未策定である。
　</t>
    <rPh sb="0" eb="2">
      <t>キョウヨウ</t>
    </rPh>
    <rPh sb="2" eb="5">
      <t>カイシゴ</t>
    </rPh>
    <rPh sb="7" eb="8">
      <t>ネン</t>
    </rPh>
    <rPh sb="8" eb="10">
      <t>イジョウ</t>
    </rPh>
    <rPh sb="10" eb="12">
      <t>ケイカ</t>
    </rPh>
    <rPh sb="17" eb="18">
      <t>カク</t>
    </rPh>
    <rPh sb="18" eb="21">
      <t>ジョウカソウ</t>
    </rPh>
    <rPh sb="22" eb="25">
      <t>ロウキュウカ</t>
    </rPh>
    <rPh sb="26" eb="27">
      <t>イナ</t>
    </rPh>
    <rPh sb="31" eb="33">
      <t>コショウ</t>
    </rPh>
    <rPh sb="34" eb="36">
      <t>バアイ</t>
    </rPh>
    <rPh sb="37" eb="40">
      <t>キンキュウテキ</t>
    </rPh>
    <rPh sb="41" eb="43">
      <t>タイオウ</t>
    </rPh>
    <rPh sb="47" eb="49">
      <t>ジョウキョウ</t>
    </rPh>
    <rPh sb="53" eb="55">
      <t>コウシン</t>
    </rPh>
    <rPh sb="55" eb="57">
      <t>ケイカク</t>
    </rPh>
    <rPh sb="58" eb="59">
      <t>ミ</t>
    </rPh>
    <rPh sb="59" eb="61">
      <t>サクテイ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</si>
</sst>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46-4910-A99E-9EC5A7378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593024"/>
        <c:axId val="543594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46-4910-A99E-9EC5A7378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593024"/>
        <c:axId val="543594592"/>
      </c:lineChart>
      <c:dateAx>
        <c:axId val="5435930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43594592"/>
        <c:crosses val="autoZero"/>
        <c:auto val="1"/>
        <c:lblOffset val="100"/>
        <c:baseTimeUnit val="years"/>
      </c:dateAx>
      <c:valAx>
        <c:axId val="543594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435930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2A-4D4C-8B98-6CDDD378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25304"/>
        <c:axId val="589925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132.99</c:v>
                </c:pt>
                <c:pt idx="1">
                  <c:v>51.71</c:v>
                </c:pt>
                <c:pt idx="2">
                  <c:v>50.56</c:v>
                </c:pt>
                <c:pt idx="3">
                  <c:v>47.35</c:v>
                </c:pt>
                <c:pt idx="4">
                  <c:v>46.36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2A-4D4C-8B98-6CDDD378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25304"/>
        <c:axId val="589925696"/>
      </c:lineChart>
      <c:dateAx>
        <c:axId val="5899253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25696"/>
        <c:crosses val="autoZero"/>
        <c:auto val="1"/>
        <c:lblOffset val="100"/>
        <c:baseTimeUnit val="years"/>
      </c:dateAx>
      <c:valAx>
        <c:axId val="589925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253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91.82</c:v>
                </c:pt>
                <c:pt idx="1">
                  <c:v>93.52</c:v>
                </c:pt>
                <c:pt idx="2">
                  <c:v>92.93</c:v>
                </c:pt>
                <c:pt idx="3">
                  <c:v>92.93</c:v>
                </c:pt>
                <c:pt idx="4">
                  <c:v>92.71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E4-4B24-9E94-E4C5CD924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48824"/>
        <c:axId val="589942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82.94</c:v>
                </c:pt>
                <c:pt idx="1">
                  <c:v>82.91</c:v>
                </c:pt>
                <c:pt idx="2">
                  <c:v>83.85</c:v>
                </c:pt>
                <c:pt idx="3">
                  <c:v>81.209999999999994</c:v>
                </c:pt>
                <c:pt idx="4">
                  <c:v>83.08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E4-4B24-9E94-E4C5CD924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48824"/>
        <c:axId val="589942944"/>
      </c:lineChart>
      <c:dateAx>
        <c:axId val="589948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42944"/>
        <c:crosses val="autoZero"/>
        <c:auto val="1"/>
        <c:lblOffset val="100"/>
        <c:baseTimeUnit val="years"/>
      </c:dateAx>
      <c:valAx>
        <c:axId val="589942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48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68.95</c:v>
                </c:pt>
                <c:pt idx="1">
                  <c:v>65.17</c:v>
                </c:pt>
                <c:pt idx="2">
                  <c:v>64.94</c:v>
                </c:pt>
                <c:pt idx="3">
                  <c:v>65.61</c:v>
                </c:pt>
                <c:pt idx="4">
                  <c:v>63.84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C2-4FAF-BEE8-BB00F9AC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601648"/>
        <c:axId val="543602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C2-4FAF-BEE8-BB00F9AC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601648"/>
        <c:axId val="543602040"/>
      </c:lineChart>
      <c:dateAx>
        <c:axId val="543601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43602040"/>
        <c:crosses val="autoZero"/>
        <c:auto val="1"/>
        <c:lblOffset val="100"/>
        <c:baseTimeUnit val="years"/>
      </c:dateAx>
      <c:valAx>
        <c:axId val="543602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43601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F5-4B64-9872-0FE81B2C2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52352"/>
        <c:axId val="589950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1F5-4B64-9872-0FE81B2C2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52352"/>
        <c:axId val="589950392"/>
      </c:lineChart>
      <c:dateAx>
        <c:axId val="5899523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50392"/>
        <c:crosses val="autoZero"/>
        <c:auto val="1"/>
        <c:lblOffset val="100"/>
        <c:baseTimeUnit val="years"/>
      </c:dateAx>
      <c:valAx>
        <c:axId val="589950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52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8A-4E35-8FAF-7AA6B4780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29224"/>
        <c:axId val="589930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08A-4E35-8FAF-7AA6B4780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29224"/>
        <c:axId val="589930792"/>
      </c:lineChart>
      <c:dateAx>
        <c:axId val="5899292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30792"/>
        <c:crosses val="autoZero"/>
        <c:auto val="1"/>
        <c:lblOffset val="100"/>
        <c:baseTimeUnit val="years"/>
      </c:dateAx>
      <c:valAx>
        <c:axId val="589930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292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CD-4ED6-BA92-BB3A609DD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26088"/>
        <c:axId val="589928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CD-4ED6-BA92-BB3A609DD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26088"/>
        <c:axId val="589928832"/>
      </c:lineChart>
      <c:dateAx>
        <c:axId val="589926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28832"/>
        <c:crosses val="autoZero"/>
        <c:auto val="1"/>
        <c:lblOffset val="100"/>
        <c:baseTimeUnit val="years"/>
      </c:dateAx>
      <c:valAx>
        <c:axId val="589928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26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BB-45BB-9BB6-4D30B96B9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33928"/>
        <c:axId val="589934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BB-45BB-9BB6-4D30B96B9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33928"/>
        <c:axId val="589934320"/>
      </c:lineChart>
      <c:dateAx>
        <c:axId val="5899339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34320"/>
        <c:crosses val="autoZero"/>
        <c:auto val="1"/>
        <c:lblOffset val="100"/>
        <c:baseTimeUnit val="years"/>
      </c:dateAx>
      <c:valAx>
        <c:axId val="589934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339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3202.05</c:v>
                </c:pt>
                <c:pt idx="1">
                  <c:v>3022.42</c:v>
                </c:pt>
                <c:pt idx="2">
                  <c:v>2863.09</c:v>
                </c:pt>
                <c:pt idx="3">
                  <c:v>2589.36</c:v>
                </c:pt>
                <c:pt idx="4">
                  <c:v>2308.36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7E-4217-B943-61809C86D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28048"/>
        <c:axId val="589928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566.35</c:v>
                </c:pt>
                <c:pt idx="1">
                  <c:v>888.8</c:v>
                </c:pt>
                <c:pt idx="2">
                  <c:v>855.65</c:v>
                </c:pt>
                <c:pt idx="3">
                  <c:v>862.99</c:v>
                </c:pt>
                <c:pt idx="4">
                  <c:v>782.91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17E-4217-B943-61809C86D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28048"/>
        <c:axId val="589928440"/>
      </c:lineChart>
      <c:dateAx>
        <c:axId val="589928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28440"/>
        <c:crosses val="autoZero"/>
        <c:auto val="1"/>
        <c:lblOffset val="100"/>
        <c:baseTimeUnit val="years"/>
      </c:dateAx>
      <c:valAx>
        <c:axId val="589928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28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20.72</c:v>
                </c:pt>
                <c:pt idx="1">
                  <c:v>29.76</c:v>
                </c:pt>
                <c:pt idx="2">
                  <c:v>28.61</c:v>
                </c:pt>
                <c:pt idx="3">
                  <c:v>27.35</c:v>
                </c:pt>
                <c:pt idx="4">
                  <c:v>29.7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57-43EB-A6C6-588431EF9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27264"/>
        <c:axId val="589933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52.27</c:v>
                </c:pt>
                <c:pt idx="1">
                  <c:v>52.55</c:v>
                </c:pt>
                <c:pt idx="2">
                  <c:v>52.23</c:v>
                </c:pt>
                <c:pt idx="3">
                  <c:v>50.06</c:v>
                </c:pt>
                <c:pt idx="4">
                  <c:v>49.38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257-43EB-A6C6-588431EF9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27264"/>
        <c:axId val="589933144"/>
      </c:lineChart>
      <c:dateAx>
        <c:axId val="5899272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33144"/>
        <c:crosses val="autoZero"/>
        <c:auto val="1"/>
        <c:lblOffset val="100"/>
        <c:baseTimeUnit val="years"/>
      </c:dateAx>
      <c:valAx>
        <c:axId val="589933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27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1185.28</c:v>
                </c:pt>
                <c:pt idx="1">
                  <c:v>758.83</c:v>
                </c:pt>
                <c:pt idx="2">
                  <c:v>859.23</c:v>
                </c:pt>
                <c:pt idx="3">
                  <c:v>924.49</c:v>
                </c:pt>
                <c:pt idx="4">
                  <c:v>818.83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87-4FF4-BA6D-1D0106438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9930008"/>
        <c:axId val="589926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291.01</c:v>
                </c:pt>
                <c:pt idx="1">
                  <c:v>292.45</c:v>
                </c:pt>
                <c:pt idx="2">
                  <c:v>294.05</c:v>
                </c:pt>
                <c:pt idx="3">
                  <c:v>309.22000000000003</c:v>
                </c:pt>
                <c:pt idx="4">
                  <c:v>316.97000000000003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87-4FF4-BA6D-1D0106438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30008"/>
        <c:axId val="589926872"/>
      </c:lineChart>
      <c:dateAx>
        <c:axId val="5899300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89926872"/>
        <c:crosses val="autoZero"/>
        <c:auto val="1"/>
        <c:lblOffset val="100"/>
        <c:baseTimeUnit val="years"/>
      </c:dateAx>
      <c:valAx>
        <c:axId val="589926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89930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【780.89】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【328.08】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18" zoomScale="77" zoomScaleNormal="77" workbookViewId="0">
      <selection activeCell="BL47" sqref="BL47:BZ6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広島県　安芸太田町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個別排水処理</v>
      </c>
      <c r="Q8" s="49"/>
      <c r="R8" s="49"/>
      <c r="S8" s="49"/>
      <c r="T8" s="49"/>
      <c r="U8" s="49"/>
      <c r="V8" s="49"/>
      <c r="W8" s="49" t="str">
        <f>データ!L6</f>
        <v>L2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6034</v>
      </c>
      <c r="AM8" s="51"/>
      <c r="AN8" s="51"/>
      <c r="AO8" s="51"/>
      <c r="AP8" s="51"/>
      <c r="AQ8" s="51"/>
      <c r="AR8" s="51"/>
      <c r="AS8" s="51"/>
      <c r="AT8" s="46">
        <f>データ!T6</f>
        <v>341.89</v>
      </c>
      <c r="AU8" s="46"/>
      <c r="AV8" s="46"/>
      <c r="AW8" s="46"/>
      <c r="AX8" s="46"/>
      <c r="AY8" s="46"/>
      <c r="AZ8" s="46"/>
      <c r="BA8" s="46"/>
      <c r="BB8" s="46">
        <f>データ!U6</f>
        <v>17.649999999999999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1.61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3918</v>
      </c>
      <c r="AE10" s="51"/>
      <c r="AF10" s="51"/>
      <c r="AG10" s="51"/>
      <c r="AH10" s="51"/>
      <c r="AI10" s="51"/>
      <c r="AJ10" s="51"/>
      <c r="AK10" s="2"/>
      <c r="AL10" s="51">
        <f>データ!V6</f>
        <v>96</v>
      </c>
      <c r="AM10" s="51"/>
      <c r="AN10" s="51"/>
      <c r="AO10" s="51"/>
      <c r="AP10" s="51"/>
      <c r="AQ10" s="51"/>
      <c r="AR10" s="51"/>
      <c r="AS10" s="51"/>
      <c r="AT10" s="46">
        <f>データ!W6</f>
        <v>0.03</v>
      </c>
      <c r="AU10" s="46"/>
      <c r="AV10" s="46"/>
      <c r="AW10" s="46"/>
      <c r="AX10" s="46"/>
      <c r="AY10" s="46"/>
      <c r="AZ10" s="46"/>
      <c r="BA10" s="46"/>
      <c r="BB10" s="46">
        <f>データ!X6</f>
        <v>3200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117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119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118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【780.89】</v>
      </c>
      <c r="I86" s="26" t="str">
        <f>データ!CA6</f>
        <v>【48.58】</v>
      </c>
      <c r="J86" s="26" t="str">
        <f>データ!CL6</f>
        <v>【328.08】</v>
      </c>
      <c r="K86" s="26" t="str">
        <f>データ!CW6</f>
        <v>【46.74】</v>
      </c>
      <c r="L86" s="26" t="str">
        <f>データ!DH6</f>
        <v>【81.12】</v>
      </c>
      <c r="M86" s="26" t="s">
        <v>44</v>
      </c>
      <c r="N86" s="26" t="s">
        <v>44</v>
      </c>
      <c r="O86" s="26" t="str">
        <f>データ!EO6</f>
        <v>【-】</v>
      </c>
    </row>
  </sheetData>
  <sheetProtection algorithmName="SHA-512" hashValue="T991t9gasljLFFXO22HF+6Fe2C/4EKPF38i88wfkwC0q2UXyDjx0yP+4i06bbjFB19JQHqgjvb7k+mXsE4EymA==" saltValue="B3BW79iTG1pKVz3Lqzkqpg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28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56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57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58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59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60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61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62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63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64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65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66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67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68</v>
      </c>
      <c r="B5" s="31"/>
      <c r="C5" s="31"/>
      <c r="D5" s="31"/>
      <c r="E5" s="31"/>
      <c r="F5" s="31"/>
      <c r="G5" s="31"/>
      <c r="H5" s="32" t="s">
        <v>69</v>
      </c>
      <c r="I5" s="32" t="s">
        <v>70</v>
      </c>
      <c r="J5" s="32" t="s">
        <v>71</v>
      </c>
      <c r="K5" s="32" t="s">
        <v>72</v>
      </c>
      <c r="L5" s="32" t="s">
        <v>73</v>
      </c>
      <c r="M5" s="32" t="s">
        <v>5</v>
      </c>
      <c r="N5" s="32" t="s">
        <v>74</v>
      </c>
      <c r="O5" s="32" t="s">
        <v>75</v>
      </c>
      <c r="P5" s="32" t="s">
        <v>76</v>
      </c>
      <c r="Q5" s="32" t="s">
        <v>77</v>
      </c>
      <c r="R5" s="32" t="s">
        <v>78</v>
      </c>
      <c r="S5" s="32" t="s">
        <v>79</v>
      </c>
      <c r="T5" s="32" t="s">
        <v>80</v>
      </c>
      <c r="U5" s="32" t="s">
        <v>81</v>
      </c>
      <c r="V5" s="32" t="s">
        <v>82</v>
      </c>
      <c r="W5" s="32" t="s">
        <v>83</v>
      </c>
      <c r="X5" s="32" t="s">
        <v>84</v>
      </c>
      <c r="Y5" s="32" t="s">
        <v>85</v>
      </c>
      <c r="Z5" s="32" t="s">
        <v>86</v>
      </c>
      <c r="AA5" s="32" t="s">
        <v>87</v>
      </c>
      <c r="AB5" s="32" t="s">
        <v>88</v>
      </c>
      <c r="AC5" s="32" t="s">
        <v>89</v>
      </c>
      <c r="AD5" s="32" t="s">
        <v>90</v>
      </c>
      <c r="AE5" s="32" t="s">
        <v>91</v>
      </c>
      <c r="AF5" s="32" t="s">
        <v>92</v>
      </c>
      <c r="AG5" s="32" t="s">
        <v>93</v>
      </c>
      <c r="AH5" s="32" t="s">
        <v>94</v>
      </c>
      <c r="AI5" s="32" t="s">
        <v>31</v>
      </c>
      <c r="AJ5" s="32" t="s">
        <v>85</v>
      </c>
      <c r="AK5" s="32" t="s">
        <v>86</v>
      </c>
      <c r="AL5" s="32" t="s">
        <v>87</v>
      </c>
      <c r="AM5" s="32" t="s">
        <v>88</v>
      </c>
      <c r="AN5" s="32" t="s">
        <v>89</v>
      </c>
      <c r="AO5" s="32" t="s">
        <v>90</v>
      </c>
      <c r="AP5" s="32" t="s">
        <v>91</v>
      </c>
      <c r="AQ5" s="32" t="s">
        <v>92</v>
      </c>
      <c r="AR5" s="32" t="s">
        <v>93</v>
      </c>
      <c r="AS5" s="32" t="s">
        <v>94</v>
      </c>
      <c r="AT5" s="32" t="s">
        <v>95</v>
      </c>
      <c r="AU5" s="32" t="s">
        <v>85</v>
      </c>
      <c r="AV5" s="32" t="s">
        <v>86</v>
      </c>
      <c r="AW5" s="32" t="s">
        <v>87</v>
      </c>
      <c r="AX5" s="32" t="s">
        <v>88</v>
      </c>
      <c r="AY5" s="32" t="s">
        <v>89</v>
      </c>
      <c r="AZ5" s="32" t="s">
        <v>90</v>
      </c>
      <c r="BA5" s="32" t="s">
        <v>91</v>
      </c>
      <c r="BB5" s="32" t="s">
        <v>92</v>
      </c>
      <c r="BC5" s="32" t="s">
        <v>93</v>
      </c>
      <c r="BD5" s="32" t="s">
        <v>94</v>
      </c>
      <c r="BE5" s="32" t="s">
        <v>95</v>
      </c>
      <c r="BF5" s="32" t="s">
        <v>85</v>
      </c>
      <c r="BG5" s="32" t="s">
        <v>86</v>
      </c>
      <c r="BH5" s="32" t="s">
        <v>87</v>
      </c>
      <c r="BI5" s="32" t="s">
        <v>88</v>
      </c>
      <c r="BJ5" s="32" t="s">
        <v>89</v>
      </c>
      <c r="BK5" s="32" t="s">
        <v>90</v>
      </c>
      <c r="BL5" s="32" t="s">
        <v>91</v>
      </c>
      <c r="BM5" s="32" t="s">
        <v>92</v>
      </c>
      <c r="BN5" s="32" t="s">
        <v>93</v>
      </c>
      <c r="BO5" s="32" t="s">
        <v>94</v>
      </c>
      <c r="BP5" s="32" t="s">
        <v>95</v>
      </c>
      <c r="BQ5" s="32" t="s">
        <v>85</v>
      </c>
      <c r="BR5" s="32" t="s">
        <v>86</v>
      </c>
      <c r="BS5" s="32" t="s">
        <v>87</v>
      </c>
      <c r="BT5" s="32" t="s">
        <v>88</v>
      </c>
      <c r="BU5" s="32" t="s">
        <v>89</v>
      </c>
      <c r="BV5" s="32" t="s">
        <v>90</v>
      </c>
      <c r="BW5" s="32" t="s">
        <v>91</v>
      </c>
      <c r="BX5" s="32" t="s">
        <v>92</v>
      </c>
      <c r="BY5" s="32" t="s">
        <v>93</v>
      </c>
      <c r="BZ5" s="32" t="s">
        <v>94</v>
      </c>
      <c r="CA5" s="32" t="s">
        <v>95</v>
      </c>
      <c r="CB5" s="32" t="s">
        <v>85</v>
      </c>
      <c r="CC5" s="32" t="s">
        <v>86</v>
      </c>
      <c r="CD5" s="32" t="s">
        <v>87</v>
      </c>
      <c r="CE5" s="32" t="s">
        <v>88</v>
      </c>
      <c r="CF5" s="32" t="s">
        <v>89</v>
      </c>
      <c r="CG5" s="32" t="s">
        <v>90</v>
      </c>
      <c r="CH5" s="32" t="s">
        <v>91</v>
      </c>
      <c r="CI5" s="32" t="s">
        <v>92</v>
      </c>
      <c r="CJ5" s="32" t="s">
        <v>93</v>
      </c>
      <c r="CK5" s="32" t="s">
        <v>94</v>
      </c>
      <c r="CL5" s="32" t="s">
        <v>95</v>
      </c>
      <c r="CM5" s="32" t="s">
        <v>85</v>
      </c>
      <c r="CN5" s="32" t="s">
        <v>86</v>
      </c>
      <c r="CO5" s="32" t="s">
        <v>87</v>
      </c>
      <c r="CP5" s="32" t="s">
        <v>88</v>
      </c>
      <c r="CQ5" s="32" t="s">
        <v>89</v>
      </c>
      <c r="CR5" s="32" t="s">
        <v>90</v>
      </c>
      <c r="CS5" s="32" t="s">
        <v>91</v>
      </c>
      <c r="CT5" s="32" t="s">
        <v>92</v>
      </c>
      <c r="CU5" s="32" t="s">
        <v>93</v>
      </c>
      <c r="CV5" s="32" t="s">
        <v>94</v>
      </c>
      <c r="CW5" s="32" t="s">
        <v>95</v>
      </c>
      <c r="CX5" s="32" t="s">
        <v>85</v>
      </c>
      <c r="CY5" s="32" t="s">
        <v>86</v>
      </c>
      <c r="CZ5" s="32" t="s">
        <v>87</v>
      </c>
      <c r="DA5" s="32" t="s">
        <v>88</v>
      </c>
      <c r="DB5" s="32" t="s">
        <v>89</v>
      </c>
      <c r="DC5" s="32" t="s">
        <v>90</v>
      </c>
      <c r="DD5" s="32" t="s">
        <v>91</v>
      </c>
      <c r="DE5" s="32" t="s">
        <v>92</v>
      </c>
      <c r="DF5" s="32" t="s">
        <v>93</v>
      </c>
      <c r="DG5" s="32" t="s">
        <v>94</v>
      </c>
      <c r="DH5" s="32" t="s">
        <v>95</v>
      </c>
      <c r="DI5" s="32" t="s">
        <v>85</v>
      </c>
      <c r="DJ5" s="32" t="s">
        <v>86</v>
      </c>
      <c r="DK5" s="32" t="s">
        <v>87</v>
      </c>
      <c r="DL5" s="32" t="s">
        <v>88</v>
      </c>
      <c r="DM5" s="32" t="s">
        <v>89</v>
      </c>
      <c r="DN5" s="32" t="s">
        <v>90</v>
      </c>
      <c r="DO5" s="32" t="s">
        <v>91</v>
      </c>
      <c r="DP5" s="32" t="s">
        <v>92</v>
      </c>
      <c r="DQ5" s="32" t="s">
        <v>93</v>
      </c>
      <c r="DR5" s="32" t="s">
        <v>94</v>
      </c>
      <c r="DS5" s="32" t="s">
        <v>95</v>
      </c>
      <c r="DT5" s="32" t="s">
        <v>85</v>
      </c>
      <c r="DU5" s="32" t="s">
        <v>86</v>
      </c>
      <c r="DV5" s="32" t="s">
        <v>87</v>
      </c>
      <c r="DW5" s="32" t="s">
        <v>88</v>
      </c>
      <c r="DX5" s="32" t="s">
        <v>89</v>
      </c>
      <c r="DY5" s="32" t="s">
        <v>90</v>
      </c>
      <c r="DZ5" s="32" t="s">
        <v>91</v>
      </c>
      <c r="EA5" s="32" t="s">
        <v>92</v>
      </c>
      <c r="EB5" s="32" t="s">
        <v>93</v>
      </c>
      <c r="EC5" s="32" t="s">
        <v>94</v>
      </c>
      <c r="ED5" s="32" t="s">
        <v>95</v>
      </c>
      <c r="EE5" s="32" t="s">
        <v>85</v>
      </c>
      <c r="EF5" s="32" t="s">
        <v>86</v>
      </c>
      <c r="EG5" s="32" t="s">
        <v>87</v>
      </c>
      <c r="EH5" s="32" t="s">
        <v>88</v>
      </c>
      <c r="EI5" s="32" t="s">
        <v>89</v>
      </c>
      <c r="EJ5" s="32" t="s">
        <v>90</v>
      </c>
      <c r="EK5" s="32" t="s">
        <v>91</v>
      </c>
      <c r="EL5" s="32" t="s">
        <v>92</v>
      </c>
      <c r="EM5" s="32" t="s">
        <v>93</v>
      </c>
      <c r="EN5" s="32" t="s">
        <v>94</v>
      </c>
      <c r="EO5" s="32" t="s">
        <v>95</v>
      </c>
    </row>
    <row r="6" spans="1:145" s="36" customFormat="1" x14ac:dyDescent="0.15">
      <c r="A6" s="28" t="s">
        <v>96</v>
      </c>
      <c r="B6" s="33">
        <f>B7</f>
        <v>2020</v>
      </c>
      <c r="C6" s="33">
        <f t="shared" ref="C6:X6" si="3">C7</f>
        <v>343684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広島県　安芸太田町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1.61</v>
      </c>
      <c r="Q6" s="34">
        <f t="shared" si="3"/>
        <v>100</v>
      </c>
      <c r="R6" s="34">
        <f t="shared" si="3"/>
        <v>3918</v>
      </c>
      <c r="S6" s="34">
        <f t="shared" si="3"/>
        <v>6034</v>
      </c>
      <c r="T6" s="34">
        <f t="shared" si="3"/>
        <v>341.89</v>
      </c>
      <c r="U6" s="34">
        <f t="shared" si="3"/>
        <v>17.649999999999999</v>
      </c>
      <c r="V6" s="34">
        <f t="shared" si="3"/>
        <v>96</v>
      </c>
      <c r="W6" s="34">
        <f t="shared" si="3"/>
        <v>0.03</v>
      </c>
      <c r="X6" s="34">
        <f t="shared" si="3"/>
        <v>3200</v>
      </c>
      <c r="Y6" s="35">
        <f>IF(Y7="",NA(),Y7)</f>
        <v>68.95</v>
      </c>
      <c r="Z6" s="35">
        <f t="shared" ref="Z6:AH6" si="4">IF(Z7="",NA(),Z7)</f>
        <v>65.17</v>
      </c>
      <c r="AA6" s="35">
        <f t="shared" si="4"/>
        <v>64.94</v>
      </c>
      <c r="AB6" s="35">
        <f t="shared" si="4"/>
        <v>65.61</v>
      </c>
      <c r="AC6" s="35">
        <f t="shared" si="4"/>
        <v>63.84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3202.05</v>
      </c>
      <c r="BG6" s="35">
        <f t="shared" ref="BG6:BO6" si="7">IF(BG7="",NA(),BG7)</f>
        <v>3022.42</v>
      </c>
      <c r="BH6" s="35">
        <f t="shared" si="7"/>
        <v>2863.09</v>
      </c>
      <c r="BI6" s="35">
        <f t="shared" si="7"/>
        <v>2589.36</v>
      </c>
      <c r="BJ6" s="35">
        <f t="shared" si="7"/>
        <v>2308.36</v>
      </c>
      <c r="BK6" s="35">
        <f t="shared" si="7"/>
        <v>566.35</v>
      </c>
      <c r="BL6" s="35">
        <f t="shared" si="7"/>
        <v>888.8</v>
      </c>
      <c r="BM6" s="35">
        <f t="shared" si="7"/>
        <v>855.65</v>
      </c>
      <c r="BN6" s="35">
        <f t="shared" si="7"/>
        <v>862.99</v>
      </c>
      <c r="BO6" s="35">
        <f t="shared" si="7"/>
        <v>782.91</v>
      </c>
      <c r="BP6" s="34" t="str">
        <f>IF(BP7="","",IF(BP7="-","【-】","【"&amp;SUBSTITUTE(TEXT(BP7,"#,##0.00"),"-","△")&amp;"】"))</f>
        <v>【780.89】</v>
      </c>
      <c r="BQ6" s="35">
        <f>IF(BQ7="",NA(),BQ7)</f>
        <v>20.72</v>
      </c>
      <c r="BR6" s="35">
        <f t="shared" ref="BR6:BZ6" si="8">IF(BR7="",NA(),BR7)</f>
        <v>29.76</v>
      </c>
      <c r="BS6" s="35">
        <f t="shared" si="8"/>
        <v>28.61</v>
      </c>
      <c r="BT6" s="35">
        <f t="shared" si="8"/>
        <v>27.35</v>
      </c>
      <c r="BU6" s="35">
        <f t="shared" si="8"/>
        <v>29.7</v>
      </c>
      <c r="BV6" s="35">
        <f t="shared" si="8"/>
        <v>52.27</v>
      </c>
      <c r="BW6" s="35">
        <f t="shared" si="8"/>
        <v>52.55</v>
      </c>
      <c r="BX6" s="35">
        <f t="shared" si="8"/>
        <v>52.23</v>
      </c>
      <c r="BY6" s="35">
        <f t="shared" si="8"/>
        <v>50.06</v>
      </c>
      <c r="BZ6" s="35">
        <f t="shared" si="8"/>
        <v>49.38</v>
      </c>
      <c r="CA6" s="34" t="str">
        <f>IF(CA7="","",IF(CA7="-","【-】","【"&amp;SUBSTITUTE(TEXT(CA7,"#,##0.00"),"-","△")&amp;"】"))</f>
        <v>【48.58】</v>
      </c>
      <c r="CB6" s="35">
        <f>IF(CB7="",NA(),CB7)</f>
        <v>1185.28</v>
      </c>
      <c r="CC6" s="35">
        <f t="shared" ref="CC6:CK6" si="9">IF(CC7="",NA(),CC7)</f>
        <v>758.83</v>
      </c>
      <c r="CD6" s="35">
        <f t="shared" si="9"/>
        <v>859.23</v>
      </c>
      <c r="CE6" s="35">
        <f t="shared" si="9"/>
        <v>924.49</v>
      </c>
      <c r="CF6" s="35">
        <f t="shared" si="9"/>
        <v>818.83</v>
      </c>
      <c r="CG6" s="35">
        <f t="shared" si="9"/>
        <v>291.01</v>
      </c>
      <c r="CH6" s="35">
        <f t="shared" si="9"/>
        <v>292.45</v>
      </c>
      <c r="CI6" s="35">
        <f t="shared" si="9"/>
        <v>294.05</v>
      </c>
      <c r="CJ6" s="35">
        <f t="shared" si="9"/>
        <v>309.22000000000003</v>
      </c>
      <c r="CK6" s="35">
        <f t="shared" si="9"/>
        <v>316.97000000000003</v>
      </c>
      <c r="CL6" s="34" t="str">
        <f>IF(CL7="","",IF(CL7="-","【-】","【"&amp;SUBSTITUTE(TEXT(CL7,"#,##0.00"),"-","△")&amp;"】"))</f>
        <v>【328.08】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 t="str">
        <f t="shared" si="10"/>
        <v>-</v>
      </c>
      <c r="CR6" s="35">
        <f t="shared" si="10"/>
        <v>132.99</v>
      </c>
      <c r="CS6" s="35">
        <f t="shared" si="10"/>
        <v>51.71</v>
      </c>
      <c r="CT6" s="35">
        <f t="shared" si="10"/>
        <v>50.56</v>
      </c>
      <c r="CU6" s="35">
        <f t="shared" si="10"/>
        <v>47.35</v>
      </c>
      <c r="CV6" s="35">
        <f t="shared" si="10"/>
        <v>46.36</v>
      </c>
      <c r="CW6" s="34" t="str">
        <f>IF(CW7="","",IF(CW7="-","【-】","【"&amp;SUBSTITUTE(TEXT(CW7,"#,##0.00"),"-","△")&amp;"】"))</f>
        <v>【46.74】</v>
      </c>
      <c r="CX6" s="35">
        <f>IF(CX7="",NA(),CX7)</f>
        <v>91.82</v>
      </c>
      <c r="CY6" s="35">
        <f t="shared" ref="CY6:DG6" si="11">IF(CY7="",NA(),CY7)</f>
        <v>93.52</v>
      </c>
      <c r="CZ6" s="35">
        <f t="shared" si="11"/>
        <v>92.93</v>
      </c>
      <c r="DA6" s="35">
        <f t="shared" si="11"/>
        <v>92.93</v>
      </c>
      <c r="DB6" s="35">
        <f t="shared" si="11"/>
        <v>92.71</v>
      </c>
      <c r="DC6" s="35">
        <f t="shared" si="11"/>
        <v>82.94</v>
      </c>
      <c r="DD6" s="35">
        <f t="shared" si="11"/>
        <v>82.91</v>
      </c>
      <c r="DE6" s="35">
        <f t="shared" si="11"/>
        <v>83.85</v>
      </c>
      <c r="DF6" s="35">
        <f t="shared" si="11"/>
        <v>81.209999999999994</v>
      </c>
      <c r="DG6" s="35">
        <f t="shared" si="11"/>
        <v>83.08</v>
      </c>
      <c r="DH6" s="34" t="str">
        <f>IF(DH7="","",IF(DH7="-","【-】","【"&amp;SUBSTITUTE(TEXT(DH7,"#,##0.00"),"-","△")&amp;"】"))</f>
        <v>【81.12】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2020</v>
      </c>
      <c r="C7" s="37">
        <v>343684</v>
      </c>
      <c r="D7" s="37">
        <v>47</v>
      </c>
      <c r="E7" s="37">
        <v>18</v>
      </c>
      <c r="F7" s="37">
        <v>1</v>
      </c>
      <c r="G7" s="37">
        <v>0</v>
      </c>
      <c r="H7" s="37" t="s">
        <v>97</v>
      </c>
      <c r="I7" s="37" t="s">
        <v>98</v>
      </c>
      <c r="J7" s="37" t="s">
        <v>99</v>
      </c>
      <c r="K7" s="37" t="s">
        <v>100</v>
      </c>
      <c r="L7" s="37" t="s">
        <v>101</v>
      </c>
      <c r="M7" s="37" t="s">
        <v>102</v>
      </c>
      <c r="N7" s="38" t="s">
        <v>103</v>
      </c>
      <c r="O7" s="38" t="s">
        <v>104</v>
      </c>
      <c r="P7" s="38">
        <v>1.61</v>
      </c>
      <c r="Q7" s="38">
        <v>100</v>
      </c>
      <c r="R7" s="38">
        <v>3918</v>
      </c>
      <c r="S7" s="38">
        <v>6034</v>
      </c>
      <c r="T7" s="38">
        <v>341.89</v>
      </c>
      <c r="U7" s="38">
        <v>17.649999999999999</v>
      </c>
      <c r="V7" s="38">
        <v>96</v>
      </c>
      <c r="W7" s="38">
        <v>0.03</v>
      </c>
      <c r="X7" s="38">
        <v>3200</v>
      </c>
      <c r="Y7" s="38">
        <v>68.95</v>
      </c>
      <c r="Z7" s="38">
        <v>65.17</v>
      </c>
      <c r="AA7" s="38">
        <v>64.94</v>
      </c>
      <c r="AB7" s="38">
        <v>65.61</v>
      </c>
      <c r="AC7" s="38">
        <v>63.84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3202.05</v>
      </c>
      <c r="BG7" s="38">
        <v>3022.42</v>
      </c>
      <c r="BH7" s="38">
        <v>2863.09</v>
      </c>
      <c r="BI7" s="38">
        <v>2589.36</v>
      </c>
      <c r="BJ7" s="38">
        <v>2308.36</v>
      </c>
      <c r="BK7" s="38">
        <v>566.35</v>
      </c>
      <c r="BL7" s="38">
        <v>888.8</v>
      </c>
      <c r="BM7" s="38">
        <v>855.65</v>
      </c>
      <c r="BN7" s="38">
        <v>862.99</v>
      </c>
      <c r="BO7" s="38">
        <v>782.91</v>
      </c>
      <c r="BP7" s="38">
        <v>780.89</v>
      </c>
      <c r="BQ7" s="38">
        <v>20.72</v>
      </c>
      <c r="BR7" s="38">
        <v>29.76</v>
      </c>
      <c r="BS7" s="38">
        <v>28.61</v>
      </c>
      <c r="BT7" s="38">
        <v>27.35</v>
      </c>
      <c r="BU7" s="38">
        <v>29.7</v>
      </c>
      <c r="BV7" s="38">
        <v>52.27</v>
      </c>
      <c r="BW7" s="38">
        <v>52.55</v>
      </c>
      <c r="BX7" s="38">
        <v>52.23</v>
      </c>
      <c r="BY7" s="38">
        <v>50.06</v>
      </c>
      <c r="BZ7" s="38">
        <v>49.38</v>
      </c>
      <c r="CA7" s="38">
        <v>48.58</v>
      </c>
      <c r="CB7" s="38">
        <v>1185.28</v>
      </c>
      <c r="CC7" s="38">
        <v>758.83</v>
      </c>
      <c r="CD7" s="38">
        <v>859.23</v>
      </c>
      <c r="CE7" s="38">
        <v>924.49</v>
      </c>
      <c r="CF7" s="38">
        <v>818.83</v>
      </c>
      <c r="CG7" s="38">
        <v>291.01</v>
      </c>
      <c r="CH7" s="38">
        <v>292.45</v>
      </c>
      <c r="CI7" s="38">
        <v>294.05</v>
      </c>
      <c r="CJ7" s="38">
        <v>309.22000000000003</v>
      </c>
      <c r="CK7" s="38">
        <v>316.97000000000003</v>
      </c>
      <c r="CL7" s="38">
        <v>328.08</v>
      </c>
      <c r="CM7" s="38" t="s">
        <v>103</v>
      </c>
      <c r="CN7" s="38" t="s">
        <v>103</v>
      </c>
      <c r="CO7" s="38" t="s">
        <v>103</v>
      </c>
      <c r="CP7" s="38" t="s">
        <v>103</v>
      </c>
      <c r="CQ7" s="38" t="s">
        <v>103</v>
      </c>
      <c r="CR7" s="38">
        <v>132.99</v>
      </c>
      <c r="CS7" s="38">
        <v>51.71</v>
      </c>
      <c r="CT7" s="38">
        <v>50.56</v>
      </c>
      <c r="CU7" s="38">
        <v>47.35</v>
      </c>
      <c r="CV7" s="38">
        <v>46.36</v>
      </c>
      <c r="CW7" s="38">
        <v>46.74</v>
      </c>
      <c r="CX7" s="38">
        <v>91.82</v>
      </c>
      <c r="CY7" s="38">
        <v>93.52</v>
      </c>
      <c r="CZ7" s="38">
        <v>92.93</v>
      </c>
      <c r="DA7" s="38">
        <v>92.93</v>
      </c>
      <c r="DB7" s="38">
        <v>92.71</v>
      </c>
      <c r="DC7" s="38">
        <v>82.94</v>
      </c>
      <c r="DD7" s="38">
        <v>82.91</v>
      </c>
      <c r="DE7" s="38">
        <v>83.85</v>
      </c>
      <c r="DF7" s="38">
        <v>81.209999999999994</v>
      </c>
      <c r="DG7" s="38">
        <v>83.08</v>
      </c>
      <c r="DH7" s="38">
        <v>81.12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103</v>
      </c>
      <c r="EF7" s="38" t="s">
        <v>103</v>
      </c>
      <c r="EG7" s="38" t="s">
        <v>103</v>
      </c>
      <c r="EH7" s="38" t="s">
        <v>103</v>
      </c>
      <c r="EI7" s="38" t="s">
        <v>103</v>
      </c>
      <c r="EJ7" s="38" t="s">
        <v>103</v>
      </c>
      <c r="EK7" s="38" t="s">
        <v>103</v>
      </c>
      <c r="EL7" s="38" t="s">
        <v>103</v>
      </c>
      <c r="EM7" s="38" t="s">
        <v>103</v>
      </c>
      <c r="EN7" s="38" t="s">
        <v>103</v>
      </c>
      <c r="EO7" s="38" t="s">
        <v>103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105</v>
      </c>
      <c r="C9" s="40" t="s">
        <v>106</v>
      </c>
      <c r="D9" s="40" t="s">
        <v>107</v>
      </c>
      <c r="E9" s="40" t="s">
        <v>108</v>
      </c>
      <c r="F9" s="40" t="s">
        <v>109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110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111</v>
      </c>
    </row>
    <row r="13" spans="1:145" x14ac:dyDescent="0.15">
      <c r="B13" t="s">
        <v>112</v>
      </c>
      <c r="C13" t="s">
        <v>113</v>
      </c>
      <c r="D13" t="s">
        <v>113</v>
      </c>
      <c r="E13" t="s">
        <v>114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Administrator</cp:lastModifiedBy>
  <dcterms:created xsi:type="dcterms:W3CDTF">2021-12-03T08:14:23Z</dcterms:created>
  <dcterms:modified xsi:type="dcterms:W3CDTF">2022-02-01T04:56:56Z</dcterms:modified>
  <cp:category/>
</cp:coreProperties>
</file>