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hWPppQj/4oUyltxa4oJdZVubKA2TZphP2Ad7PSZf3yHYKb3EbKlxtrLX7LGhp0JCQhwUTcj0qPGtAFs+J8QwA==" workbookSaltValue="4xevOwmlfIMSlSkIuLt3s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<sst xmlns="http://schemas.openxmlformats.org/spreadsheetml/2006/main" xmlns:r="http://schemas.openxmlformats.org/officeDocument/2006/relationships" count="112" uniqueCount="112">
  <si>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</si>
  <si>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</si>
  <si>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</si>
  <si>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</si>
  <si>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</si>
  <si>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</si>
  <si>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</si>
  <si>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</si>
  <si>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</si>
  <si>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</si>
  <si>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</si>
  <si>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</si>
  <si>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</si>
  <si>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</si>
  <si>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</si>
  <si>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</si>
  <si>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</si>
  <si>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</si>
  <si>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</si>
  <si>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</si>
  <si>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</si>
  <si>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</si>
  <si>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</si>
  <si>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</si>
  <si>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</si>
  <si>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</si>
  <si>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</si>
  <si>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</si>
  <si>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r>
      <t xml:space="preserve">①有形固定資産のうち、償却対象資産の減価償却がどの程度進んでいるかを表す指標であり、100％に近いほど法定耐用年数に近い資産が多いことを示しています。熊野町は資産の約50％が法定耐用年数を経過しています。
②法定耐用年数を超えた管路延長の割合を表す指標で、管路の老朽化度合を示しています。数値が高い場合は法定耐用年数を経過した管路を多く保有していることになります。類似団体と比較し熊野町は高い数値となっています。
③単年度に更新した管路延長の割合を表す指標であり、熊野町の指標は類似団体と比較して低い値となっています。
引き続き、既存管の更新や老朽化施設の耐震化等、計画的な施設更新を行っていく必要があります。
</t>
    </r>
    <r>
      <rPr>
        <sz val="9"/>
        <color theme="1"/>
        <rFont val="ＭＳ ゴシック"/>
      </rPr>
      <t>（配水管延長距離及び配水管更新距離の修正により、管路経年化率のH30は22.24％、管路更新率のH30は0.57％、R2は0.43％となります。）</t>
    </r>
  </si>
  <si>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</si>
  <si>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</si>
  <si>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</si>
  <si>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</si>
  <si>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</si>
  <si>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</si>
  <si>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</si>
  <si>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</si>
  <si>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</si>
  <si>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</si>
  <si>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</si>
  <si>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</si>
  <si>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</si>
  <si>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</si>
  <si>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</si>
  <si>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広島県　熊野町</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</si>
  <si>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</si>
  <si>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</si>
  <si>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</si>
  <si>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</si>
  <si>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</si>
  <si>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</si>
  <si>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</si>
  <si>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</si>
  <si>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</si>
  <si>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</si>
  <si>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</si>
  <si>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</si>
  <si>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</si>
  <si>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</si>
  <si>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</si>
  <si>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</si>
  <si>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</si>
  <si>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</si>
  <si>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</si>
  <si>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</si>
  <si>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</si>
  <si>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</si>
  <si>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</si>
  <si>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</si>
  <si>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</si>
  <si>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</si>
  <si>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</si>
  <si>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</si>
  <si>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</si>
  <si>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</si>
  <si>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</si>
  <si>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</si>
  <si>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</si>
  <si>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</si>
  <si>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</si>
  <si>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</si>
  <si>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</si>
  <si>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</si>
  <si>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</si>
  <si>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</si>
  <si>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</si>
  <si>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</si>
  <si>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</si>
  <si>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</si>
  <si>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</si>
  <si>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</si>
  <si>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</si>
  <si>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</si>
  <si>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</si>
  <si>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</si>
  <si>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</si>
  <si>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</si>
  <si>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</si>
  <si>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</si>
  <si>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</si>
  <si>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</si>
  <si>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</si>
  <si>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</si>
  <si>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</si>
  <si>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</si>
  <si>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</si>
  <si>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</si>
  <si>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</si>
  <si>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</si>
  <si>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</si>
  <si>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①単年度に必要となる費用が収益でどの程度賄われているかを表す指標であり、100％以上で収支が黒字であることを示しています。熊野町は過去5年間いずれも100％を超えており健全経営を継続しています。
②営業収益に対する累積欠損金の状況を表す指標であり、熊野町は0％で累積欠損金はありません。
③短期的な債務に対する支払能力を表す指標であり、過去5年間の熊野町の指標はいずれも100％を上回っており類似団体と比較しても高い支払能力があるといえます。
④給水収益に対する企業債残高の割合を表す指標であり、熊野町は0％で企業債残高はありません。
⑤給水に係る費用が給水収益でどの程度賄われているかを表す指標であり、過去5年間の熊野町の指標はいずれも100％を上回っており類似団体と比較しても良好といえます。
⑥有収水量1㎥当たりについて、どれだけの費用がかかっているかを表す指標であり、熊野町は1㎥当たりの費用が類似団体と比較すると高くなっていますが、これは熊野町が自己水源を保有していないことから全量を広島県の用水供給で賄っているためです。今後も経常的経費の抑制に努め、現在の水準を維持又は向上していく必要があります。
⑦一日配水能力に対する一日平均配水量の割合を示すもので、施設の利用状況や適性規模を判断する指標であり、過去5年間の熊野町の指標はいずれも類似団体を上回っています。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な状況といえます。</t>
    <rPh sb="61" eb="64">
      <t>クマノチョウ</t>
    </rPh>
    <rPh sb="308" eb="311">
      <t>クマノチョウ</t>
    </rPh>
    <phoneticPr fontId="1"/>
  </si>
  <si>
    <t>　経営の健全性・効率性等を表す指標は概ね健全な値を示していますが、令和２年度は新型コロナウイルス感染症の感染拡大に伴い、住民生活支援を目的とした水道料金の減免を2か月実施したことにより減収となっています。今後も人口減少等に伴い、水需要の減少が見込まれるなか、老朽化施設及び既存管の更新、地震などの災害リスク軽減を図る耐震化など、厳しい事業環境が続くことが想定されます。
　将来にわたり、安全・安心で良質な水を安定的かつ持続的に供給できるよう、広域化等による効率的な経営に向けて検討及び調整を進めるとともに、引き続き経営基盤の強化に取り組んでいきます。</t>
    <rPh sb="67" eb="69">
      <t>モクテキ</t>
    </rPh>
    <rPh sb="129" eb="132">
      <t>ロウキュウカ</t>
    </rPh>
    <rPh sb="132" eb="134">
      <t>シセツ</t>
    </rPh>
    <rPh sb="134" eb="135">
      <t>オヨ</t>
    </rPh>
    <rPh sb="143" eb="145">
      <t>ジシン</t>
    </rPh>
    <rPh sb="148" eb="150">
      <t>サイガイ</t>
    </rPh>
    <rPh sb="153" eb="155">
      <t>ケイゲン</t>
    </rPh>
    <rPh sb="156" eb="157">
      <t>ハカ</t>
    </rPh>
    <rPh sb="158" eb="161">
      <t>タイシンカ</t>
    </rPh>
    <rPh sb="164" eb="165">
      <t>キビ</t>
    </rPh>
    <rPh sb="172" eb="173">
      <t>ツヅ</t>
    </rPh>
    <rPh sb="177" eb="179">
      <t>ソウテイ</t>
    </rPh>
    <rPh sb="188" eb="190">
      <t>ショウライ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</si>
</sst>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0.47</c:v>
                </c:pt>
                <c:pt idx="1">
                  <c:v>0.43</c:v>
                </c:pt>
                <c:pt idx="2">
                  <c:v>0.56000000000000005</c:v>
                </c:pt>
                <c:pt idx="3">
                  <c:v>0.46</c:v>
                </c:pt>
                <c:pt idx="4">
                  <c:v>0.16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0.54</c:v>
                </c:pt>
                <c:pt idx="2">
                  <c:v>0.5</c:v>
                </c:pt>
                <c:pt idx="3">
                  <c:v>0.52</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113.15</c:v>
                </c:pt>
                <c:pt idx="1">
                  <c:v>111.42</c:v>
                </c:pt>
                <c:pt idx="2">
                  <c:v>110.27</c:v>
                </c:pt>
                <c:pt idx="3">
                  <c:v>112.36</c:v>
                </c:pt>
                <c:pt idx="4">
                  <c:v>113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111.71</c:v>
                </c:pt>
                <c:pt idx="1">
                  <c:v>110.05</c:v>
                </c:pt>
                <c:pt idx="2">
                  <c:v>108.87</c:v>
                </c:pt>
                <c:pt idx="3">
                  <c:v>108.61</c:v>
                </c:pt>
                <c:pt idx="4">
                  <c:v>108.35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50.07</c:v>
                </c:pt>
                <c:pt idx="1">
                  <c:v>51.19</c:v>
                </c:pt>
                <c:pt idx="2">
                  <c:v>52.02</c:v>
                </c:pt>
                <c:pt idx="3">
                  <c:v>53</c:v>
                </c:pt>
                <c:pt idx="4">
                  <c:v>54.11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48.49</c:v>
                </c:pt>
                <c:pt idx="1">
                  <c:v>48.05</c:v>
                </c:pt>
                <c:pt idx="2">
                  <c:v>48.87</c:v>
                </c:pt>
                <c:pt idx="3">
                  <c:v>49.92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17.62</c:v>
                </c:pt>
                <c:pt idx="1">
                  <c:v>22.12</c:v>
                </c:pt>
                <c:pt idx="2">
                  <c:v>21.12</c:v>
                </c:pt>
                <c:pt idx="3">
                  <c:v>21.02</c:v>
                </c:pt>
                <c:pt idx="4">
                  <c:v>21.47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12.79</c:v>
                </c:pt>
                <c:pt idx="1">
                  <c:v>13.39</c:v>
                </c:pt>
                <c:pt idx="2">
                  <c:v>14.85</c:v>
                </c:pt>
                <c:pt idx="3">
                  <c:v>16.88</c:v>
                </c:pt>
                <c:pt idx="4">
                  <c:v>18.28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1.72</c:v>
                </c:pt>
                <c:pt idx="1">
                  <c:v>2.64</c:v>
                </c:pt>
                <c:pt idx="2">
                  <c:v>3.16</c:v>
                </c:pt>
                <c:pt idx="3">
                  <c:v>3.59</c:v>
                </c:pt>
                <c:pt idx="4">
                  <c:v>3.98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864.66</c:v>
                </c:pt>
                <c:pt idx="1">
                  <c:v>1045.54</c:v>
                </c:pt>
                <c:pt idx="2">
                  <c:v>954.82</c:v>
                </c:pt>
                <c:pt idx="3">
                  <c:v>1029.3599999999999</c:v>
                </c:pt>
                <c:pt idx="4">
                  <c:v>918.55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384.34</c:v>
                </c:pt>
                <c:pt idx="1">
                  <c:v>359.47</c:v>
                </c:pt>
                <c:pt idx="2">
                  <c:v>369.69</c:v>
                </c:pt>
                <c:pt idx="3">
                  <c:v>379.08</c:v>
                </c:pt>
                <c:pt idx="4">
                  <c:v>367.55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380.58</c:v>
                </c:pt>
                <c:pt idx="1">
                  <c:v>401.79</c:v>
                </c:pt>
                <c:pt idx="2">
                  <c:v>402.99</c:v>
                </c:pt>
                <c:pt idx="3">
                  <c:v>398.98</c:v>
                </c:pt>
                <c:pt idx="4">
                  <c:v>418.68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109.52</c:v>
                </c:pt>
                <c:pt idx="1">
                  <c:v>107.67</c:v>
                </c:pt>
                <c:pt idx="2">
                  <c:v>106.33</c:v>
                </c:pt>
                <c:pt idx="3">
                  <c:v>108.48</c:v>
                </c:pt>
                <c:pt idx="4">
                  <c:v>104.05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102.38</c:v>
                </c:pt>
                <c:pt idx="1">
                  <c:v>100.12</c:v>
                </c:pt>
                <c:pt idx="2">
                  <c:v>98.66</c:v>
                </c:pt>
                <c:pt idx="3">
                  <c:v>98.64</c:v>
                </c:pt>
                <c:pt idx="4">
                  <c:v>94.78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217.7</c:v>
                </c:pt>
                <c:pt idx="1">
                  <c:v>219.89</c:v>
                </c:pt>
                <c:pt idx="2">
                  <c:v>223.16</c:v>
                </c:pt>
                <c:pt idx="3">
                  <c:v>218</c:v>
                </c:pt>
                <c:pt idx="4">
                  <c:v>217.64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168.67</c:v>
                </c:pt>
                <c:pt idx="1">
                  <c:v>174.97</c:v>
                </c:pt>
                <c:pt idx="2">
                  <c:v>178.59</c:v>
                </c:pt>
                <c:pt idx="3">
                  <c:v>178.92</c:v>
                </c:pt>
                <c:pt idx="4">
                  <c:v>181.3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59.23</c:v>
                </c:pt>
                <c:pt idx="1">
                  <c:v>60.23</c:v>
                </c:pt>
                <c:pt idx="2">
                  <c:v>58.84</c:v>
                </c:pt>
                <c:pt idx="3">
                  <c:v>58.72</c:v>
                </c:pt>
                <c:pt idx="4">
                  <c:v>61.47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54.92</c:v>
                </c:pt>
                <c:pt idx="1">
                  <c:v>55.63</c:v>
                </c:pt>
                <c:pt idx="2">
                  <c:v>55.03</c:v>
                </c:pt>
                <c:pt idx="3">
                  <c:v>55.14</c:v>
                </c:pt>
                <c:pt idx="4">
                  <c:v>55.89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92.77</c:v>
                </c:pt>
                <c:pt idx="1">
                  <c:v>91.73</c:v>
                </c:pt>
                <c:pt idx="2">
                  <c:v>92.06</c:v>
                </c:pt>
                <c:pt idx="3">
                  <c:v>92.26</c:v>
                </c:pt>
                <c:pt idx="4">
                  <c:v>89.89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Q37" zoomScale="85" zoomScaleNormal="85"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熊野町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23711</v>
      </c>
      <c r="AM8" s="31"/>
      <c r="AN8" s="31"/>
      <c r="AO8" s="31"/>
      <c r="AP8" s="31"/>
      <c r="AQ8" s="31"/>
      <c r="AR8" s="31"/>
      <c r="AS8" s="31"/>
      <c r="AT8" s="7">
        <f>データ!$S$6</f>
        <v>33.76</v>
      </c>
      <c r="AU8" s="15"/>
      <c r="AV8" s="15"/>
      <c r="AW8" s="15"/>
      <c r="AX8" s="15"/>
      <c r="AY8" s="15"/>
      <c r="AZ8" s="15"/>
      <c r="BA8" s="15"/>
      <c r="BB8" s="29">
        <f>データ!$T$6</f>
        <v>702.34</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29</v>
      </c>
      <c r="AM9" s="27"/>
      <c r="AN9" s="27"/>
      <c r="AO9" s="27"/>
      <c r="AP9" s="27"/>
      <c r="AQ9" s="27"/>
      <c r="AR9" s="27"/>
      <c r="AS9" s="27"/>
      <c r="AT9" s="5" t="s">
        <v>31</v>
      </c>
      <c r="AU9" s="13"/>
      <c r="AV9" s="13"/>
      <c r="AW9" s="13"/>
      <c r="AX9" s="13"/>
      <c r="AY9" s="13"/>
      <c r="AZ9" s="13"/>
      <c r="BA9" s="13"/>
      <c r="BB9" s="27" t="s">
        <v>17</v>
      </c>
      <c r="BC9" s="27"/>
      <c r="BD9" s="27"/>
      <c r="BE9" s="27"/>
      <c r="BF9" s="27"/>
      <c r="BG9" s="27"/>
      <c r="BH9" s="27"/>
      <c r="BI9" s="27"/>
      <c r="BJ9" s="3"/>
      <c r="BK9" s="3"/>
      <c r="BL9" s="39" t="s">
        <v>33</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95.66</v>
      </c>
      <c r="J10" s="15"/>
      <c r="K10" s="15"/>
      <c r="L10" s="15"/>
      <c r="M10" s="15"/>
      <c r="N10" s="15"/>
      <c r="O10" s="26"/>
      <c r="P10" s="29">
        <f>データ!$P$6</f>
        <v>89.9</v>
      </c>
      <c r="Q10" s="29"/>
      <c r="R10" s="29"/>
      <c r="S10" s="29"/>
      <c r="T10" s="29"/>
      <c r="U10" s="29"/>
      <c r="V10" s="29"/>
      <c r="W10" s="31">
        <f>データ!$Q$6</f>
        <v>4753</v>
      </c>
      <c r="X10" s="31"/>
      <c r="Y10" s="31"/>
      <c r="Z10" s="31"/>
      <c r="AA10" s="31"/>
      <c r="AB10" s="31"/>
      <c r="AC10" s="31"/>
      <c r="AD10" s="2"/>
      <c r="AE10" s="2"/>
      <c r="AF10" s="2"/>
      <c r="AG10" s="2"/>
      <c r="AH10" s="18"/>
      <c r="AI10" s="18"/>
      <c r="AJ10" s="18"/>
      <c r="AK10" s="18"/>
      <c r="AL10" s="31">
        <f>データ!$U$6</f>
        <v>21250</v>
      </c>
      <c r="AM10" s="31"/>
      <c r="AN10" s="31"/>
      <c r="AO10" s="31"/>
      <c r="AP10" s="31"/>
      <c r="AQ10" s="31"/>
      <c r="AR10" s="31"/>
      <c r="AS10" s="31"/>
      <c r="AT10" s="7">
        <f>データ!$V$6</f>
        <v>12.05</v>
      </c>
      <c r="AU10" s="15"/>
      <c r="AV10" s="15"/>
      <c r="AW10" s="15"/>
      <c r="AX10" s="15"/>
      <c r="AY10" s="15"/>
      <c r="AZ10" s="15"/>
      <c r="BA10" s="15"/>
      <c r="BB10" s="29">
        <f>データ!$W$6</f>
        <v>1763.49</v>
      </c>
      <c r="BC10" s="29"/>
      <c r="BD10" s="29"/>
      <c r="BE10" s="29"/>
      <c r="BF10" s="29"/>
      <c r="BG10" s="29"/>
      <c r="BH10" s="29"/>
      <c r="BI10" s="29"/>
      <c r="BJ10" s="2"/>
      <c r="BK10" s="2"/>
      <c r="BL10" s="40" t="s">
        <v>36</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28</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46</v>
      </c>
      <c r="C84" s="12"/>
      <c r="D84" s="12"/>
      <c r="E84" s="12" t="s">
        <v>1</v>
      </c>
      <c r="F84" s="12" t="s">
        <v>47</v>
      </c>
      <c r="G84" s="12" t="s">
        <v>49</v>
      </c>
      <c r="H84" s="12" t="s">
        <v>45</v>
      </c>
      <c r="I84" s="12" t="s">
        <v>11</v>
      </c>
      <c r="J84" s="12" t="s">
        <v>27</v>
      </c>
      <c r="K84" s="12" t="s">
        <v>50</v>
      </c>
      <c r="L84" s="12" t="s">
        <v>51</v>
      </c>
      <c r="M84" s="12" t="s">
        <v>35</v>
      </c>
      <c r="N84" s="12" t="s">
        <v>53</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wBXbHOys1sCZmdIA+HV8IOayqz1tHd6oo5nRtZuqrQBRcn5T9o/jlgf0JgUoF4DOM0dRADotcOfMcGiN6plkTg==" saltValue="DdmKw+6mDWYPrR582SWgs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59</v>
      </c>
      <c r="D3" s="72" t="s">
        <v>60</v>
      </c>
      <c r="E3" s="72" t="s">
        <v>6</v>
      </c>
      <c r="F3" s="72" t="s">
        <v>5</v>
      </c>
      <c r="G3" s="72" t="s">
        <v>26</v>
      </c>
      <c r="H3" s="80" t="s">
        <v>32</v>
      </c>
      <c r="I3" s="83"/>
      <c r="J3" s="83"/>
      <c r="K3" s="83"/>
      <c r="L3" s="83"/>
      <c r="M3" s="83"/>
      <c r="N3" s="83"/>
      <c r="O3" s="83"/>
      <c r="P3" s="83"/>
      <c r="Q3" s="83"/>
      <c r="R3" s="83"/>
      <c r="S3" s="83"/>
      <c r="T3" s="83"/>
      <c r="U3" s="83"/>
      <c r="V3" s="83"/>
      <c r="W3" s="87"/>
      <c r="X3" s="89" t="s">
        <v>56</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61</v>
      </c>
      <c r="B4" s="73"/>
      <c r="C4" s="73"/>
      <c r="D4" s="73"/>
      <c r="E4" s="73"/>
      <c r="F4" s="73"/>
      <c r="G4" s="73"/>
      <c r="H4" s="81"/>
      <c r="I4" s="84"/>
      <c r="J4" s="84"/>
      <c r="K4" s="84"/>
      <c r="L4" s="84"/>
      <c r="M4" s="84"/>
      <c r="N4" s="84"/>
      <c r="O4" s="84"/>
      <c r="P4" s="84"/>
      <c r="Q4" s="84"/>
      <c r="R4" s="84"/>
      <c r="S4" s="84"/>
      <c r="T4" s="84"/>
      <c r="U4" s="84"/>
      <c r="V4" s="84"/>
      <c r="W4" s="88"/>
      <c r="X4" s="90" t="s">
        <v>54</v>
      </c>
      <c r="Y4" s="90"/>
      <c r="Z4" s="90"/>
      <c r="AA4" s="90"/>
      <c r="AB4" s="90"/>
      <c r="AC4" s="90"/>
      <c r="AD4" s="90"/>
      <c r="AE4" s="90"/>
      <c r="AF4" s="90"/>
      <c r="AG4" s="90"/>
      <c r="AH4" s="90"/>
      <c r="AI4" s="90" t="s">
        <v>0</v>
      </c>
      <c r="AJ4" s="90"/>
      <c r="AK4" s="90"/>
      <c r="AL4" s="90"/>
      <c r="AM4" s="90"/>
      <c r="AN4" s="90"/>
      <c r="AO4" s="90"/>
      <c r="AP4" s="90"/>
      <c r="AQ4" s="90"/>
      <c r="AR4" s="90"/>
      <c r="AS4" s="90"/>
      <c r="AT4" s="90" t="s">
        <v>41</v>
      </c>
      <c r="AU4" s="90"/>
      <c r="AV4" s="90"/>
      <c r="AW4" s="90"/>
      <c r="AX4" s="90"/>
      <c r="AY4" s="90"/>
      <c r="AZ4" s="90"/>
      <c r="BA4" s="90"/>
      <c r="BB4" s="90"/>
      <c r="BC4" s="90"/>
      <c r="BD4" s="90"/>
      <c r="BE4" s="90" t="s">
        <v>62</v>
      </c>
      <c r="BF4" s="90"/>
      <c r="BG4" s="90"/>
      <c r="BH4" s="90"/>
      <c r="BI4" s="90"/>
      <c r="BJ4" s="90"/>
      <c r="BK4" s="90"/>
      <c r="BL4" s="90"/>
      <c r="BM4" s="90"/>
      <c r="BN4" s="90"/>
      <c r="BO4" s="90"/>
      <c r="BP4" s="90" t="s">
        <v>37</v>
      </c>
      <c r="BQ4" s="90"/>
      <c r="BR4" s="90"/>
      <c r="BS4" s="90"/>
      <c r="BT4" s="90"/>
      <c r="BU4" s="90"/>
      <c r="BV4" s="90"/>
      <c r="BW4" s="90"/>
      <c r="BX4" s="90"/>
      <c r="BY4" s="90"/>
      <c r="BZ4" s="90"/>
      <c r="CA4" s="90" t="s">
        <v>64</v>
      </c>
      <c r="CB4" s="90"/>
      <c r="CC4" s="90"/>
      <c r="CD4" s="90"/>
      <c r="CE4" s="90"/>
      <c r="CF4" s="90"/>
      <c r="CG4" s="90"/>
      <c r="CH4" s="90"/>
      <c r="CI4" s="90"/>
      <c r="CJ4" s="90"/>
      <c r="CK4" s="90"/>
      <c r="CL4" s="90" t="s">
        <v>65</v>
      </c>
      <c r="CM4" s="90"/>
      <c r="CN4" s="90"/>
      <c r="CO4" s="90"/>
      <c r="CP4" s="90"/>
      <c r="CQ4" s="90"/>
      <c r="CR4" s="90"/>
      <c r="CS4" s="90"/>
      <c r="CT4" s="90"/>
      <c r="CU4" s="90"/>
      <c r="CV4" s="90"/>
      <c r="CW4" s="90" t="s">
        <v>67</v>
      </c>
      <c r="CX4" s="90"/>
      <c r="CY4" s="90"/>
      <c r="CZ4" s="90"/>
      <c r="DA4" s="90"/>
      <c r="DB4" s="90"/>
      <c r="DC4" s="90"/>
      <c r="DD4" s="90"/>
      <c r="DE4" s="90"/>
      <c r="DF4" s="90"/>
      <c r="DG4" s="90"/>
      <c r="DH4" s="90" t="s">
        <v>68</v>
      </c>
      <c r="DI4" s="90"/>
      <c r="DJ4" s="90"/>
      <c r="DK4" s="90"/>
      <c r="DL4" s="90"/>
      <c r="DM4" s="90"/>
      <c r="DN4" s="90"/>
      <c r="DO4" s="90"/>
      <c r="DP4" s="90"/>
      <c r="DQ4" s="90"/>
      <c r="DR4" s="90"/>
      <c r="DS4" s="90" t="s">
        <v>63</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30</v>
      </c>
      <c r="B5" s="74"/>
      <c r="C5" s="74"/>
      <c r="D5" s="74"/>
      <c r="E5" s="74"/>
      <c r="F5" s="74"/>
      <c r="G5" s="74"/>
      <c r="H5" s="82" t="s">
        <v>58</v>
      </c>
      <c r="I5" s="82" t="s">
        <v>70</v>
      </c>
      <c r="J5" s="82" t="s">
        <v>71</v>
      </c>
      <c r="K5" s="82" t="s">
        <v>72</v>
      </c>
      <c r="L5" s="82" t="s">
        <v>73</v>
      </c>
      <c r="M5" s="82" t="s">
        <v>7</v>
      </c>
      <c r="N5" s="82" t="s">
        <v>74</v>
      </c>
      <c r="O5" s="82" t="s">
        <v>75</v>
      </c>
      <c r="P5" s="82" t="s">
        <v>76</v>
      </c>
      <c r="Q5" s="82" t="s">
        <v>77</v>
      </c>
      <c r="R5" s="82" t="s">
        <v>78</v>
      </c>
      <c r="S5" s="82" t="s">
        <v>79</v>
      </c>
      <c r="T5" s="82" t="s">
        <v>66</v>
      </c>
      <c r="U5" s="82" t="s">
        <v>80</v>
      </c>
      <c r="V5" s="82" t="s">
        <v>81</v>
      </c>
      <c r="W5" s="82" t="s">
        <v>82</v>
      </c>
      <c r="X5" s="82" t="s">
        <v>83</v>
      </c>
      <c r="Y5" s="82" t="s">
        <v>84</v>
      </c>
      <c r="Z5" s="82" t="s">
        <v>85</v>
      </c>
      <c r="AA5" s="82" t="s">
        <v>86</v>
      </c>
      <c r="AB5" s="82" t="s">
        <v>87</v>
      </c>
      <c r="AC5" s="82" t="s">
        <v>88</v>
      </c>
      <c r="AD5" s="82" t="s">
        <v>90</v>
      </c>
      <c r="AE5" s="82" t="s">
        <v>91</v>
      </c>
      <c r="AF5" s="82" t="s">
        <v>92</v>
      </c>
      <c r="AG5" s="82" t="s">
        <v>93</v>
      </c>
      <c r="AH5" s="82" t="s">
        <v>46</v>
      </c>
      <c r="AI5" s="82" t="s">
        <v>83</v>
      </c>
      <c r="AJ5" s="82" t="s">
        <v>84</v>
      </c>
      <c r="AK5" s="82" t="s">
        <v>85</v>
      </c>
      <c r="AL5" s="82" t="s">
        <v>86</v>
      </c>
      <c r="AM5" s="82" t="s">
        <v>87</v>
      </c>
      <c r="AN5" s="82" t="s">
        <v>88</v>
      </c>
      <c r="AO5" s="82" t="s">
        <v>90</v>
      </c>
      <c r="AP5" s="82" t="s">
        <v>91</v>
      </c>
      <c r="AQ5" s="82" t="s">
        <v>92</v>
      </c>
      <c r="AR5" s="82" t="s">
        <v>93</v>
      </c>
      <c r="AS5" s="82" t="s">
        <v>89</v>
      </c>
      <c r="AT5" s="82" t="s">
        <v>83</v>
      </c>
      <c r="AU5" s="82" t="s">
        <v>84</v>
      </c>
      <c r="AV5" s="82" t="s">
        <v>85</v>
      </c>
      <c r="AW5" s="82" t="s">
        <v>86</v>
      </c>
      <c r="AX5" s="82" t="s">
        <v>87</v>
      </c>
      <c r="AY5" s="82" t="s">
        <v>88</v>
      </c>
      <c r="AZ5" s="82" t="s">
        <v>90</v>
      </c>
      <c r="BA5" s="82" t="s">
        <v>91</v>
      </c>
      <c r="BB5" s="82" t="s">
        <v>92</v>
      </c>
      <c r="BC5" s="82" t="s">
        <v>93</v>
      </c>
      <c r="BD5" s="82" t="s">
        <v>89</v>
      </c>
      <c r="BE5" s="82" t="s">
        <v>83</v>
      </c>
      <c r="BF5" s="82" t="s">
        <v>84</v>
      </c>
      <c r="BG5" s="82" t="s">
        <v>85</v>
      </c>
      <c r="BH5" s="82" t="s">
        <v>86</v>
      </c>
      <c r="BI5" s="82" t="s">
        <v>87</v>
      </c>
      <c r="BJ5" s="82" t="s">
        <v>88</v>
      </c>
      <c r="BK5" s="82" t="s">
        <v>90</v>
      </c>
      <c r="BL5" s="82" t="s">
        <v>91</v>
      </c>
      <c r="BM5" s="82" t="s">
        <v>92</v>
      </c>
      <c r="BN5" s="82" t="s">
        <v>93</v>
      </c>
      <c r="BO5" s="82" t="s">
        <v>89</v>
      </c>
      <c r="BP5" s="82" t="s">
        <v>83</v>
      </c>
      <c r="BQ5" s="82" t="s">
        <v>84</v>
      </c>
      <c r="BR5" s="82" t="s">
        <v>85</v>
      </c>
      <c r="BS5" s="82" t="s">
        <v>86</v>
      </c>
      <c r="BT5" s="82" t="s">
        <v>87</v>
      </c>
      <c r="BU5" s="82" t="s">
        <v>88</v>
      </c>
      <c r="BV5" s="82" t="s">
        <v>90</v>
      </c>
      <c r="BW5" s="82" t="s">
        <v>91</v>
      </c>
      <c r="BX5" s="82" t="s">
        <v>92</v>
      </c>
      <c r="BY5" s="82" t="s">
        <v>93</v>
      </c>
      <c r="BZ5" s="82" t="s">
        <v>89</v>
      </c>
      <c r="CA5" s="82" t="s">
        <v>83</v>
      </c>
      <c r="CB5" s="82" t="s">
        <v>84</v>
      </c>
      <c r="CC5" s="82" t="s">
        <v>85</v>
      </c>
      <c r="CD5" s="82" t="s">
        <v>86</v>
      </c>
      <c r="CE5" s="82" t="s">
        <v>87</v>
      </c>
      <c r="CF5" s="82" t="s">
        <v>88</v>
      </c>
      <c r="CG5" s="82" t="s">
        <v>90</v>
      </c>
      <c r="CH5" s="82" t="s">
        <v>91</v>
      </c>
      <c r="CI5" s="82" t="s">
        <v>92</v>
      </c>
      <c r="CJ5" s="82" t="s">
        <v>93</v>
      </c>
      <c r="CK5" s="82" t="s">
        <v>89</v>
      </c>
      <c r="CL5" s="82" t="s">
        <v>83</v>
      </c>
      <c r="CM5" s="82" t="s">
        <v>84</v>
      </c>
      <c r="CN5" s="82" t="s">
        <v>85</v>
      </c>
      <c r="CO5" s="82" t="s">
        <v>86</v>
      </c>
      <c r="CP5" s="82" t="s">
        <v>87</v>
      </c>
      <c r="CQ5" s="82" t="s">
        <v>88</v>
      </c>
      <c r="CR5" s="82" t="s">
        <v>90</v>
      </c>
      <c r="CS5" s="82" t="s">
        <v>91</v>
      </c>
      <c r="CT5" s="82" t="s">
        <v>92</v>
      </c>
      <c r="CU5" s="82" t="s">
        <v>93</v>
      </c>
      <c r="CV5" s="82" t="s">
        <v>89</v>
      </c>
      <c r="CW5" s="82" t="s">
        <v>83</v>
      </c>
      <c r="CX5" s="82" t="s">
        <v>84</v>
      </c>
      <c r="CY5" s="82" t="s">
        <v>85</v>
      </c>
      <c r="CZ5" s="82" t="s">
        <v>86</v>
      </c>
      <c r="DA5" s="82" t="s">
        <v>87</v>
      </c>
      <c r="DB5" s="82" t="s">
        <v>88</v>
      </c>
      <c r="DC5" s="82" t="s">
        <v>90</v>
      </c>
      <c r="DD5" s="82" t="s">
        <v>91</v>
      </c>
      <c r="DE5" s="82" t="s">
        <v>92</v>
      </c>
      <c r="DF5" s="82" t="s">
        <v>93</v>
      </c>
      <c r="DG5" s="82" t="s">
        <v>89</v>
      </c>
      <c r="DH5" s="82" t="s">
        <v>83</v>
      </c>
      <c r="DI5" s="82" t="s">
        <v>84</v>
      </c>
      <c r="DJ5" s="82" t="s">
        <v>85</v>
      </c>
      <c r="DK5" s="82" t="s">
        <v>86</v>
      </c>
      <c r="DL5" s="82" t="s">
        <v>87</v>
      </c>
      <c r="DM5" s="82" t="s">
        <v>88</v>
      </c>
      <c r="DN5" s="82" t="s">
        <v>90</v>
      </c>
      <c r="DO5" s="82" t="s">
        <v>91</v>
      </c>
      <c r="DP5" s="82" t="s">
        <v>92</v>
      </c>
      <c r="DQ5" s="82" t="s">
        <v>93</v>
      </c>
      <c r="DR5" s="82" t="s">
        <v>89</v>
      </c>
      <c r="DS5" s="82" t="s">
        <v>83</v>
      </c>
      <c r="DT5" s="82" t="s">
        <v>84</v>
      </c>
      <c r="DU5" s="82" t="s">
        <v>85</v>
      </c>
      <c r="DV5" s="82" t="s">
        <v>86</v>
      </c>
      <c r="DW5" s="82" t="s">
        <v>87</v>
      </c>
      <c r="DX5" s="82" t="s">
        <v>88</v>
      </c>
      <c r="DY5" s="82" t="s">
        <v>90</v>
      </c>
      <c r="DZ5" s="82" t="s">
        <v>91</v>
      </c>
      <c r="EA5" s="82" t="s">
        <v>92</v>
      </c>
      <c r="EB5" s="82" t="s">
        <v>93</v>
      </c>
      <c r="EC5" s="82" t="s">
        <v>89</v>
      </c>
      <c r="ED5" s="82" t="s">
        <v>83</v>
      </c>
      <c r="EE5" s="82" t="s">
        <v>84</v>
      </c>
      <c r="EF5" s="82" t="s">
        <v>85</v>
      </c>
      <c r="EG5" s="82" t="s">
        <v>86</v>
      </c>
      <c r="EH5" s="82" t="s">
        <v>87</v>
      </c>
      <c r="EI5" s="82" t="s">
        <v>88</v>
      </c>
      <c r="EJ5" s="82" t="s">
        <v>90</v>
      </c>
      <c r="EK5" s="82" t="s">
        <v>91</v>
      </c>
      <c r="EL5" s="82" t="s">
        <v>92</v>
      </c>
      <c r="EM5" s="82" t="s">
        <v>93</v>
      </c>
      <c r="EN5" s="82" t="s">
        <v>89</v>
      </c>
    </row>
    <row r="6" spans="1:144" s="69" customFormat="1">
      <c r="A6" s="70" t="s">
        <v>94</v>
      </c>
      <c r="B6" s="75">
        <f t="shared" ref="B6:W6" si="1">B7</f>
        <v>2020</v>
      </c>
      <c r="C6" s="75">
        <f t="shared" si="1"/>
        <v>343072</v>
      </c>
      <c r="D6" s="75">
        <f t="shared" si="1"/>
        <v>46</v>
      </c>
      <c r="E6" s="75">
        <f t="shared" si="1"/>
        <v>1</v>
      </c>
      <c r="F6" s="75">
        <f t="shared" si="1"/>
        <v>0</v>
      </c>
      <c r="G6" s="75">
        <f t="shared" si="1"/>
        <v>1</v>
      </c>
      <c r="H6" s="75" t="str">
        <f t="shared" si="1"/>
        <v>広島県　熊野町</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95.66</v>
      </c>
      <c r="P6" s="85">
        <f t="shared" si="1"/>
        <v>89.9</v>
      </c>
      <c r="Q6" s="85">
        <f t="shared" si="1"/>
        <v>4753</v>
      </c>
      <c r="R6" s="85">
        <f t="shared" si="1"/>
        <v>23711</v>
      </c>
      <c r="S6" s="85">
        <f t="shared" si="1"/>
        <v>33.76</v>
      </c>
      <c r="T6" s="85">
        <f t="shared" si="1"/>
        <v>702.34</v>
      </c>
      <c r="U6" s="85">
        <f t="shared" si="1"/>
        <v>21250</v>
      </c>
      <c r="V6" s="85">
        <f t="shared" si="1"/>
        <v>12.05</v>
      </c>
      <c r="W6" s="85">
        <f t="shared" si="1"/>
        <v>1763.49</v>
      </c>
      <c r="X6" s="91">
        <f t="shared" ref="X6:AG6" si="2">IF(X7="",NA(),X7)</f>
        <v>113.15</v>
      </c>
      <c r="Y6" s="91">
        <f t="shared" si="2"/>
        <v>111.42</v>
      </c>
      <c r="Z6" s="91">
        <f t="shared" si="2"/>
        <v>110.27</v>
      </c>
      <c r="AA6" s="91">
        <f t="shared" si="2"/>
        <v>112.36</v>
      </c>
      <c r="AB6" s="91">
        <f t="shared" si="2"/>
        <v>113</v>
      </c>
      <c r="AC6" s="91">
        <f t="shared" si="2"/>
        <v>111.71</v>
      </c>
      <c r="AD6" s="91">
        <f t="shared" si="2"/>
        <v>110.05</v>
      </c>
      <c r="AE6" s="91">
        <f t="shared" si="2"/>
        <v>108.87</v>
      </c>
      <c r="AF6" s="91">
        <f t="shared" si="2"/>
        <v>108.61</v>
      </c>
      <c r="AG6" s="91">
        <f t="shared" si="2"/>
        <v>108.35</v>
      </c>
      <c r="AH6" s="85" t="str">
        <f>IF(AH7="","",IF(AH7="-","【-】","【"&amp;SUBSTITUTE(TEXT(AH7,"#,##0.00"),"-","△")&amp;"】"))</f>
        <v>【110.27】</v>
      </c>
      <c r="AI6" s="85">
        <f t="shared" ref="AI6:AR6" si="3">IF(AI7="",NA(),AI7)</f>
        <v>0</v>
      </c>
      <c r="AJ6" s="85">
        <f t="shared" si="3"/>
        <v>0</v>
      </c>
      <c r="AK6" s="85">
        <f t="shared" si="3"/>
        <v>0</v>
      </c>
      <c r="AL6" s="85">
        <f t="shared" si="3"/>
        <v>0</v>
      </c>
      <c r="AM6" s="85">
        <f t="shared" si="3"/>
        <v>0</v>
      </c>
      <c r="AN6" s="91">
        <f t="shared" si="3"/>
        <v>1.72</v>
      </c>
      <c r="AO6" s="91">
        <f t="shared" si="3"/>
        <v>2.64</v>
      </c>
      <c r="AP6" s="91">
        <f t="shared" si="3"/>
        <v>3.16</v>
      </c>
      <c r="AQ6" s="91">
        <f t="shared" si="3"/>
        <v>3.59</v>
      </c>
      <c r="AR6" s="91">
        <f t="shared" si="3"/>
        <v>3.98</v>
      </c>
      <c r="AS6" s="85" t="str">
        <f>IF(AS7="","",IF(AS7="-","【-】","【"&amp;SUBSTITUTE(TEXT(AS7,"#,##0.00"),"-","△")&amp;"】"))</f>
        <v>【1.15】</v>
      </c>
      <c r="AT6" s="91">
        <f t="shared" ref="AT6:BC6" si="4">IF(AT7="",NA(),AT7)</f>
        <v>864.66</v>
      </c>
      <c r="AU6" s="91">
        <f t="shared" si="4"/>
        <v>1045.54</v>
      </c>
      <c r="AV6" s="91">
        <f t="shared" si="4"/>
        <v>954.82</v>
      </c>
      <c r="AW6" s="91">
        <f t="shared" si="4"/>
        <v>1029.3599999999999</v>
      </c>
      <c r="AX6" s="91">
        <f t="shared" si="4"/>
        <v>918.55</v>
      </c>
      <c r="AY6" s="91">
        <f t="shared" si="4"/>
        <v>384.34</v>
      </c>
      <c r="AZ6" s="91">
        <f t="shared" si="4"/>
        <v>359.47</v>
      </c>
      <c r="BA6" s="91">
        <f t="shared" si="4"/>
        <v>369.69</v>
      </c>
      <c r="BB6" s="91">
        <f t="shared" si="4"/>
        <v>379.08</v>
      </c>
      <c r="BC6" s="91">
        <f t="shared" si="4"/>
        <v>367.55</v>
      </c>
      <c r="BD6" s="85" t="str">
        <f>IF(BD7="","",IF(BD7="-","【-】","【"&amp;SUBSTITUTE(TEXT(BD7,"#,##0.00"),"-","△")&amp;"】"))</f>
        <v>【260.31】</v>
      </c>
      <c r="BE6" s="85">
        <f t="shared" ref="BE6:BN6" si="5">IF(BE7="",NA(),BE7)</f>
        <v>0</v>
      </c>
      <c r="BF6" s="85">
        <f t="shared" si="5"/>
        <v>0</v>
      </c>
      <c r="BG6" s="85">
        <f t="shared" si="5"/>
        <v>0</v>
      </c>
      <c r="BH6" s="85">
        <f t="shared" si="5"/>
        <v>0</v>
      </c>
      <c r="BI6" s="85">
        <f t="shared" si="5"/>
        <v>0</v>
      </c>
      <c r="BJ6" s="91">
        <f t="shared" si="5"/>
        <v>380.58</v>
      </c>
      <c r="BK6" s="91">
        <f t="shared" si="5"/>
        <v>401.79</v>
      </c>
      <c r="BL6" s="91">
        <f t="shared" si="5"/>
        <v>402.99</v>
      </c>
      <c r="BM6" s="91">
        <f t="shared" si="5"/>
        <v>398.98</v>
      </c>
      <c r="BN6" s="91">
        <f t="shared" si="5"/>
        <v>418.68</v>
      </c>
      <c r="BO6" s="85" t="str">
        <f>IF(BO7="","",IF(BO7="-","【-】","【"&amp;SUBSTITUTE(TEXT(BO7,"#,##0.00"),"-","△")&amp;"】"))</f>
        <v>【275.67】</v>
      </c>
      <c r="BP6" s="91">
        <f t="shared" ref="BP6:BY6" si="6">IF(BP7="",NA(),BP7)</f>
        <v>109.52</v>
      </c>
      <c r="BQ6" s="91">
        <f t="shared" si="6"/>
        <v>107.67</v>
      </c>
      <c r="BR6" s="91">
        <f t="shared" si="6"/>
        <v>106.33</v>
      </c>
      <c r="BS6" s="91">
        <f t="shared" si="6"/>
        <v>108.48</v>
      </c>
      <c r="BT6" s="91">
        <f t="shared" si="6"/>
        <v>104.05</v>
      </c>
      <c r="BU6" s="91">
        <f t="shared" si="6"/>
        <v>102.38</v>
      </c>
      <c r="BV6" s="91">
        <f t="shared" si="6"/>
        <v>100.12</v>
      </c>
      <c r="BW6" s="91">
        <f t="shared" si="6"/>
        <v>98.66</v>
      </c>
      <c r="BX6" s="91">
        <f t="shared" si="6"/>
        <v>98.64</v>
      </c>
      <c r="BY6" s="91">
        <f t="shared" si="6"/>
        <v>94.78</v>
      </c>
      <c r="BZ6" s="85" t="str">
        <f>IF(BZ7="","",IF(BZ7="-","【-】","【"&amp;SUBSTITUTE(TEXT(BZ7,"#,##0.00"),"-","△")&amp;"】"))</f>
        <v>【100.05】</v>
      </c>
      <c r="CA6" s="91">
        <f t="shared" ref="CA6:CJ6" si="7">IF(CA7="",NA(),CA7)</f>
        <v>217.7</v>
      </c>
      <c r="CB6" s="91">
        <f t="shared" si="7"/>
        <v>219.89</v>
      </c>
      <c r="CC6" s="91">
        <f t="shared" si="7"/>
        <v>223.16</v>
      </c>
      <c r="CD6" s="91">
        <f t="shared" si="7"/>
        <v>218</v>
      </c>
      <c r="CE6" s="91">
        <f t="shared" si="7"/>
        <v>217.64</v>
      </c>
      <c r="CF6" s="91">
        <f t="shared" si="7"/>
        <v>168.67</v>
      </c>
      <c r="CG6" s="91">
        <f t="shared" si="7"/>
        <v>174.97</v>
      </c>
      <c r="CH6" s="91">
        <f t="shared" si="7"/>
        <v>178.59</v>
      </c>
      <c r="CI6" s="91">
        <f t="shared" si="7"/>
        <v>178.92</v>
      </c>
      <c r="CJ6" s="91">
        <f t="shared" si="7"/>
        <v>181.3</v>
      </c>
      <c r="CK6" s="85" t="str">
        <f>IF(CK7="","",IF(CK7="-","【-】","【"&amp;SUBSTITUTE(TEXT(CK7,"#,##0.00"),"-","△")&amp;"】"))</f>
        <v>【166.40】</v>
      </c>
      <c r="CL6" s="91">
        <f t="shared" ref="CL6:CU6" si="8">IF(CL7="",NA(),CL7)</f>
        <v>59.23</v>
      </c>
      <c r="CM6" s="91">
        <f t="shared" si="8"/>
        <v>60.23</v>
      </c>
      <c r="CN6" s="91">
        <f t="shared" si="8"/>
        <v>58.84</v>
      </c>
      <c r="CO6" s="91">
        <f t="shared" si="8"/>
        <v>58.72</v>
      </c>
      <c r="CP6" s="91">
        <f t="shared" si="8"/>
        <v>61.47</v>
      </c>
      <c r="CQ6" s="91">
        <f t="shared" si="8"/>
        <v>54.92</v>
      </c>
      <c r="CR6" s="91">
        <f t="shared" si="8"/>
        <v>55.63</v>
      </c>
      <c r="CS6" s="91">
        <f t="shared" si="8"/>
        <v>55.03</v>
      </c>
      <c r="CT6" s="91">
        <f t="shared" si="8"/>
        <v>55.14</v>
      </c>
      <c r="CU6" s="91">
        <f t="shared" si="8"/>
        <v>55.89</v>
      </c>
      <c r="CV6" s="85" t="str">
        <f>IF(CV7="","",IF(CV7="-","【-】","【"&amp;SUBSTITUTE(TEXT(CV7,"#,##0.00"),"-","△")&amp;"】"))</f>
        <v>【60.69】</v>
      </c>
      <c r="CW6" s="91">
        <f t="shared" ref="CW6:DF6" si="9">IF(CW7="",NA(),CW7)</f>
        <v>92.77</v>
      </c>
      <c r="CX6" s="91">
        <f t="shared" si="9"/>
        <v>91.73</v>
      </c>
      <c r="CY6" s="91">
        <f t="shared" si="9"/>
        <v>92.06</v>
      </c>
      <c r="CZ6" s="91">
        <f t="shared" si="9"/>
        <v>92.26</v>
      </c>
      <c r="DA6" s="91">
        <f t="shared" si="9"/>
        <v>89.89</v>
      </c>
      <c r="DB6" s="91">
        <f t="shared" si="9"/>
        <v>82.66</v>
      </c>
      <c r="DC6" s="91">
        <f t="shared" si="9"/>
        <v>82.04</v>
      </c>
      <c r="DD6" s="91">
        <f t="shared" si="9"/>
        <v>81.900000000000006</v>
      </c>
      <c r="DE6" s="91">
        <f t="shared" si="9"/>
        <v>81.39</v>
      </c>
      <c r="DF6" s="91">
        <f t="shared" si="9"/>
        <v>81.27</v>
      </c>
      <c r="DG6" s="85" t="str">
        <f>IF(DG7="","",IF(DG7="-","【-】","【"&amp;SUBSTITUTE(TEXT(DG7,"#,##0.00"),"-","△")&amp;"】"))</f>
        <v>【89.82】</v>
      </c>
      <c r="DH6" s="91">
        <f t="shared" ref="DH6:DQ6" si="10">IF(DH7="",NA(),DH7)</f>
        <v>50.07</v>
      </c>
      <c r="DI6" s="91">
        <f t="shared" si="10"/>
        <v>51.19</v>
      </c>
      <c r="DJ6" s="91">
        <f t="shared" si="10"/>
        <v>52.02</v>
      </c>
      <c r="DK6" s="91">
        <f t="shared" si="10"/>
        <v>53</v>
      </c>
      <c r="DL6" s="91">
        <f t="shared" si="10"/>
        <v>54.11</v>
      </c>
      <c r="DM6" s="91">
        <f t="shared" si="10"/>
        <v>48.49</v>
      </c>
      <c r="DN6" s="91">
        <f t="shared" si="10"/>
        <v>48.05</v>
      </c>
      <c r="DO6" s="91">
        <f t="shared" si="10"/>
        <v>48.87</v>
      </c>
      <c r="DP6" s="91">
        <f t="shared" si="10"/>
        <v>49.92</v>
      </c>
      <c r="DQ6" s="91">
        <f t="shared" si="10"/>
        <v>50.63</v>
      </c>
      <c r="DR6" s="85" t="str">
        <f>IF(DR7="","",IF(DR7="-","【-】","【"&amp;SUBSTITUTE(TEXT(DR7,"#,##0.00"),"-","△")&amp;"】"))</f>
        <v>【50.19】</v>
      </c>
      <c r="DS6" s="91">
        <f t="shared" ref="DS6:EB6" si="11">IF(DS7="",NA(),DS7)</f>
        <v>17.62</v>
      </c>
      <c r="DT6" s="91">
        <f t="shared" si="11"/>
        <v>22.12</v>
      </c>
      <c r="DU6" s="91">
        <f t="shared" si="11"/>
        <v>21.12</v>
      </c>
      <c r="DV6" s="91">
        <f t="shared" si="11"/>
        <v>21.02</v>
      </c>
      <c r="DW6" s="91">
        <f t="shared" si="11"/>
        <v>21.47</v>
      </c>
      <c r="DX6" s="91">
        <f t="shared" si="11"/>
        <v>12.79</v>
      </c>
      <c r="DY6" s="91">
        <f t="shared" si="11"/>
        <v>13.39</v>
      </c>
      <c r="DZ6" s="91">
        <f t="shared" si="11"/>
        <v>14.85</v>
      </c>
      <c r="EA6" s="91">
        <f t="shared" si="11"/>
        <v>16.88</v>
      </c>
      <c r="EB6" s="91">
        <f t="shared" si="11"/>
        <v>18.28</v>
      </c>
      <c r="EC6" s="85" t="str">
        <f>IF(EC7="","",IF(EC7="-","【-】","【"&amp;SUBSTITUTE(TEXT(EC7,"#,##0.00"),"-","△")&amp;"】"))</f>
        <v>【20.63】</v>
      </c>
      <c r="ED6" s="91">
        <f t="shared" ref="ED6:EM6" si="12">IF(ED7="",NA(),ED7)</f>
        <v>0.47</v>
      </c>
      <c r="EE6" s="91">
        <f t="shared" si="12"/>
        <v>0.43</v>
      </c>
      <c r="EF6" s="91">
        <f t="shared" si="12"/>
        <v>0.56000000000000005</v>
      </c>
      <c r="EG6" s="91">
        <f t="shared" si="12"/>
        <v>0.46</v>
      </c>
      <c r="EH6" s="91">
        <f t="shared" si="12"/>
        <v>0.16</v>
      </c>
      <c r="EI6" s="91">
        <f t="shared" si="12"/>
        <v>0.71</v>
      </c>
      <c r="EJ6" s="91">
        <f t="shared" si="12"/>
        <v>0.54</v>
      </c>
      <c r="EK6" s="91">
        <f t="shared" si="12"/>
        <v>0.5</v>
      </c>
      <c r="EL6" s="91">
        <f t="shared" si="12"/>
        <v>0.52</v>
      </c>
      <c r="EM6" s="91">
        <f t="shared" si="12"/>
        <v>0.53</v>
      </c>
      <c r="EN6" s="85" t="str">
        <f>IF(EN7="","",IF(EN7="-","【-】","【"&amp;SUBSTITUTE(TEXT(EN7,"#,##0.00"),"-","△")&amp;"】"))</f>
        <v>【0.69】</v>
      </c>
    </row>
    <row r="7" spans="1:144" s="69" customFormat="1">
      <c r="A7" s="70"/>
      <c r="B7" s="76">
        <v>2020</v>
      </c>
      <c r="C7" s="76">
        <v>343072</v>
      </c>
      <c r="D7" s="76">
        <v>46</v>
      </c>
      <c r="E7" s="76">
        <v>1</v>
      </c>
      <c r="F7" s="76">
        <v>0</v>
      </c>
      <c r="G7" s="76">
        <v>1</v>
      </c>
      <c r="H7" s="76" t="s">
        <v>44</v>
      </c>
      <c r="I7" s="76" t="s">
        <v>95</v>
      </c>
      <c r="J7" s="76" t="s">
        <v>96</v>
      </c>
      <c r="K7" s="76" t="s">
        <v>97</v>
      </c>
      <c r="L7" s="76" t="s">
        <v>98</v>
      </c>
      <c r="M7" s="76" t="s">
        <v>16</v>
      </c>
      <c r="N7" s="86" t="s">
        <v>99</v>
      </c>
      <c r="O7" s="86">
        <v>95.66</v>
      </c>
      <c r="P7" s="86">
        <v>89.9</v>
      </c>
      <c r="Q7" s="86">
        <v>4753</v>
      </c>
      <c r="R7" s="86">
        <v>23711</v>
      </c>
      <c r="S7" s="86">
        <v>33.76</v>
      </c>
      <c r="T7" s="86">
        <v>702.34</v>
      </c>
      <c r="U7" s="86">
        <v>21250</v>
      </c>
      <c r="V7" s="86">
        <v>12.05</v>
      </c>
      <c r="W7" s="86">
        <v>1763.49</v>
      </c>
      <c r="X7" s="86">
        <v>113.15</v>
      </c>
      <c r="Y7" s="86">
        <v>111.42</v>
      </c>
      <c r="Z7" s="86">
        <v>110.27</v>
      </c>
      <c r="AA7" s="86">
        <v>112.36</v>
      </c>
      <c r="AB7" s="86">
        <v>113</v>
      </c>
      <c r="AC7" s="86">
        <v>111.71</v>
      </c>
      <c r="AD7" s="86">
        <v>110.05</v>
      </c>
      <c r="AE7" s="86">
        <v>108.87</v>
      </c>
      <c r="AF7" s="86">
        <v>108.61</v>
      </c>
      <c r="AG7" s="86">
        <v>108.35</v>
      </c>
      <c r="AH7" s="86">
        <v>110.27</v>
      </c>
      <c r="AI7" s="86">
        <v>0</v>
      </c>
      <c r="AJ7" s="86">
        <v>0</v>
      </c>
      <c r="AK7" s="86">
        <v>0</v>
      </c>
      <c r="AL7" s="86">
        <v>0</v>
      </c>
      <c r="AM7" s="86">
        <v>0</v>
      </c>
      <c r="AN7" s="86">
        <v>1.72</v>
      </c>
      <c r="AO7" s="86">
        <v>2.64</v>
      </c>
      <c r="AP7" s="86">
        <v>3.16</v>
      </c>
      <c r="AQ7" s="86">
        <v>3.59</v>
      </c>
      <c r="AR7" s="86">
        <v>3.98</v>
      </c>
      <c r="AS7" s="86">
        <v>1.1499999999999999</v>
      </c>
      <c r="AT7" s="86">
        <v>864.66</v>
      </c>
      <c r="AU7" s="86">
        <v>1045.54</v>
      </c>
      <c r="AV7" s="86">
        <v>954.82</v>
      </c>
      <c r="AW7" s="86">
        <v>1029.3599999999999</v>
      </c>
      <c r="AX7" s="86">
        <v>918.55</v>
      </c>
      <c r="AY7" s="86">
        <v>384.34</v>
      </c>
      <c r="AZ7" s="86">
        <v>359.47</v>
      </c>
      <c r="BA7" s="86">
        <v>369.69</v>
      </c>
      <c r="BB7" s="86">
        <v>379.08</v>
      </c>
      <c r="BC7" s="86">
        <v>367.55</v>
      </c>
      <c r="BD7" s="86">
        <v>260.31</v>
      </c>
      <c r="BE7" s="86">
        <v>0</v>
      </c>
      <c r="BF7" s="86">
        <v>0</v>
      </c>
      <c r="BG7" s="86">
        <v>0</v>
      </c>
      <c r="BH7" s="86">
        <v>0</v>
      </c>
      <c r="BI7" s="86">
        <v>0</v>
      </c>
      <c r="BJ7" s="86">
        <v>380.58</v>
      </c>
      <c r="BK7" s="86">
        <v>401.79</v>
      </c>
      <c r="BL7" s="86">
        <v>402.99</v>
      </c>
      <c r="BM7" s="86">
        <v>398.98</v>
      </c>
      <c r="BN7" s="86">
        <v>418.68</v>
      </c>
      <c r="BO7" s="86">
        <v>275.67</v>
      </c>
      <c r="BP7" s="86">
        <v>109.52</v>
      </c>
      <c r="BQ7" s="86">
        <v>107.67</v>
      </c>
      <c r="BR7" s="86">
        <v>106.33</v>
      </c>
      <c r="BS7" s="86">
        <v>108.48</v>
      </c>
      <c r="BT7" s="86">
        <v>104.05</v>
      </c>
      <c r="BU7" s="86">
        <v>102.38</v>
      </c>
      <c r="BV7" s="86">
        <v>100.12</v>
      </c>
      <c r="BW7" s="86">
        <v>98.66</v>
      </c>
      <c r="BX7" s="86">
        <v>98.64</v>
      </c>
      <c r="BY7" s="86">
        <v>94.78</v>
      </c>
      <c r="BZ7" s="86">
        <v>100.05</v>
      </c>
      <c r="CA7" s="86">
        <v>217.7</v>
      </c>
      <c r="CB7" s="86">
        <v>219.89</v>
      </c>
      <c r="CC7" s="86">
        <v>223.16</v>
      </c>
      <c r="CD7" s="86">
        <v>218</v>
      </c>
      <c r="CE7" s="86">
        <v>217.64</v>
      </c>
      <c r="CF7" s="86">
        <v>168.67</v>
      </c>
      <c r="CG7" s="86">
        <v>174.97</v>
      </c>
      <c r="CH7" s="86">
        <v>178.59</v>
      </c>
      <c r="CI7" s="86">
        <v>178.92</v>
      </c>
      <c r="CJ7" s="86">
        <v>181.3</v>
      </c>
      <c r="CK7" s="86">
        <v>166.4</v>
      </c>
      <c r="CL7" s="86">
        <v>59.23</v>
      </c>
      <c r="CM7" s="86">
        <v>60.23</v>
      </c>
      <c r="CN7" s="86">
        <v>58.84</v>
      </c>
      <c r="CO7" s="86">
        <v>58.72</v>
      </c>
      <c r="CP7" s="86">
        <v>61.47</v>
      </c>
      <c r="CQ7" s="86">
        <v>54.92</v>
      </c>
      <c r="CR7" s="86">
        <v>55.63</v>
      </c>
      <c r="CS7" s="86">
        <v>55.03</v>
      </c>
      <c r="CT7" s="86">
        <v>55.14</v>
      </c>
      <c r="CU7" s="86">
        <v>55.89</v>
      </c>
      <c r="CV7" s="86">
        <v>60.69</v>
      </c>
      <c r="CW7" s="86">
        <v>92.77</v>
      </c>
      <c r="CX7" s="86">
        <v>91.73</v>
      </c>
      <c r="CY7" s="86">
        <v>92.06</v>
      </c>
      <c r="CZ7" s="86">
        <v>92.26</v>
      </c>
      <c r="DA7" s="86">
        <v>89.89</v>
      </c>
      <c r="DB7" s="86">
        <v>82.66</v>
      </c>
      <c r="DC7" s="86">
        <v>82.04</v>
      </c>
      <c r="DD7" s="86">
        <v>81.900000000000006</v>
      </c>
      <c r="DE7" s="86">
        <v>81.39</v>
      </c>
      <c r="DF7" s="86">
        <v>81.27</v>
      </c>
      <c r="DG7" s="86">
        <v>89.82</v>
      </c>
      <c r="DH7" s="86">
        <v>50.07</v>
      </c>
      <c r="DI7" s="86">
        <v>51.19</v>
      </c>
      <c r="DJ7" s="86">
        <v>52.02</v>
      </c>
      <c r="DK7" s="86">
        <v>53</v>
      </c>
      <c r="DL7" s="86">
        <v>54.11</v>
      </c>
      <c r="DM7" s="86">
        <v>48.49</v>
      </c>
      <c r="DN7" s="86">
        <v>48.05</v>
      </c>
      <c r="DO7" s="86">
        <v>48.87</v>
      </c>
      <c r="DP7" s="86">
        <v>49.92</v>
      </c>
      <c r="DQ7" s="86">
        <v>50.63</v>
      </c>
      <c r="DR7" s="86">
        <v>50.19</v>
      </c>
      <c r="DS7" s="86">
        <v>17.62</v>
      </c>
      <c r="DT7" s="86">
        <v>22.12</v>
      </c>
      <c r="DU7" s="86">
        <v>21.12</v>
      </c>
      <c r="DV7" s="86">
        <v>21.02</v>
      </c>
      <c r="DW7" s="86">
        <v>21.47</v>
      </c>
      <c r="DX7" s="86">
        <v>12.79</v>
      </c>
      <c r="DY7" s="86">
        <v>13.39</v>
      </c>
      <c r="DZ7" s="86">
        <v>14.85</v>
      </c>
      <c r="EA7" s="86">
        <v>16.88</v>
      </c>
      <c r="EB7" s="86">
        <v>18.28</v>
      </c>
      <c r="EC7" s="86">
        <v>20.63</v>
      </c>
      <c r="ED7" s="86">
        <v>0.47</v>
      </c>
      <c r="EE7" s="86">
        <v>0.43</v>
      </c>
      <c r="EF7" s="86">
        <v>0.56000000000000005</v>
      </c>
      <c r="EG7" s="86">
        <v>0.46</v>
      </c>
      <c r="EH7" s="86">
        <v>0.16</v>
      </c>
      <c r="EI7" s="86">
        <v>0.71</v>
      </c>
      <c r="EJ7" s="86">
        <v>0.54</v>
      </c>
      <c r="EK7" s="86">
        <v>0.5</v>
      </c>
      <c r="EL7" s="86">
        <v>0.52</v>
      </c>
      <c r="EM7" s="86">
        <v>0.53</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52</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大山 裕加</cp:lastModifiedBy>
  <cp:lastPrinted>2022-01-14T01:57:29Z</cp:lastPrinted>
  <dcterms:created xsi:type="dcterms:W3CDTF">2021-12-03T06:55:56Z</dcterms:created>
  <dcterms:modified xsi:type="dcterms:W3CDTF">2022-01-24T06:39:15Z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2022-01-24T06:39:15Z</vt:filetime>
  </property>
</Properties>
</file>