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10.1.199.6\業務課\02 経営分析(経営比較分析表)\R2経営比較分析表_比較分析\"/>
    </mc:Choice>
  </mc:AlternateContent>
  <xr:revisionPtr revIDLastSave="0" documentId="13_ncr:1_{55B5AAFE-81DE-4669-8631-41F9CDF83F0A}" xr6:coauthVersionLast="45" xr6:coauthVersionMax="45" xr10:uidLastSave="{00000000-0000-0000-0000-000000000000}"/>
  <workbookProtection workbookAlgorithmName="SHA-512" workbookHashValue="BEb1liJsQdygLC0Mw/gKe/xxQmKzBDcQbOxnO/n2k5DzBzmGEY5//3A4WCRfDvDR4YZbB1BPcuEm7UI+8B3sBw==" workbookSaltValue="wOmTd+NPvdH2aNNYH+S2g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<sst xmlns="http://schemas.openxmlformats.org/spreadsheetml/2006/main" count="228" uniqueCount="113">
  <si>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</si>
  <si>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</si>
  <si>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</si>
  <si>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</si>
  <si>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</si>
  <si>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</si>
  <si>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</si>
  <si>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</si>
  <si>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</si>
  <si>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</si>
  <si>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</si>
  <si>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</si>
  <si>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</si>
  <si>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</si>
  <si>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</si>
  <si>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</si>
  <si>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</si>
  <si>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</si>
  <si>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</si>
  <si>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</si>
  <si>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</si>
  <si>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</si>
  <si>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</si>
  <si>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</si>
  <si>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</si>
  <si>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</si>
  <si>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</si>
  <si>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</si>
  <si>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</si>
  <si>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</si>
  <si>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</si>
  <si>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</si>
  <si>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</si>
  <si>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</si>
  <si>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</si>
  <si>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</si>
  <si>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</si>
  <si>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</si>
  <si>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</si>
  <si>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</si>
  <si>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</si>
  <si>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</si>
  <si>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</si>
  <si>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</si>
  <si>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</si>
  <si>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</si>
  <si>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</si>
  <si>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</si>
  <si>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</si>
  <si>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</si>
  <si>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</si>
  <si>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</si>
  <si>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</si>
  <si>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</si>
  <si>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</si>
  <si>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</si>
  <si>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</si>
  <si>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</si>
  <si>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</si>
  <si>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</si>
  <si>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</si>
  <si>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</si>
  <si>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</si>
  <si>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</si>
  <si>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</si>
  <si>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</si>
  <si>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</si>
  <si>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</si>
  <si>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</si>
  <si>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</si>
  <si>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</si>
  <si>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</si>
  <si>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</si>
  <si>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</si>
  <si>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</si>
  <si>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</si>
  <si>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</si>
  <si>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</si>
  <si>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</si>
  <si>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</si>
  <si>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</si>
  <si>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</si>
  <si>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</si>
  <si>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</si>
  <si>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</si>
  <si>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</si>
  <si>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</si>
  <si>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</si>
  <si>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</si>
  <si>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</si>
  <si>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</si>
  <si>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</si>
  <si>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</si>
  <si>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大竹市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</si>
  <si>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</si>
  <si>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</si>
  <si>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</si>
  <si>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</si>
  <si>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</si>
  <si>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</si>
  <si>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</si>
  <si>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</si>
  <si>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</si>
  <si>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</si>
  <si>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</si>
  <si>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</si>
  <si>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</si>
  <si>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</si>
  <si>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</si>
  <si>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</si>
  <si>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①有形固定資産減価償却率
　長寿命化に取り組み、計画的な施設更新を行っていますが、施設の老朽化が進行しており、徐々に上昇していく傾向にあります。
②管路経年化率
　昭和20年代前半に海兵団水道施設を引き継いだことから老朽管が多く、今後も上昇していく見込みであり、計画的な管の更新が必要です。
③管路更新率
　類似団体平均値を下回っていますが、管路更新率1.0％を目指して管路更新を行います。
</t>
    <rPh sb="1" eb="3">
      <t>ユウケイ</t>
    </rPh>
    <rPh sb="3" eb="5">
      <t>コテイ</t>
    </rPh>
    <rPh sb="5" eb="7">
      <t>シサン</t>
    </rPh>
    <rPh sb="7" eb="9">
      <t>ゲンカ</t>
    </rPh>
    <rPh sb="9" eb="11">
      <t>ショウキャク</t>
    </rPh>
    <rPh sb="11" eb="12">
      <t>リツ</t>
    </rPh>
    <rPh sb="14" eb="18">
      <t>チョウジュミョウカ</t>
    </rPh>
    <rPh sb="19" eb="20">
      <t>ト</t>
    </rPh>
    <rPh sb="21" eb="22">
      <t>ク</t>
    </rPh>
    <rPh sb="24" eb="27">
      <t>ケイカクテキ</t>
    </rPh>
    <rPh sb="28" eb="30">
      <t>シセツ</t>
    </rPh>
    <rPh sb="30" eb="32">
      <t>コウシン</t>
    </rPh>
    <rPh sb="33" eb="34">
      <t>オコナ</t>
    </rPh>
    <rPh sb="41" eb="43">
      <t>シセツ</t>
    </rPh>
    <rPh sb="44" eb="47">
      <t>ロウキュウカ</t>
    </rPh>
    <rPh sb="48" eb="50">
      <t>シンコウ</t>
    </rPh>
    <rPh sb="55" eb="57">
      <t>ジョジョ</t>
    </rPh>
    <rPh sb="58" eb="60">
      <t>ジョウショウ</t>
    </rPh>
    <rPh sb="64" eb="66">
      <t>ケイコウ</t>
    </rPh>
    <rPh sb="74" eb="76">
      <t>カンロ</t>
    </rPh>
    <rPh sb="76" eb="79">
      <t>ケイネンカ</t>
    </rPh>
    <rPh sb="79" eb="80">
      <t>リツ</t>
    </rPh>
    <rPh sb="82" eb="84">
      <t>ショウワ</t>
    </rPh>
    <rPh sb="86" eb="88">
      <t>ネンダイ</t>
    </rPh>
    <rPh sb="88" eb="90">
      <t>ゼンハン</t>
    </rPh>
    <rPh sb="91" eb="93">
      <t>カイヘイ</t>
    </rPh>
    <rPh sb="93" eb="94">
      <t>ダン</t>
    </rPh>
    <rPh sb="94" eb="96">
      <t>スイドウ</t>
    </rPh>
    <rPh sb="96" eb="98">
      <t>シセツ</t>
    </rPh>
    <rPh sb="99" eb="100">
      <t>ヒ</t>
    </rPh>
    <rPh sb="101" eb="102">
      <t>ツ</t>
    </rPh>
    <rPh sb="108" eb="110">
      <t>ロウキュウ</t>
    </rPh>
    <rPh sb="110" eb="111">
      <t>カン</t>
    </rPh>
    <rPh sb="112" eb="113">
      <t>オオ</t>
    </rPh>
    <rPh sb="115" eb="117">
      <t>コンゴ</t>
    </rPh>
    <rPh sb="118" eb="120">
      <t>ジョウショウ</t>
    </rPh>
    <rPh sb="124" eb="126">
      <t>ミコ</t>
    </rPh>
    <rPh sb="131" eb="133">
      <t>ケイカク</t>
    </rPh>
    <rPh sb="133" eb="134">
      <t>テキ</t>
    </rPh>
    <rPh sb="135" eb="136">
      <t>カン</t>
    </rPh>
    <rPh sb="137" eb="139">
      <t>コウシン</t>
    </rPh>
    <rPh sb="140" eb="142">
      <t>ヒツヨウ</t>
    </rPh>
    <rPh sb="147" eb="149">
      <t>カンロ</t>
    </rPh>
    <rPh sb="149" eb="151">
      <t>コウシン</t>
    </rPh>
    <rPh sb="151" eb="152">
      <t>リツ</t>
    </rPh>
    <rPh sb="154" eb="156">
      <t>ルイジ</t>
    </rPh>
    <rPh sb="156" eb="158">
      <t>ダンタイ</t>
    </rPh>
    <rPh sb="158" eb="160">
      <t>ヘイキン</t>
    </rPh>
    <rPh sb="160" eb="161">
      <t>チ</t>
    </rPh>
    <rPh sb="162" eb="164">
      <t>シタマワ</t>
    </rPh>
    <rPh sb="171" eb="173">
      <t>カンロ</t>
    </rPh>
    <rPh sb="173" eb="175">
      <t>コウシン</t>
    </rPh>
    <rPh sb="175" eb="176">
      <t>リツ</t>
    </rPh>
    <rPh sb="181" eb="183">
      <t>メザ</t>
    </rPh>
    <rPh sb="185" eb="187">
      <t>カンロ</t>
    </rPh>
    <rPh sb="187" eb="189">
      <t>コウシン</t>
    </rPh>
    <rPh sb="190" eb="191">
      <t>オコナ</t>
    </rPh>
    <phoneticPr fontId="4"/>
  </si>
  <si>
    <t xml:space="preserve">①経常収支比率
　類似団体平均値を下回っていますが、100％を超えており、単年度収支は黒字となっています。
②累積欠損金比率
　累積欠損金は発生していません。
③流動比率
　100％を大きく上回り、短期的な支払能力は十分有しています。
④企業債残高対給水収益比率
　類似団体平均値を大きく下回りますが、施設・設備の改築・更新等、投資活動が十分にできていないことが、企業債残高の減少の要因にもなっています。
⑤料金回収率
　100％を下回っており、給水に係る費用を水道料金で賄えていない状況です。水道料金が適切であるか、見直しが必要です。
⑥給水原価
　類似団体平均値を下回る状態ですが、増加傾向にあります。
⑦施設利用率
　平成28年度は、赤水発生に伴う捨て水により、大幅に上昇しました。それ以降は、徐々に増加傾向にあります。
⑧有収率
　年々低下しています。配水量の増加に反して、有収量は減少しており、漏水が疑われますが、漏水箇所の特定が困難であり、管の更新を計画的に実施してくことでしか改善は望めない状況です。
 </t>
    <rPh sb="1" eb="3">
      <t>ケイジョウ</t>
    </rPh>
    <rPh sb="3" eb="5">
      <t>シュウシ</t>
    </rPh>
    <rPh sb="6" eb="7">
      <t>リツ</t>
    </rPh>
    <rPh sb="9" eb="11">
      <t>ルイジ</t>
    </rPh>
    <rPh sb="11" eb="13">
      <t>ダンタイ</t>
    </rPh>
    <rPh sb="13" eb="15">
      <t>ヘイキン</t>
    </rPh>
    <rPh sb="15" eb="16">
      <t>チ</t>
    </rPh>
    <rPh sb="17" eb="19">
      <t>シタマワ</t>
    </rPh>
    <rPh sb="31" eb="32">
      <t>コ</t>
    </rPh>
    <rPh sb="37" eb="40">
      <t>タンネンド</t>
    </rPh>
    <rPh sb="40" eb="42">
      <t>シュウシ</t>
    </rPh>
    <rPh sb="43" eb="45">
      <t>クロジ</t>
    </rPh>
    <rPh sb="60" eb="62">
      <t>ルイセキ</t>
    </rPh>
    <rPh sb="62" eb="64">
      <t>ケッソン</t>
    </rPh>
    <rPh sb="64" eb="65">
      <t>キン</t>
    </rPh>
    <rPh sb="65" eb="67">
      <t>ヒリツ</t>
    </rPh>
    <rPh sb="69" eb="71">
      <t>ルイセキ</t>
    </rPh>
    <rPh sb="71" eb="73">
      <t>ケッソン</t>
    </rPh>
    <rPh sb="73" eb="74">
      <t>キン</t>
    </rPh>
    <rPh sb="75" eb="77">
      <t>ハッセイ</t>
    </rPh>
    <rPh sb="86" eb="88">
      <t>リュウドウ</t>
    </rPh>
    <rPh sb="88" eb="90">
      <t>ヒリツ</t>
    </rPh>
    <rPh sb="97" eb="98">
      <t>オオ</t>
    </rPh>
    <rPh sb="100" eb="102">
      <t>ウワマワ</t>
    </rPh>
    <rPh sb="104" eb="107">
      <t>タンキテキ</t>
    </rPh>
    <rPh sb="109" eb="111">
      <t>ノウリョク</t>
    </rPh>
    <rPh sb="113" eb="115">
      <t>ジュウブン</t>
    </rPh>
    <rPh sb="115" eb="116">
      <t>ユウ</t>
    </rPh>
    <rPh sb="124" eb="126">
      <t>キギョウ</t>
    </rPh>
    <rPh sb="126" eb="127">
      <t>サイ</t>
    </rPh>
    <rPh sb="127" eb="129">
      <t>ザンダカ</t>
    </rPh>
    <rPh sb="129" eb="130">
      <t>タイ</t>
    </rPh>
    <rPh sb="130" eb="132">
      <t>キュウスイ</t>
    </rPh>
    <rPh sb="132" eb="134">
      <t>シュウエキ</t>
    </rPh>
    <rPh sb="134" eb="136">
      <t>ヒリツ</t>
    </rPh>
    <rPh sb="138" eb="140">
      <t>ルイジ</t>
    </rPh>
    <rPh sb="140" eb="142">
      <t>ダンタイ</t>
    </rPh>
    <rPh sb="142" eb="144">
      <t>ヘイキン</t>
    </rPh>
    <rPh sb="144" eb="145">
      <t>チ</t>
    </rPh>
    <rPh sb="146" eb="147">
      <t>オオ</t>
    </rPh>
    <rPh sb="156" eb="158">
      <t>シセツ</t>
    </rPh>
    <rPh sb="159" eb="161">
      <t>セツビ</t>
    </rPh>
    <rPh sb="165" eb="167">
      <t>コウシン</t>
    </rPh>
    <rPh sb="167" eb="168">
      <t>トウ</t>
    </rPh>
    <rPh sb="169" eb="171">
      <t>トウシ</t>
    </rPh>
    <rPh sb="171" eb="173">
      <t>カツドウ</t>
    </rPh>
    <rPh sb="174" eb="176">
      <t>ジュウブン</t>
    </rPh>
    <rPh sb="187" eb="189">
      <t>キギョウ</t>
    </rPh>
    <rPh sb="189" eb="190">
      <t>サイ</t>
    </rPh>
    <rPh sb="190" eb="192">
      <t>ザンダカ</t>
    </rPh>
    <rPh sb="193" eb="195">
      <t>ゲンショウ</t>
    </rPh>
    <rPh sb="196" eb="198">
      <t>ヨウイン</t>
    </rPh>
    <rPh sb="209" eb="211">
      <t>リョウキン</t>
    </rPh>
    <rPh sb="211" eb="213">
      <t>カイシュウ</t>
    </rPh>
    <rPh sb="213" eb="214">
      <t>リツ</t>
    </rPh>
    <rPh sb="228" eb="230">
      <t>キュウスイ</t>
    </rPh>
    <rPh sb="231" eb="232">
      <t>カカ</t>
    </rPh>
    <rPh sb="233" eb="235">
      <t>ヒヨウ</t>
    </rPh>
    <rPh sb="236" eb="238">
      <t>スイドウ</t>
    </rPh>
    <rPh sb="238" eb="240">
      <t>リョウキン</t>
    </rPh>
    <rPh sb="241" eb="242">
      <t>マカナ</t>
    </rPh>
    <rPh sb="247" eb="249">
      <t>ジョウキョウ</t>
    </rPh>
    <rPh sb="252" eb="254">
      <t>スイドウ</t>
    </rPh>
    <rPh sb="254" eb="256">
      <t>リョウキン</t>
    </rPh>
    <rPh sb="264" eb="266">
      <t>ミナオ</t>
    </rPh>
    <rPh sb="268" eb="270">
      <t>ヒツヨウ</t>
    </rPh>
    <rPh sb="275" eb="277">
      <t>キュウスイ</t>
    </rPh>
    <rPh sb="277" eb="279">
      <t>ゲンカ</t>
    </rPh>
    <rPh sb="281" eb="283">
      <t>ルイジ</t>
    </rPh>
    <rPh sb="283" eb="285">
      <t>ダンタイ</t>
    </rPh>
    <rPh sb="285" eb="287">
      <t>ヘイキン</t>
    </rPh>
    <rPh sb="287" eb="288">
      <t>チ</t>
    </rPh>
    <rPh sb="289" eb="291">
      <t>シタマワ</t>
    </rPh>
    <rPh sb="298" eb="300">
      <t>ゾウカ</t>
    </rPh>
    <rPh sb="300" eb="302">
      <t>ケイコウ</t>
    </rPh>
    <rPh sb="310" eb="312">
      <t>シセツ</t>
    </rPh>
    <rPh sb="312" eb="314">
      <t>リヨウ</t>
    </rPh>
    <rPh sb="314" eb="315">
      <t>リツ</t>
    </rPh>
    <rPh sb="317" eb="319">
      <t>ヘイセイ</t>
    </rPh>
    <rPh sb="321" eb="323">
      <t>ネンド</t>
    </rPh>
    <rPh sb="325" eb="326">
      <t>アカ</t>
    </rPh>
    <rPh sb="326" eb="327">
      <t>ミズ</t>
    </rPh>
    <rPh sb="327" eb="329">
      <t>ハッセイ</t>
    </rPh>
    <rPh sb="330" eb="331">
      <t>トモナ</t>
    </rPh>
    <rPh sb="332" eb="333">
      <t>ス</t>
    </rPh>
    <rPh sb="334" eb="335">
      <t>ミズ</t>
    </rPh>
    <rPh sb="339" eb="341">
      <t>オオハバ</t>
    </rPh>
    <rPh sb="342" eb="344">
      <t>ジョウショウ</t>
    </rPh>
    <rPh sb="351" eb="353">
      <t>イコウ</t>
    </rPh>
    <rPh sb="355" eb="357">
      <t>ジョジョ</t>
    </rPh>
    <rPh sb="358" eb="360">
      <t>ゾウカ</t>
    </rPh>
    <rPh sb="360" eb="362">
      <t>ケイコウ</t>
    </rPh>
    <rPh sb="370" eb="373">
      <t>ユウシュウリツ</t>
    </rPh>
    <rPh sb="375" eb="377">
      <t>ネンネン</t>
    </rPh>
    <rPh sb="377" eb="379">
      <t>テイカ</t>
    </rPh>
    <rPh sb="380" eb="382">
      <t>ハイスイ</t>
    </rPh>
    <rPh sb="385" eb="387">
      <t>ハイスイ</t>
    </rPh>
    <rPh sb="387" eb="388">
      <t>リョウ</t>
    </rPh>
    <rPh sb="392" eb="393">
      <t>ハン</t>
    </rPh>
    <rPh sb="396" eb="398">
      <t>ユウシュウ</t>
    </rPh>
    <rPh sb="398" eb="399">
      <t>リョウ</t>
    </rPh>
    <rPh sb="407" eb="409">
      <t>ロウスイ</t>
    </rPh>
    <rPh sb="410" eb="411">
      <t>ウタガ</t>
    </rPh>
    <rPh sb="417" eb="419">
      <t>ロウスイ</t>
    </rPh>
    <rPh sb="419" eb="421">
      <t>カショ</t>
    </rPh>
    <rPh sb="422" eb="424">
      <t>トクテイ</t>
    </rPh>
    <rPh sb="431" eb="432">
      <t>カン</t>
    </rPh>
    <rPh sb="433" eb="435">
      <t>コウシン</t>
    </rPh>
    <rPh sb="436" eb="439">
      <t>ケイカクテキ</t>
    </rPh>
    <rPh sb="440" eb="442">
      <t>ジッシ</t>
    </rPh>
    <rPh sb="452" eb="454">
      <t>ジョウキョウ</t>
    </rPh>
    <rPh sb="456" eb="457">
      <t>ノゾ</t>
    </rPh>
    <phoneticPr fontId="4"/>
  </si>
  <si>
    <t>　経営的には、累積欠損金、流動比率及び企業債残高対給水収益比率の数値に問題がないことから、適正であると言えます。有収率が低いのは、老朽化による漏水が主な原因と考えられ、計画的な施設更新が必要です。
　施設面では、有形固定資産減価償却率及び管路経年化率からも見られるように、管路の老朽化対策が重要な課題です。
　令和2年12月に水道事業経営戦略を策定しています。今後は、この計画で示した適正な投資計画及び財政計画に基づいて、施設・設備の計画的な改築更新を実施し、投資の平準化・最適化を進めるとともに、安定した事業運営を確保するために、料金の改定について検討します。</t>
    <rPh sb="1" eb="3">
      <t>ケイエイ</t>
    </rPh>
    <rPh sb="3" eb="4">
      <t>テキ</t>
    </rPh>
    <rPh sb="7" eb="9">
      <t>ルイセキ</t>
    </rPh>
    <rPh sb="9" eb="11">
      <t>ケッソン</t>
    </rPh>
    <rPh sb="11" eb="12">
      <t>キン</t>
    </rPh>
    <rPh sb="13" eb="15">
      <t>リュウドウ</t>
    </rPh>
    <rPh sb="15" eb="17">
      <t>ヒリツ</t>
    </rPh>
    <rPh sb="17" eb="18">
      <t>オヨ</t>
    </rPh>
    <rPh sb="19" eb="21">
      <t>キギョウ</t>
    </rPh>
    <rPh sb="21" eb="22">
      <t>サイ</t>
    </rPh>
    <rPh sb="22" eb="24">
      <t>ザンダカ</t>
    </rPh>
    <rPh sb="24" eb="25">
      <t>タイ</t>
    </rPh>
    <rPh sb="25" eb="27">
      <t>キュウスイ</t>
    </rPh>
    <rPh sb="27" eb="29">
      <t>シュウエキ</t>
    </rPh>
    <rPh sb="29" eb="31">
      <t>ヒリツ</t>
    </rPh>
    <rPh sb="32" eb="34">
      <t>スウチ</t>
    </rPh>
    <rPh sb="35" eb="37">
      <t>モンダイ</t>
    </rPh>
    <rPh sb="45" eb="47">
      <t>テキセイ</t>
    </rPh>
    <rPh sb="51" eb="52">
      <t>イ</t>
    </rPh>
    <rPh sb="84" eb="86">
      <t>ケイカク</t>
    </rPh>
    <rPh sb="86" eb="87">
      <t>テキ</t>
    </rPh>
    <rPh sb="88" eb="90">
      <t>シセツ</t>
    </rPh>
    <rPh sb="90" eb="92">
      <t>コウシン</t>
    </rPh>
    <rPh sb="100" eb="102">
      <t>シセツ</t>
    </rPh>
    <rPh sb="102" eb="103">
      <t>メンシセツセツビケイカクテキカイチクコウシンジッシトウシヘイジュンカサイテキカススアンテイジギョウウンエイカクホリョウキンカイテイケントウ</t>
    </rPh>
    <rPh sb="106" eb="108">
      <t>ユウケイ</t>
    </rPh>
    <rPh sb="108" eb="112">
      <t>コテイシサン</t>
    </rPh>
    <rPh sb="112" eb="116">
      <t>ゲンカショウキャク</t>
    </rPh>
    <rPh sb="116" eb="117">
      <t>リツ</t>
    </rPh>
    <rPh sb="117" eb="118">
      <t>オヨ</t>
    </rPh>
    <rPh sb="119" eb="121">
      <t>カンロ</t>
    </rPh>
    <rPh sb="121" eb="124">
      <t>ケイネンカ</t>
    </rPh>
    <rPh sb="124" eb="125">
      <t>リツ</t>
    </rPh>
    <rPh sb="128" eb="129">
      <t>ミ</t>
    </rPh>
    <rPh sb="136" eb="138">
      <t>カンロ</t>
    </rPh>
    <rPh sb="139" eb="142">
      <t>ロウキュウカ</t>
    </rPh>
    <rPh sb="142" eb="144">
      <t>タイサク</t>
    </rPh>
    <rPh sb="145" eb="147">
      <t>ジュウヨウ</t>
    </rPh>
    <rPh sb="148" eb="150">
      <t>カダイ</t>
    </rPh>
    <rPh sb="155" eb="157">
      <t>レイワ</t>
    </rPh>
    <rPh sb="158" eb="159">
      <t>ネン</t>
    </rPh>
    <rPh sb="161" eb="162">
      <t>ガツ</t>
    </rPh>
    <rPh sb="163" eb="165">
      <t>スイドウ</t>
    </rPh>
    <rPh sb="165" eb="167">
      <t>ジギョウ</t>
    </rPh>
    <rPh sb="167" eb="169">
      <t>ケイエイ</t>
    </rPh>
    <rPh sb="169" eb="171">
      <t>センリャク</t>
    </rPh>
    <rPh sb="172" eb="174">
      <t>サクテイ</t>
    </rPh>
    <rPh sb="180" eb="182">
      <t>コンゴ</t>
    </rPh>
    <rPh sb="186" eb="188">
      <t>ケイカク</t>
    </rPh>
    <rPh sb="189" eb="190">
      <t>シメ</t>
    </rPh>
    <rPh sb="192" eb="194">
      <t>テキセイ</t>
    </rPh>
    <rPh sb="195" eb="197">
      <t>トウシ</t>
    </rPh>
    <rPh sb="197" eb="199">
      <t>ケイカク</t>
    </rPh>
    <rPh sb="199" eb="200">
      <t>オヨ</t>
    </rPh>
    <rPh sb="201" eb="203">
      <t>ザイセイ</t>
    </rPh>
    <rPh sb="203" eb="205">
      <t>ケイカク</t>
    </rPh>
    <rPh sb="206" eb="207">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</si>
</sst>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0.19</c:v>
                </c:pt>
                <c:pt idx="1">
                  <c:v>0.25</c:v>
                </c:pt>
                <c:pt idx="2">
                  <c:v>0.06</c:v>
                </c:pt>
                <c:pt idx="3">
                  <c:v>0.28000000000000003</c:v>
                </c:pt>
                <c:pt idx="4">
                  <c:v>0.51</c:v>
                </c:pt>
              </c:numCache>
            </c:numRef>
          </c:val>
          <c:extLst>
            <c:ext xmlns:c16="http://schemas.microsoft.com/office/drawing/2014/chart" uri="{C3380CC4-5D6E-409C-BE32-E72D297353CC}">
              <c16:uniqueId val="{00000000-7A6D-4517-B563-DDD154D56DF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7A6D-4517-B563-DDD154D56DF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58.35</c:v>
                </c:pt>
                <c:pt idx="1">
                  <c:v>55.18</c:v>
                </c:pt>
                <c:pt idx="2">
                  <c:v>55.34</c:v>
                </c:pt>
                <c:pt idx="3">
                  <c:v>55.52</c:v>
                </c:pt>
                <c:pt idx="4">
                  <c:v>57.39</c:v>
                </c:pt>
              </c:numCache>
            </c:numRef>
          </c:val>
          <c:extLst>
            <c:ext xmlns:c16="http://schemas.microsoft.com/office/drawing/2014/chart" uri="{C3380CC4-5D6E-409C-BE32-E72D297353CC}">
              <c16:uniqueId val="{00000000-9EC0-4450-A83C-E180A56CA2C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9EC0-4450-A83C-E180A56CA2C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77.540000000000006</c:v>
                </c:pt>
                <c:pt idx="1">
                  <c:v>81.55</c:v>
                </c:pt>
                <c:pt idx="2">
                  <c:v>81.22</c:v>
                </c:pt>
                <c:pt idx="3">
                  <c:v>78.64</c:v>
                </c:pt>
                <c:pt idx="4">
                  <c:v>77.8</c:v>
                </c:pt>
              </c:numCache>
            </c:numRef>
          </c:val>
          <c:extLst>
            <c:ext xmlns:c16="http://schemas.microsoft.com/office/drawing/2014/chart" uri="{C3380CC4-5D6E-409C-BE32-E72D297353CC}">
              <c16:uniqueId val="{00000000-651A-4A64-9FAE-987FCF7D282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651A-4A64-9FAE-987FCF7D282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110.5</c:v>
                </c:pt>
                <c:pt idx="1">
                  <c:v>110.56</c:v>
                </c:pt>
                <c:pt idx="2">
                  <c:v>112.67</c:v>
                </c:pt>
                <c:pt idx="3">
                  <c:v>109.42</c:v>
                </c:pt>
                <c:pt idx="4">
                  <c:v>106.34</c:v>
                </c:pt>
              </c:numCache>
            </c:numRef>
          </c:val>
          <c:extLst>
            <c:ext xmlns:c16="http://schemas.microsoft.com/office/drawing/2014/chart" uri="{C3380CC4-5D6E-409C-BE32-E72D297353CC}">
              <c16:uniqueId val="{00000000-9354-48DE-9530-74DD924D271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9354-48DE-9530-74DD924D271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56.02</c:v>
                </c:pt>
                <c:pt idx="1">
                  <c:v>57.16</c:v>
                </c:pt>
                <c:pt idx="2">
                  <c:v>58.25</c:v>
                </c:pt>
                <c:pt idx="3">
                  <c:v>59.29</c:v>
                </c:pt>
                <c:pt idx="4">
                  <c:v>60.05</c:v>
                </c:pt>
              </c:numCache>
            </c:numRef>
          </c:val>
          <c:extLst>
            <c:ext xmlns:c16="http://schemas.microsoft.com/office/drawing/2014/chart" uri="{C3380CC4-5D6E-409C-BE32-E72D297353CC}">
              <c16:uniqueId val="{00000000-0CE3-4BB8-A86F-030B1AF6956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0CE3-4BB8-A86F-030B1AF6956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37.49</c:v>
                </c:pt>
                <c:pt idx="1">
                  <c:v>39.39</c:v>
                </c:pt>
                <c:pt idx="2">
                  <c:v>46.73</c:v>
                </c:pt>
                <c:pt idx="3">
                  <c:v>48.62</c:v>
                </c:pt>
                <c:pt idx="4">
                  <c:v>50.68</c:v>
                </c:pt>
              </c:numCache>
            </c:numRef>
          </c:val>
          <c:extLst>
            <c:ext xmlns:c16="http://schemas.microsoft.com/office/drawing/2014/chart" uri="{C3380CC4-5D6E-409C-BE32-E72D297353CC}">
              <c16:uniqueId val="{00000000-FA31-4B47-B774-611A1F94E47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FA31-4B47-B774-611A1F94E47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F2-4263-B769-21AD18A56F3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B0F2-4263-B769-21AD18A56F3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648.6</c:v>
                </c:pt>
                <c:pt idx="1">
                  <c:v>617.23</c:v>
                </c:pt>
                <c:pt idx="2">
                  <c:v>609.52</c:v>
                </c:pt>
                <c:pt idx="3">
                  <c:v>620.24</c:v>
                </c:pt>
                <c:pt idx="4">
                  <c:v>542.16</c:v>
                </c:pt>
              </c:numCache>
            </c:numRef>
          </c:val>
          <c:extLst>
            <c:ext xmlns:c16="http://schemas.microsoft.com/office/drawing/2014/chart" uri="{C3380CC4-5D6E-409C-BE32-E72D297353CC}">
              <c16:uniqueId val="{00000000-E4C8-4DFD-A2FB-B5CF0FEC280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E4C8-4DFD-A2FB-B5CF0FEC280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160.47</c:v>
                </c:pt>
                <c:pt idx="1">
                  <c:v>158.21</c:v>
                </c:pt>
                <c:pt idx="2">
                  <c:v>153.94</c:v>
                </c:pt>
                <c:pt idx="3">
                  <c:v>153.91999999999999</c:v>
                </c:pt>
                <c:pt idx="4">
                  <c:v>149.15</c:v>
                </c:pt>
              </c:numCache>
            </c:numRef>
          </c:val>
          <c:extLst>
            <c:ext xmlns:c16="http://schemas.microsoft.com/office/drawing/2014/chart" uri="{C3380CC4-5D6E-409C-BE32-E72D297353CC}">
              <c16:uniqueId val="{00000000-3FBA-4F49-BA11-9940290DA6F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3FBA-4F49-BA11-9940290DA6F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97.39</c:v>
                </c:pt>
                <c:pt idx="1">
                  <c:v>98.28</c:v>
                </c:pt>
                <c:pt idx="2">
                  <c:v>103.17</c:v>
                </c:pt>
                <c:pt idx="3">
                  <c:v>98.07</c:v>
                </c:pt>
                <c:pt idx="4">
                  <c:v>95.02</c:v>
                </c:pt>
              </c:numCache>
            </c:numRef>
          </c:val>
          <c:extLst>
            <c:ext xmlns:c16="http://schemas.microsoft.com/office/drawing/2014/chart" uri="{C3380CC4-5D6E-409C-BE32-E72D297353CC}">
              <c16:uniqueId val="{00000000-014D-41DA-A4A0-A540D8AC6E4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014D-41DA-A4A0-A540D8AC6E4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133.76</c:v>
                </c:pt>
                <c:pt idx="1">
                  <c:v>132.51</c:v>
                </c:pt>
                <c:pt idx="2">
                  <c:v>127.26</c:v>
                </c:pt>
                <c:pt idx="3">
                  <c:v>132.80000000000001</c:v>
                </c:pt>
                <c:pt idx="4">
                  <c:v>137.18</c:v>
                </c:pt>
              </c:numCache>
            </c:numRef>
          </c:val>
          <c:extLst>
            <c:ext xmlns:c16="http://schemas.microsoft.com/office/drawing/2014/chart" uri="{C3380CC4-5D6E-409C-BE32-E72D297353CC}">
              <c16:uniqueId val="{00000000-0605-4BD2-A529-6C9BAB619CE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0605-4BD2-A529-6C9BAB619CE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28"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広島県　大竹市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非設置</v>
      </c>
      <c r="AE8" s="86"/>
      <c r="AF8" s="86"/>
      <c r="AG8" s="86"/>
      <c r="AH8" s="86"/>
      <c r="AI8" s="86"/>
      <c r="AJ8" s="86"/>
      <c r="AK8" s="4"/>
      <c r="AL8" s="74">
        <f>データ!$R$6</f>
        <v>26616</v>
      </c>
      <c r="AM8" s="74"/>
      <c r="AN8" s="74"/>
      <c r="AO8" s="74"/>
      <c r="AP8" s="74"/>
      <c r="AQ8" s="74"/>
      <c r="AR8" s="74"/>
      <c r="AS8" s="74"/>
      <c r="AT8" s="70">
        <f>データ!$S$6</f>
        <v>78.66</v>
      </c>
      <c r="AU8" s="71"/>
      <c r="AV8" s="71"/>
      <c r="AW8" s="71"/>
      <c r="AX8" s="71"/>
      <c r="AY8" s="71"/>
      <c r="AZ8" s="71"/>
      <c r="BA8" s="71"/>
      <c r="BB8" s="73">
        <f>データ!$T$6</f>
        <v>338.37</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83.45</v>
      </c>
      <c r="J10" s="71"/>
      <c r="K10" s="71"/>
      <c r="L10" s="71"/>
      <c r="M10" s="71"/>
      <c r="N10" s="71"/>
      <c r="O10" s="72"/>
      <c r="P10" s="73">
        <f>データ!$P$6</f>
        <v>98.34</v>
      </c>
      <c r="Q10" s="73"/>
      <c r="R10" s="73"/>
      <c r="S10" s="73"/>
      <c r="T10" s="73"/>
      <c r="U10" s="73"/>
      <c r="V10" s="73"/>
      <c r="W10" s="74">
        <f>データ!$Q$6</f>
        <v>2194</v>
      </c>
      <c r="X10" s="74"/>
      <c r="Y10" s="74"/>
      <c r="Z10" s="74"/>
      <c r="AA10" s="74"/>
      <c r="AB10" s="74"/>
      <c r="AC10" s="74"/>
      <c r="AD10" s="2"/>
      <c r="AE10" s="2"/>
      <c r="AF10" s="2"/>
      <c r="AG10" s="2"/>
      <c r="AH10" s="4"/>
      <c r="AI10" s="4"/>
      <c r="AJ10" s="4"/>
      <c r="AK10" s="4"/>
      <c r="AL10" s="74">
        <f>データ!$U$6</f>
        <v>26127</v>
      </c>
      <c r="AM10" s="74"/>
      <c r="AN10" s="74"/>
      <c r="AO10" s="74"/>
      <c r="AP10" s="74"/>
      <c r="AQ10" s="74"/>
      <c r="AR10" s="74"/>
      <c r="AS10" s="74"/>
      <c r="AT10" s="70">
        <f>データ!$V$6</f>
        <v>16.54</v>
      </c>
      <c r="AU10" s="71"/>
      <c r="AV10" s="71"/>
      <c r="AW10" s="71"/>
      <c r="AX10" s="71"/>
      <c r="AY10" s="71"/>
      <c r="AZ10" s="71"/>
      <c r="BA10" s="71"/>
      <c r="BB10" s="73">
        <f>データ!$W$6</f>
        <v>1579.63</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110</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QokYZaqcUPV7Y2SI/xhc5ylte/Et6RMsue6uKYT2fFD+A0XSMdxjpChagzHeMe4Jc15bi2/8FilqoLURcCYJ2Q==" saltValue="6vCCFhGO3cXwMvdP12WQk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342114</v>
      </c>
      <c r="D6" s="34">
        <f t="shared" si="3"/>
        <v>46</v>
      </c>
      <c r="E6" s="34">
        <f t="shared" si="3"/>
        <v>1</v>
      </c>
      <c r="F6" s="34">
        <f t="shared" si="3"/>
        <v>0</v>
      </c>
      <c r="G6" s="34">
        <f t="shared" si="3"/>
        <v>1</v>
      </c>
      <c r="H6" s="34" t="str">
        <f t="shared" si="3"/>
        <v>広島県　大竹市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83.45</v>
      </c>
      <c r="P6" s="35">
        <f t="shared" si="3"/>
        <v>98.34</v>
      </c>
      <c r="Q6" s="35">
        <f t="shared" si="3"/>
        <v>2194</v>
      </c>
      <c r="R6" s="35">
        <f t="shared" si="3"/>
        <v>26616</v>
      </c>
      <c r="S6" s="35">
        <f t="shared" si="3"/>
        <v>78.66</v>
      </c>
      <c r="T6" s="35">
        <f t="shared" si="3"/>
        <v>338.37</v>
      </c>
      <c r="U6" s="35">
        <f t="shared" si="3"/>
        <v>26127</v>
      </c>
      <c r="V6" s="35">
        <f t="shared" si="3"/>
        <v>16.54</v>
      </c>
      <c r="W6" s="35">
        <f t="shared" si="3"/>
        <v>1579.63</v>
      </c>
      <c r="X6" s="36">
        <f>IF(X7="",NA(),X7)</f>
        <v>110.5</v>
      </c>
      <c r="Y6" s="36">
        <f t="shared" ref="Y6:AG6" si="4">IF(Y7="",NA(),Y7)</f>
        <v>110.56</v>
      </c>
      <c r="Z6" s="36">
        <f t="shared" si="4"/>
        <v>112.67</v>
      </c>
      <c r="AA6" s="36">
        <f t="shared" si="4"/>
        <v>109.42</v>
      </c>
      <c r="AB6" s="36">
        <f t="shared" si="4"/>
        <v>106.34</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648.6</v>
      </c>
      <c r="AU6" s="36">
        <f t="shared" ref="AU6:BC6" si="6">IF(AU7="",NA(),AU7)</f>
        <v>617.23</v>
      </c>
      <c r="AV6" s="36">
        <f t="shared" si="6"/>
        <v>609.52</v>
      </c>
      <c r="AW6" s="36">
        <f t="shared" si="6"/>
        <v>620.24</v>
      </c>
      <c r="AX6" s="36">
        <f t="shared" si="6"/>
        <v>542.16</v>
      </c>
      <c r="AY6" s="36">
        <f t="shared" si="6"/>
        <v>384.34</v>
      </c>
      <c r="AZ6" s="36">
        <f t="shared" si="6"/>
        <v>359.47</v>
      </c>
      <c r="BA6" s="36">
        <f t="shared" si="6"/>
        <v>369.69</v>
      </c>
      <c r="BB6" s="36">
        <f t="shared" si="6"/>
        <v>379.08</v>
      </c>
      <c r="BC6" s="36">
        <f t="shared" si="6"/>
        <v>367.55</v>
      </c>
      <c r="BD6" s="35" t="str">
        <f>IF(BD7="","",IF(BD7="-","【-】","【"&amp;SUBSTITUTE(TEXT(BD7,"#,##0.00"),"-","△")&amp;"】"))</f>
        <v>【260.31】</v>
      </c>
      <c r="BE6" s="36">
        <f>IF(BE7="",NA(),BE7)</f>
        <v>160.47</v>
      </c>
      <c r="BF6" s="36">
        <f t="shared" ref="BF6:BN6" si="7">IF(BF7="",NA(),BF7)</f>
        <v>158.21</v>
      </c>
      <c r="BG6" s="36">
        <f t="shared" si="7"/>
        <v>153.94</v>
      </c>
      <c r="BH6" s="36">
        <f t="shared" si="7"/>
        <v>153.91999999999999</v>
      </c>
      <c r="BI6" s="36">
        <f t="shared" si="7"/>
        <v>149.15</v>
      </c>
      <c r="BJ6" s="36">
        <f t="shared" si="7"/>
        <v>380.58</v>
      </c>
      <c r="BK6" s="36">
        <f t="shared" si="7"/>
        <v>401.79</v>
      </c>
      <c r="BL6" s="36">
        <f t="shared" si="7"/>
        <v>402.99</v>
      </c>
      <c r="BM6" s="36">
        <f t="shared" si="7"/>
        <v>398.98</v>
      </c>
      <c r="BN6" s="36">
        <f t="shared" si="7"/>
        <v>418.68</v>
      </c>
      <c r="BO6" s="35" t="str">
        <f>IF(BO7="","",IF(BO7="-","【-】","【"&amp;SUBSTITUTE(TEXT(BO7,"#,##0.00"),"-","△")&amp;"】"))</f>
        <v>【275.67】</v>
      </c>
      <c r="BP6" s="36">
        <f>IF(BP7="",NA(),BP7)</f>
        <v>97.39</v>
      </c>
      <c r="BQ6" s="36">
        <f t="shared" ref="BQ6:BY6" si="8">IF(BQ7="",NA(),BQ7)</f>
        <v>98.28</v>
      </c>
      <c r="BR6" s="36">
        <f t="shared" si="8"/>
        <v>103.17</v>
      </c>
      <c r="BS6" s="36">
        <f t="shared" si="8"/>
        <v>98.07</v>
      </c>
      <c r="BT6" s="36">
        <f t="shared" si="8"/>
        <v>95.02</v>
      </c>
      <c r="BU6" s="36">
        <f t="shared" si="8"/>
        <v>102.38</v>
      </c>
      <c r="BV6" s="36">
        <f t="shared" si="8"/>
        <v>100.12</v>
      </c>
      <c r="BW6" s="36">
        <f t="shared" si="8"/>
        <v>98.66</v>
      </c>
      <c r="BX6" s="36">
        <f t="shared" si="8"/>
        <v>98.64</v>
      </c>
      <c r="BY6" s="36">
        <f t="shared" si="8"/>
        <v>94.78</v>
      </c>
      <c r="BZ6" s="35" t="str">
        <f>IF(BZ7="","",IF(BZ7="-","【-】","【"&amp;SUBSTITUTE(TEXT(BZ7,"#,##0.00"),"-","△")&amp;"】"))</f>
        <v>【100.05】</v>
      </c>
      <c r="CA6" s="36">
        <f>IF(CA7="",NA(),CA7)</f>
        <v>133.76</v>
      </c>
      <c r="CB6" s="36">
        <f t="shared" ref="CB6:CJ6" si="9">IF(CB7="",NA(),CB7)</f>
        <v>132.51</v>
      </c>
      <c r="CC6" s="36">
        <f t="shared" si="9"/>
        <v>127.26</v>
      </c>
      <c r="CD6" s="36">
        <f t="shared" si="9"/>
        <v>132.80000000000001</v>
      </c>
      <c r="CE6" s="36">
        <f t="shared" si="9"/>
        <v>137.18</v>
      </c>
      <c r="CF6" s="36">
        <f t="shared" si="9"/>
        <v>168.67</v>
      </c>
      <c r="CG6" s="36">
        <f t="shared" si="9"/>
        <v>174.97</v>
      </c>
      <c r="CH6" s="36">
        <f t="shared" si="9"/>
        <v>178.59</v>
      </c>
      <c r="CI6" s="36">
        <f t="shared" si="9"/>
        <v>178.92</v>
      </c>
      <c r="CJ6" s="36">
        <f t="shared" si="9"/>
        <v>181.3</v>
      </c>
      <c r="CK6" s="35" t="str">
        <f>IF(CK7="","",IF(CK7="-","【-】","【"&amp;SUBSTITUTE(TEXT(CK7,"#,##0.00"),"-","△")&amp;"】"))</f>
        <v>【166.40】</v>
      </c>
      <c r="CL6" s="36">
        <f>IF(CL7="",NA(),CL7)</f>
        <v>58.35</v>
      </c>
      <c r="CM6" s="36">
        <f t="shared" ref="CM6:CU6" si="10">IF(CM7="",NA(),CM7)</f>
        <v>55.18</v>
      </c>
      <c r="CN6" s="36">
        <f t="shared" si="10"/>
        <v>55.34</v>
      </c>
      <c r="CO6" s="36">
        <f t="shared" si="10"/>
        <v>55.52</v>
      </c>
      <c r="CP6" s="36">
        <f t="shared" si="10"/>
        <v>57.39</v>
      </c>
      <c r="CQ6" s="36">
        <f t="shared" si="10"/>
        <v>54.92</v>
      </c>
      <c r="CR6" s="36">
        <f t="shared" si="10"/>
        <v>55.63</v>
      </c>
      <c r="CS6" s="36">
        <f t="shared" si="10"/>
        <v>55.03</v>
      </c>
      <c r="CT6" s="36">
        <f t="shared" si="10"/>
        <v>55.14</v>
      </c>
      <c r="CU6" s="36">
        <f t="shared" si="10"/>
        <v>55.89</v>
      </c>
      <c r="CV6" s="35" t="str">
        <f>IF(CV7="","",IF(CV7="-","【-】","【"&amp;SUBSTITUTE(TEXT(CV7,"#,##0.00"),"-","△")&amp;"】"))</f>
        <v>【60.69】</v>
      </c>
      <c r="CW6" s="36">
        <f>IF(CW7="",NA(),CW7)</f>
        <v>77.540000000000006</v>
      </c>
      <c r="CX6" s="36">
        <f t="shared" ref="CX6:DF6" si="11">IF(CX7="",NA(),CX7)</f>
        <v>81.55</v>
      </c>
      <c r="CY6" s="36">
        <f t="shared" si="11"/>
        <v>81.22</v>
      </c>
      <c r="CZ6" s="36">
        <f t="shared" si="11"/>
        <v>78.64</v>
      </c>
      <c r="DA6" s="36">
        <f t="shared" si="11"/>
        <v>77.8</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56.02</v>
      </c>
      <c r="DI6" s="36">
        <f t="shared" ref="DI6:DQ6" si="12">IF(DI7="",NA(),DI7)</f>
        <v>57.16</v>
      </c>
      <c r="DJ6" s="36">
        <f t="shared" si="12"/>
        <v>58.25</v>
      </c>
      <c r="DK6" s="36">
        <f t="shared" si="12"/>
        <v>59.29</v>
      </c>
      <c r="DL6" s="36">
        <f t="shared" si="12"/>
        <v>60.05</v>
      </c>
      <c r="DM6" s="36">
        <f t="shared" si="12"/>
        <v>48.49</v>
      </c>
      <c r="DN6" s="36">
        <f t="shared" si="12"/>
        <v>48.05</v>
      </c>
      <c r="DO6" s="36">
        <f t="shared" si="12"/>
        <v>48.87</v>
      </c>
      <c r="DP6" s="36">
        <f t="shared" si="12"/>
        <v>49.92</v>
      </c>
      <c r="DQ6" s="36">
        <f t="shared" si="12"/>
        <v>50.63</v>
      </c>
      <c r="DR6" s="35" t="str">
        <f>IF(DR7="","",IF(DR7="-","【-】","【"&amp;SUBSTITUTE(TEXT(DR7,"#,##0.00"),"-","△")&amp;"】"))</f>
        <v>【50.19】</v>
      </c>
      <c r="DS6" s="36">
        <f>IF(DS7="",NA(),DS7)</f>
        <v>37.49</v>
      </c>
      <c r="DT6" s="36">
        <f t="shared" ref="DT6:EB6" si="13">IF(DT7="",NA(),DT7)</f>
        <v>39.39</v>
      </c>
      <c r="DU6" s="36">
        <f t="shared" si="13"/>
        <v>46.73</v>
      </c>
      <c r="DV6" s="36">
        <f t="shared" si="13"/>
        <v>48.62</v>
      </c>
      <c r="DW6" s="36">
        <f t="shared" si="13"/>
        <v>50.68</v>
      </c>
      <c r="DX6" s="36">
        <f t="shared" si="13"/>
        <v>12.79</v>
      </c>
      <c r="DY6" s="36">
        <f t="shared" si="13"/>
        <v>13.39</v>
      </c>
      <c r="DZ6" s="36">
        <f t="shared" si="13"/>
        <v>14.85</v>
      </c>
      <c r="EA6" s="36">
        <f t="shared" si="13"/>
        <v>16.88</v>
      </c>
      <c r="EB6" s="36">
        <f t="shared" si="13"/>
        <v>18.28</v>
      </c>
      <c r="EC6" s="35" t="str">
        <f>IF(EC7="","",IF(EC7="-","【-】","【"&amp;SUBSTITUTE(TEXT(EC7,"#,##0.00"),"-","△")&amp;"】"))</f>
        <v>【20.63】</v>
      </c>
      <c r="ED6" s="36">
        <f>IF(ED7="",NA(),ED7)</f>
        <v>0.19</v>
      </c>
      <c r="EE6" s="36">
        <f t="shared" ref="EE6:EM6" si="14">IF(EE7="",NA(),EE7)</f>
        <v>0.25</v>
      </c>
      <c r="EF6" s="36">
        <f t="shared" si="14"/>
        <v>0.06</v>
      </c>
      <c r="EG6" s="36">
        <f t="shared" si="14"/>
        <v>0.28000000000000003</v>
      </c>
      <c r="EH6" s="36">
        <f t="shared" si="14"/>
        <v>0.51</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342114</v>
      </c>
      <c r="D7" s="38">
        <v>46</v>
      </c>
      <c r="E7" s="38">
        <v>1</v>
      </c>
      <c r="F7" s="38">
        <v>0</v>
      </c>
      <c r="G7" s="38">
        <v>1</v>
      </c>
      <c r="H7" s="38" t="s">
        <v>93</v>
      </c>
      <c r="I7" s="38" t="s">
        <v>94</v>
      </c>
      <c r="J7" s="38" t="s">
        <v>95</v>
      </c>
      <c r="K7" s="38" t="s">
        <v>96</v>
      </c>
      <c r="L7" s="38" t="s">
        <v>97</v>
      </c>
      <c r="M7" s="38" t="s">
        <v>98</v>
      </c>
      <c r="N7" s="39" t="s">
        <v>99</v>
      </c>
      <c r="O7" s="39">
        <v>83.45</v>
      </c>
      <c r="P7" s="39">
        <v>98.34</v>
      </c>
      <c r="Q7" s="39">
        <v>2194</v>
      </c>
      <c r="R7" s="39">
        <v>26616</v>
      </c>
      <c r="S7" s="39">
        <v>78.66</v>
      </c>
      <c r="T7" s="39">
        <v>338.37</v>
      </c>
      <c r="U7" s="39">
        <v>26127</v>
      </c>
      <c r="V7" s="39">
        <v>16.54</v>
      </c>
      <c r="W7" s="39">
        <v>1579.63</v>
      </c>
      <c r="X7" s="39">
        <v>110.5</v>
      </c>
      <c r="Y7" s="39">
        <v>110.56</v>
      </c>
      <c r="Z7" s="39">
        <v>112.67</v>
      </c>
      <c r="AA7" s="39">
        <v>109.42</v>
      </c>
      <c r="AB7" s="39">
        <v>106.34</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648.6</v>
      </c>
      <c r="AU7" s="39">
        <v>617.23</v>
      </c>
      <c r="AV7" s="39">
        <v>609.52</v>
      </c>
      <c r="AW7" s="39">
        <v>620.24</v>
      </c>
      <c r="AX7" s="39">
        <v>542.16</v>
      </c>
      <c r="AY7" s="39">
        <v>384.34</v>
      </c>
      <c r="AZ7" s="39">
        <v>359.47</v>
      </c>
      <c r="BA7" s="39">
        <v>369.69</v>
      </c>
      <c r="BB7" s="39">
        <v>379.08</v>
      </c>
      <c r="BC7" s="39">
        <v>367.55</v>
      </c>
      <c r="BD7" s="39">
        <v>260.31</v>
      </c>
      <c r="BE7" s="39">
        <v>160.47</v>
      </c>
      <c r="BF7" s="39">
        <v>158.21</v>
      </c>
      <c r="BG7" s="39">
        <v>153.94</v>
      </c>
      <c r="BH7" s="39">
        <v>153.91999999999999</v>
      </c>
      <c r="BI7" s="39">
        <v>149.15</v>
      </c>
      <c r="BJ7" s="39">
        <v>380.58</v>
      </c>
      <c r="BK7" s="39">
        <v>401.79</v>
      </c>
      <c r="BL7" s="39">
        <v>402.99</v>
      </c>
      <c r="BM7" s="39">
        <v>398.98</v>
      </c>
      <c r="BN7" s="39">
        <v>418.68</v>
      </c>
      <c r="BO7" s="39">
        <v>275.67</v>
      </c>
      <c r="BP7" s="39">
        <v>97.39</v>
      </c>
      <c r="BQ7" s="39">
        <v>98.28</v>
      </c>
      <c r="BR7" s="39">
        <v>103.17</v>
      </c>
      <c r="BS7" s="39">
        <v>98.07</v>
      </c>
      <c r="BT7" s="39">
        <v>95.02</v>
      </c>
      <c r="BU7" s="39">
        <v>102.38</v>
      </c>
      <c r="BV7" s="39">
        <v>100.12</v>
      </c>
      <c r="BW7" s="39">
        <v>98.66</v>
      </c>
      <c r="BX7" s="39">
        <v>98.64</v>
      </c>
      <c r="BY7" s="39">
        <v>94.78</v>
      </c>
      <c r="BZ7" s="39">
        <v>100.05</v>
      </c>
      <c r="CA7" s="39">
        <v>133.76</v>
      </c>
      <c r="CB7" s="39">
        <v>132.51</v>
      </c>
      <c r="CC7" s="39">
        <v>127.26</v>
      </c>
      <c r="CD7" s="39">
        <v>132.80000000000001</v>
      </c>
      <c r="CE7" s="39">
        <v>137.18</v>
      </c>
      <c r="CF7" s="39">
        <v>168.67</v>
      </c>
      <c r="CG7" s="39">
        <v>174.97</v>
      </c>
      <c r="CH7" s="39">
        <v>178.59</v>
      </c>
      <c r="CI7" s="39">
        <v>178.92</v>
      </c>
      <c r="CJ7" s="39">
        <v>181.3</v>
      </c>
      <c r="CK7" s="39">
        <v>166.4</v>
      </c>
      <c r="CL7" s="39">
        <v>58.35</v>
      </c>
      <c r="CM7" s="39">
        <v>55.18</v>
      </c>
      <c r="CN7" s="39">
        <v>55.34</v>
      </c>
      <c r="CO7" s="39">
        <v>55.52</v>
      </c>
      <c r="CP7" s="39">
        <v>57.39</v>
      </c>
      <c r="CQ7" s="39">
        <v>54.92</v>
      </c>
      <c r="CR7" s="39">
        <v>55.63</v>
      </c>
      <c r="CS7" s="39">
        <v>55.03</v>
      </c>
      <c r="CT7" s="39">
        <v>55.14</v>
      </c>
      <c r="CU7" s="39">
        <v>55.89</v>
      </c>
      <c r="CV7" s="39">
        <v>60.69</v>
      </c>
      <c r="CW7" s="39">
        <v>77.540000000000006</v>
      </c>
      <c r="CX7" s="39">
        <v>81.55</v>
      </c>
      <c r="CY7" s="39">
        <v>81.22</v>
      </c>
      <c r="CZ7" s="39">
        <v>78.64</v>
      </c>
      <c r="DA7" s="39">
        <v>77.8</v>
      </c>
      <c r="DB7" s="39">
        <v>82.66</v>
      </c>
      <c r="DC7" s="39">
        <v>82.04</v>
      </c>
      <c r="DD7" s="39">
        <v>81.900000000000006</v>
      </c>
      <c r="DE7" s="39">
        <v>81.39</v>
      </c>
      <c r="DF7" s="39">
        <v>81.27</v>
      </c>
      <c r="DG7" s="39">
        <v>89.82</v>
      </c>
      <c r="DH7" s="39">
        <v>56.02</v>
      </c>
      <c r="DI7" s="39">
        <v>57.16</v>
      </c>
      <c r="DJ7" s="39">
        <v>58.25</v>
      </c>
      <c r="DK7" s="39">
        <v>59.29</v>
      </c>
      <c r="DL7" s="39">
        <v>60.05</v>
      </c>
      <c r="DM7" s="39">
        <v>48.49</v>
      </c>
      <c r="DN7" s="39">
        <v>48.05</v>
      </c>
      <c r="DO7" s="39">
        <v>48.87</v>
      </c>
      <c r="DP7" s="39">
        <v>49.92</v>
      </c>
      <c r="DQ7" s="39">
        <v>50.63</v>
      </c>
      <c r="DR7" s="39">
        <v>50.19</v>
      </c>
      <c r="DS7" s="39">
        <v>37.49</v>
      </c>
      <c r="DT7" s="39">
        <v>39.39</v>
      </c>
      <c r="DU7" s="39">
        <v>46.73</v>
      </c>
      <c r="DV7" s="39">
        <v>48.62</v>
      </c>
      <c r="DW7" s="39">
        <v>50.68</v>
      </c>
      <c r="DX7" s="39">
        <v>12.79</v>
      </c>
      <c r="DY7" s="39">
        <v>13.39</v>
      </c>
      <c r="DZ7" s="39">
        <v>14.85</v>
      </c>
      <c r="EA7" s="39">
        <v>16.88</v>
      </c>
      <c r="EB7" s="39">
        <v>18.28</v>
      </c>
      <c r="EC7" s="39">
        <v>20.63</v>
      </c>
      <c r="ED7" s="39">
        <v>0.19</v>
      </c>
      <c r="EE7" s="39">
        <v>0.25</v>
      </c>
      <c r="EF7" s="39">
        <v>0.06</v>
      </c>
      <c r="EG7" s="39">
        <v>0.28000000000000003</v>
      </c>
      <c r="EH7" s="39">
        <v>0.51</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000752 横峰　路子</cp:lastModifiedBy>
  <cp:lastPrinted>2022-01-28T00:06:05Z</cp:lastPrinted>
  <dcterms:created xsi:type="dcterms:W3CDTF">2021-12-03T06:55:51Z</dcterms:created>
  <dcterms:modified xsi:type="dcterms:W3CDTF">2022-01-31T00:56:59Z</dcterms:modified>
  <cp:category/>
</cp:coreProperties>
</file>