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回答（県ほか）\R3\R4.1.11 公営企業に係る経営比較分析表（令和２年度決算）の分析等について\"/>
    </mc:Choice>
  </mc:AlternateContent>
  <workbookProtection workbookAlgorithmName="SHA-512" workbookHashValue="qjrALTGIUUJVOY3sL2FW5GnBKcf7HWezmSipux8u8USmbVeu7WVgrifalZMZo3PSS0aQcLKDU0wjpXH4VMUwjQ==" workbookSaltValue="Lv3pTmvbNTMQn+eFTAQJc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<sst xmlns="http://schemas.openxmlformats.org/spreadsheetml/2006/main" count="228" uniqueCount="112">
  <si>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</si>
  <si>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</si>
  <si>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</si>
  <si>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</si>
  <si>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</si>
  <si>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</si>
  <si>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</si>
  <si>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</si>
  <si>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</si>
  <si>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</si>
  <si>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</si>
  <si>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t>広島県　府中市</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</si>
  <si>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</si>
  <si>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</si>
  <si>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</si>
  <si>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</si>
  <si>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</si>
  <si>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</si>
  <si>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</si>
  <si>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</si>
  <si>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</si>
  <si>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</si>
  <si>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</si>
  <si>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</si>
  <si>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</si>
  <si>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</si>
  <si>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</si>
  <si>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</si>
  <si>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</si>
  <si>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</si>
  <si>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</si>
  <si>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</si>
  <si>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</si>
  <si>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</si>
  <si>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 xml:space="preserve">
①単年度の収支が100%を超えて経営できております。営業外収益の増加、また営業費用の減少により例年に比べ増加が大きくなっております。今後、給水収益の減少に備え、一層の事業の効率化に努めて運営していきたいと思います。
②累積欠損金や不良債権は発生しておりません。
③100%を大きく上回っていることから支払能力は備わっていると言えます。
④人口が減少傾向にあるため、給水収益も減少傾向へとなっていくことから、今後必要となる施設及び管路の更新を行うためにも経営改善、投資の規模や料金水準の適正化につなげていきたいと思います。
⑤100%を上回っており、給水に係る費用が給水収益で賄われております。
⑤⑥更新投資に充てる財源確保等、今後も健全経営を続けていくため料金の水準見直しが必要となっていると思います。
⑦ほぼ横ばいで推移していますが、平均値より低い値になっております。現在県内15市町による企業団設立に向けた準備を進めており、今後施設の統廃合等の検討が必要と思われます。
⑧増加傾向でありますが、引き続き老朽管更新、管路漏水調査等を行い、有収率の向上に努める必要があります。</t>
    <rPh sb="2" eb="5">
      <t>タンネンド</t>
    </rPh>
    <rPh sb="6" eb="8">
      <t>シュウシ</t>
    </rPh>
    <rPh sb="14" eb="15">
      <t>コ</t>
    </rPh>
    <rPh sb="17" eb="19">
      <t>ケイエイ</t>
    </rPh>
    <rPh sb="27" eb="29">
      <t>エイギョウ</t>
    </rPh>
    <rPh sb="29" eb="30">
      <t>ソト</t>
    </rPh>
    <rPh sb="30" eb="32">
      <t>シュウエキ</t>
    </rPh>
    <rPh sb="33" eb="35">
      <t>ゾウカ</t>
    </rPh>
    <rPh sb="38" eb="40">
      <t>エイギョウ</t>
    </rPh>
    <rPh sb="40" eb="42">
      <t>ヒヨウ</t>
    </rPh>
    <rPh sb="43" eb="45">
      <t>ゲンショウ</t>
    </rPh>
    <rPh sb="48" eb="50">
      <t>レイネン</t>
    </rPh>
    <rPh sb="51" eb="52">
      <t>クラ</t>
    </rPh>
    <rPh sb="53" eb="55">
      <t>ゾウカ</t>
    </rPh>
    <rPh sb="56" eb="57">
      <t>オオ</t>
    </rPh>
    <rPh sb="67" eb="69">
      <t>コンゴ</t>
    </rPh>
    <rPh sb="70" eb="72">
      <t>キュウスイ</t>
    </rPh>
    <rPh sb="72" eb="74">
      <t>シュウエキ</t>
    </rPh>
    <rPh sb="75" eb="77">
      <t>ゲンショウ</t>
    </rPh>
    <rPh sb="78" eb="79">
      <t>ソナ</t>
    </rPh>
    <rPh sb="81" eb="83">
      <t>イッソウ</t>
    </rPh>
    <rPh sb="84" eb="86">
      <t>ジギョウ</t>
    </rPh>
    <rPh sb="87" eb="90">
      <t>コウリツカ</t>
    </rPh>
    <rPh sb="91" eb="92">
      <t>ツト</t>
    </rPh>
    <rPh sb="94" eb="96">
      <t>ウンエイ</t>
    </rPh>
    <rPh sb="103" eb="104">
      <t>オモ</t>
    </rPh>
    <rPh sb="111" eb="113">
      <t>ルイセキ</t>
    </rPh>
    <rPh sb="113" eb="116">
      <t>ケッソンキン</t>
    </rPh>
    <rPh sb="117" eb="119">
      <t>フリョウ</t>
    </rPh>
    <rPh sb="119" eb="121">
      <t>サイケン</t>
    </rPh>
    <rPh sb="122" eb="124">
      <t>ハッセイ</t>
    </rPh>
    <rPh sb="140" eb="141">
      <t>オオ</t>
    </rPh>
    <rPh sb="143" eb="145">
      <t>ウワマワ</t>
    </rPh>
    <rPh sb="153" eb="155">
      <t>シハライ</t>
    </rPh>
    <rPh sb="155" eb="157">
      <t>ノウリョク</t>
    </rPh>
    <rPh sb="158" eb="159">
      <t>ソナ</t>
    </rPh>
    <rPh sb="165" eb="166">
      <t>イ</t>
    </rPh>
    <rPh sb="173" eb="175">
      <t>ジンコウ</t>
    </rPh>
    <rPh sb="176" eb="178">
      <t>ゲンショウ</t>
    </rPh>
    <rPh sb="178" eb="180">
      <t>ケイコウ</t>
    </rPh>
    <rPh sb="186" eb="188">
      <t>キュウスイ</t>
    </rPh>
    <rPh sb="188" eb="190">
      <t>シュウエキ</t>
    </rPh>
    <rPh sb="191" eb="193">
      <t>ゲンショウ</t>
    </rPh>
    <rPh sb="193" eb="195">
      <t>ケイコウ</t>
    </rPh>
    <rPh sb="207" eb="209">
      <t>コンゴ</t>
    </rPh>
    <rPh sb="209" eb="211">
      <t>ヒツヨウ</t>
    </rPh>
    <rPh sb="214" eb="216">
      <t>シセツ</t>
    </rPh>
    <rPh sb="216" eb="217">
      <t>オヨ</t>
    </rPh>
    <rPh sb="218" eb="220">
      <t>カンロ</t>
    </rPh>
    <rPh sb="221" eb="223">
      <t>コウシン</t>
    </rPh>
    <rPh sb="224" eb="225">
      <t>オコナ</t>
    </rPh>
    <rPh sb="230" eb="232">
      <t>ケイエイ</t>
    </rPh>
    <rPh sb="232" eb="234">
      <t>カイゼン</t>
    </rPh>
    <rPh sb="235" eb="237">
      <t>トウシ</t>
    </rPh>
    <rPh sb="238" eb="240">
      <t>キボ</t>
    </rPh>
    <rPh sb="241" eb="243">
      <t>リョウキン</t>
    </rPh>
    <rPh sb="243" eb="245">
      <t>スイジュン</t>
    </rPh>
    <rPh sb="246" eb="249">
      <t>テキセイカ</t>
    </rPh>
    <rPh sb="259" eb="260">
      <t>オモ</t>
    </rPh>
    <rPh sb="272" eb="274">
      <t>ウワマワ</t>
    </rPh>
    <rPh sb="279" eb="281">
      <t>キュウスイ</t>
    </rPh>
    <rPh sb="282" eb="283">
      <t>カカ</t>
    </rPh>
    <rPh sb="284" eb="286">
      <t>ヒヨウ</t>
    </rPh>
    <rPh sb="287" eb="289">
      <t>キュウスイ</t>
    </rPh>
    <rPh sb="289" eb="291">
      <t>シュウエキ</t>
    </rPh>
    <rPh sb="292" eb="293">
      <t>マカナ</t>
    </rPh>
    <rPh sb="305" eb="307">
      <t>コウシン</t>
    </rPh>
    <rPh sb="307" eb="309">
      <t>トウシ</t>
    </rPh>
    <rPh sb="310" eb="311">
      <t>ア</t>
    </rPh>
    <rPh sb="313" eb="315">
      <t>ザイゲン</t>
    </rPh>
    <rPh sb="315" eb="317">
      <t>カクホ</t>
    </rPh>
    <rPh sb="317" eb="318">
      <t>トウ</t>
    </rPh>
    <rPh sb="319" eb="321">
      <t>コンゴ</t>
    </rPh>
    <rPh sb="322" eb="324">
      <t>ケンゼン</t>
    </rPh>
    <rPh sb="324" eb="326">
      <t>ケイエイ</t>
    </rPh>
    <rPh sb="327" eb="328">
      <t>ツヅ</t>
    </rPh>
    <rPh sb="334" eb="336">
      <t>リョウキン</t>
    </rPh>
    <rPh sb="337" eb="339">
      <t>スイジュン</t>
    </rPh>
    <rPh sb="339" eb="341">
      <t>ミナオ</t>
    </rPh>
    <rPh sb="343" eb="345">
      <t>ヒツヨウ</t>
    </rPh>
    <rPh sb="352" eb="353">
      <t>オモ</t>
    </rPh>
    <rPh sb="362" eb="363">
      <t>ヨコ</t>
    </rPh>
    <rPh sb="366" eb="368">
      <t>スイイ</t>
    </rPh>
    <rPh sb="375" eb="378">
      <t>ヘイキンチ</t>
    </rPh>
    <rPh sb="380" eb="381">
      <t>ヒク</t>
    </rPh>
    <rPh sb="382" eb="383">
      <t>アタイ</t>
    </rPh>
    <rPh sb="392" eb="394">
      <t>ゲンザイ</t>
    </rPh>
    <rPh sb="394" eb="396">
      <t>ケンナイ</t>
    </rPh>
    <rPh sb="398" eb="399">
      <t>シ</t>
    </rPh>
    <rPh sb="399" eb="400">
      <t>マチ</t>
    </rPh>
    <rPh sb="403" eb="406">
      <t>キギョウダン</t>
    </rPh>
    <rPh sb="406" eb="408">
      <t>セツリツ</t>
    </rPh>
    <rPh sb="409" eb="410">
      <t>ム</t>
    </rPh>
    <rPh sb="412" eb="414">
      <t>ジュンビ</t>
    </rPh>
    <rPh sb="415" eb="416">
      <t>スス</t>
    </rPh>
    <rPh sb="421" eb="423">
      <t>コンゴ</t>
    </rPh>
    <rPh sb="423" eb="425">
      <t>シセツ</t>
    </rPh>
    <rPh sb="426" eb="429">
      <t>トウハイゴウ</t>
    </rPh>
    <rPh sb="429" eb="430">
      <t>トウ</t>
    </rPh>
    <rPh sb="431" eb="433">
      <t>ケントウ</t>
    </rPh>
    <rPh sb="434" eb="436">
      <t>ヒツヨウ</t>
    </rPh>
    <rPh sb="437" eb="438">
      <t>オモ</t>
    </rPh>
    <rPh sb="446" eb="448">
      <t>ゾウカ</t>
    </rPh>
    <rPh sb="448" eb="450">
      <t>ケイコウ</t>
    </rPh>
    <rPh sb="457" eb="458">
      <t>ヒ</t>
    </rPh>
    <rPh sb="459" eb="460">
      <t>ツヅ</t>
    </rPh>
    <rPh sb="461" eb="463">
      <t>ロウキュウ</t>
    </rPh>
    <rPh sb="463" eb="464">
      <t>カン</t>
    </rPh>
    <rPh sb="464" eb="466">
      <t>コウシン</t>
    </rPh>
    <rPh sb="467" eb="469">
      <t>カンロ</t>
    </rPh>
    <rPh sb="469" eb="471">
      <t>ロウスイ</t>
    </rPh>
    <rPh sb="471" eb="473">
      <t>チョウサ</t>
    </rPh>
    <rPh sb="473" eb="474">
      <t>トウ</t>
    </rPh>
    <rPh sb="475" eb="476">
      <t>オコナ</t>
    </rPh>
    <rPh sb="478" eb="479">
      <t>ユウ</t>
    </rPh>
    <rPh sb="479" eb="480">
      <t>シュウ</t>
    </rPh>
    <rPh sb="480" eb="481">
      <t>リツ</t>
    </rPh>
    <rPh sb="482" eb="484">
      <t>コウジョウ</t>
    </rPh>
    <rPh sb="485" eb="486">
      <t>ツト</t>
    </rPh>
    <rPh sb="488" eb="490">
      <t>ヒツヨウ</t>
    </rPh>
    <phoneticPr fontId="1"/>
  </si>
  <si>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</si>
  <si>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</si>
  <si>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</si>
  <si>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</si>
  <si>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</si>
  <si>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</si>
  <si>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</si>
  <si>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</si>
  <si>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</si>
  <si>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</si>
  <si>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</si>
  <si>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</si>
  <si>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</si>
  <si>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</si>
  <si>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</si>
  <si>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</si>
  <si>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</si>
  <si>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</si>
  <si>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</si>
  <si>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</si>
  <si>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</si>
  <si>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</si>
  <si>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</si>
  <si>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</si>
  <si>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</si>
  <si>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</si>
  <si>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</si>
  <si>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</si>
  <si>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</si>
  <si>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</si>
  <si>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</si>
  <si>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</si>
  <si>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</si>
  <si>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</si>
  <si>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</si>
  <si>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</si>
  <si>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</si>
  <si>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</si>
  <si>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</si>
  <si>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</si>
  <si>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</si>
  <si>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</si>
  <si>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</si>
  <si>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</si>
  <si>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</si>
  <si>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</si>
  <si>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</si>
  <si>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</si>
  <si>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</si>
  <si>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</si>
  <si>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</si>
  <si>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</si>
  <si>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</si>
  <si>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</si>
  <si>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</si>
  <si>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</si>
  <si>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</si>
  <si>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</si>
  <si>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</si>
  <si>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</si>
  <si>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</si>
  <si>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</si>
  <si>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</si>
  <si>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</si>
  <si>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</si>
  <si>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</si>
  <si>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</si>
  <si>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</si>
  <si>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</si>
  <si>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</si>
  <si>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</si>
  <si>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</si>
  <si>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</si>
  <si>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</si>
  <si>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</si>
  <si>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人口推移が減少する中、安定した健全経営を行うため、また他の事業との関連もありますが、計画的に施設及び管路の更新を進めて行くために必要な財源確保と一層の事業の効率化に努めて運営を行わなければならない時期になっております。</t>
    <rPh sb="1" eb="3">
      <t>ジンコウ</t>
    </rPh>
    <rPh sb="3" eb="5">
      <t>スイイ</t>
    </rPh>
    <rPh sb="6" eb="8">
      <t>ゲンショウ</t>
    </rPh>
    <rPh sb="10" eb="11">
      <t>ナカ</t>
    </rPh>
    <rPh sb="12" eb="14">
      <t>アンテイ</t>
    </rPh>
    <rPh sb="16" eb="18">
      <t>ケンゼン</t>
    </rPh>
    <rPh sb="18" eb="20">
      <t>ケイエイ</t>
    </rPh>
    <rPh sb="21" eb="22">
      <t>オコナ</t>
    </rPh>
    <rPh sb="28" eb="29">
      <t>タ</t>
    </rPh>
    <rPh sb="30" eb="32">
      <t>ジギョウ</t>
    </rPh>
    <rPh sb="34" eb="36">
      <t>カンレン</t>
    </rPh>
    <rPh sb="43" eb="46">
      <t>ケイカクテキ</t>
    </rPh>
    <rPh sb="47" eb="49">
      <t>シセツ</t>
    </rPh>
    <rPh sb="49" eb="50">
      <t>オヨ</t>
    </rPh>
    <rPh sb="51" eb="53">
      <t>カンロ</t>
    </rPh>
    <rPh sb="54" eb="56">
      <t>コウシン</t>
    </rPh>
    <rPh sb="57" eb="58">
      <t>スス</t>
    </rPh>
    <rPh sb="60" eb="61">
      <t>イ</t>
    </rPh>
    <rPh sb="65" eb="67">
      <t>ヒツヨウ</t>
    </rPh>
    <rPh sb="68" eb="70">
      <t>ザイゲン</t>
    </rPh>
    <rPh sb="70" eb="72">
      <t>カクホ</t>
    </rPh>
    <rPh sb="73" eb="75">
      <t>イッソウ</t>
    </rPh>
    <rPh sb="76" eb="78">
      <t>ジギョウ</t>
    </rPh>
    <rPh sb="79" eb="82">
      <t>コウリツカ</t>
    </rPh>
    <rPh sb="83" eb="84">
      <t>ツト</t>
    </rPh>
    <rPh sb="86" eb="88">
      <t>ウンエイ</t>
    </rPh>
    <rPh sb="89" eb="90">
      <t>オコナ</t>
    </rPh>
    <rPh sb="99" eb="101">
      <t>ジキ</t>
    </rPh>
    <phoneticPr fontId="1"/>
  </si>
  <si>
    <t xml:space="preserve">
①年々増加傾向にあり、50%を超えております。法定耐用年数に近い資産が半分以上あることを示しております。
②③管路経年化率が増加傾向にあり、老朽化の状況は悪化している状況にあります。しかし管路更新率は低い数値となっております。
①②③今後、計画的に管路更新を進めていけるよう財源の確保に務める必要があると思います。</t>
    <rPh sb="2" eb="4">
      <t>ネンネン</t>
    </rPh>
    <rPh sb="4" eb="6">
      <t>ゾウカ</t>
    </rPh>
    <rPh sb="6" eb="8">
      <t>ケイコウ</t>
    </rPh>
    <rPh sb="16" eb="17">
      <t>コ</t>
    </rPh>
    <rPh sb="24" eb="26">
      <t>ホウテイ</t>
    </rPh>
    <rPh sb="26" eb="28">
      <t>タイヨウ</t>
    </rPh>
    <rPh sb="28" eb="30">
      <t>ネンスウ</t>
    </rPh>
    <rPh sb="31" eb="32">
      <t>チカ</t>
    </rPh>
    <rPh sb="33" eb="35">
      <t>シサン</t>
    </rPh>
    <rPh sb="36" eb="38">
      <t>ハンブン</t>
    </rPh>
    <rPh sb="38" eb="40">
      <t>イジョウ</t>
    </rPh>
    <rPh sb="45" eb="46">
      <t>シメ</t>
    </rPh>
    <rPh sb="57" eb="59">
      <t>カンロ</t>
    </rPh>
    <rPh sb="59" eb="61">
      <t>ケイネン</t>
    </rPh>
    <rPh sb="61" eb="62">
      <t>カ</t>
    </rPh>
    <rPh sb="62" eb="63">
      <t>リツ</t>
    </rPh>
    <rPh sb="64" eb="66">
      <t>ゾウカ</t>
    </rPh>
    <rPh sb="66" eb="68">
      <t>ケイコウ</t>
    </rPh>
    <rPh sb="72" eb="75">
      <t>ロウキュウカ</t>
    </rPh>
    <rPh sb="76" eb="78">
      <t>ジョウキョウ</t>
    </rPh>
    <rPh sb="79" eb="81">
      <t>アッカ</t>
    </rPh>
    <rPh sb="85" eb="87">
      <t>ジョウキョウ</t>
    </rPh>
    <rPh sb="96" eb="98">
      <t>カンロ</t>
    </rPh>
    <rPh sb="98" eb="100">
      <t>コウシン</t>
    </rPh>
    <rPh sb="100" eb="101">
      <t>リツ</t>
    </rPh>
    <rPh sb="102" eb="103">
      <t>ヒク</t>
    </rPh>
    <rPh sb="104" eb="106">
      <t>スウチ</t>
    </rPh>
    <rPh sb="127" eb="129">
      <t>カンロ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</si>
</sst>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1.1499999999999999</c:v>
                </c:pt>
                <c:pt idx="1">
                  <c:v>0.67</c:v>
                </c:pt>
                <c:pt idx="2">
                  <c:v>0.01</c:v>
                </c:pt>
                <c:pt idx="3">
                  <c:v>0.44</c:v>
                </c:pt>
                <c:pt idx="4">
                  <c:v>0.09</c:v>
                </c:pt>
              </c:numCache>
            </c:numRef>
          </c:val>
        </c:ser>
        <c:dLbls>
          <c:showLegendKey val="0"/>
          <c:showVal val="0"/>
          <c:showCatName val="0"/>
          <c:showSerName val="0"/>
          <c:showPercent val="0"/>
          <c:showBubbleSize val="0"/>
        </c:dLbls>
        <c:gapWidth val="150"/>
        <c:axId val="464885160"/>
        <c:axId val="46488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ser>
        <c:dLbls>
          <c:showLegendKey val="0"/>
          <c:showVal val="0"/>
          <c:showCatName val="0"/>
          <c:showSerName val="0"/>
          <c:showPercent val="0"/>
          <c:showBubbleSize val="0"/>
        </c:dLbls>
        <c:marker val="1"/>
        <c:smooth val="0"/>
        <c:axId val="464885160"/>
        <c:axId val="464882416"/>
      </c:lineChart>
      <c:dateAx>
        <c:axId val="464885160"/>
        <c:scaling>
          <c:orientation val="minMax"/>
        </c:scaling>
        <c:delete val="1"/>
        <c:axPos val="b"/>
        <c:numFmt formatCode="&quot;H&quot;yy" sourceLinked="1"/>
        <c:majorTickMark val="none"/>
        <c:minorTickMark val="none"/>
        <c:tickLblPos val="none"/>
        <c:crossAx val="464882416"/>
        <c:crosses val="autoZero"/>
        <c:auto val="1"/>
        <c:lblOffset val="100"/>
        <c:baseTimeUnit val="years"/>
      </c:dateAx>
      <c:valAx>
        <c:axId val="46488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6488516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39.880000000000003</c:v>
                </c:pt>
                <c:pt idx="1">
                  <c:v>38.549999999999997</c:v>
                </c:pt>
                <c:pt idx="2">
                  <c:v>40.49</c:v>
                </c:pt>
                <c:pt idx="3">
                  <c:v>37.71</c:v>
                </c:pt>
                <c:pt idx="4">
                  <c:v>37.590000000000003</c:v>
                </c:pt>
              </c:numCache>
            </c:numRef>
          </c:val>
        </c:ser>
        <c:dLbls>
          <c:showLegendKey val="0"/>
          <c:showVal val="0"/>
          <c:showCatName val="0"/>
          <c:showSerName val="0"/>
          <c:showPercent val="0"/>
          <c:showBubbleSize val="0"/>
        </c:dLbls>
        <c:gapWidth val="150"/>
        <c:axId val="518407920"/>
        <c:axId val="51840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ser>
        <c:dLbls>
          <c:showLegendKey val="0"/>
          <c:showVal val="0"/>
          <c:showCatName val="0"/>
          <c:showSerName val="0"/>
          <c:showPercent val="0"/>
          <c:showBubbleSize val="0"/>
        </c:dLbls>
        <c:marker val="1"/>
        <c:smooth val="0"/>
        <c:axId val="518407920"/>
        <c:axId val="518408312"/>
      </c:lineChart>
      <c:dateAx>
        <c:axId val="518407920"/>
        <c:scaling>
          <c:orientation val="minMax"/>
        </c:scaling>
        <c:delete val="1"/>
        <c:axPos val="b"/>
        <c:numFmt formatCode="&quot;H&quot;yy" sourceLinked="1"/>
        <c:majorTickMark val="none"/>
        <c:minorTickMark val="none"/>
        <c:tickLblPos val="none"/>
        <c:crossAx val="518408312"/>
        <c:crosses val="autoZero"/>
        <c:auto val="1"/>
        <c:lblOffset val="100"/>
        <c:baseTimeUnit val="years"/>
      </c:dateAx>
      <c:valAx>
        <c:axId val="51840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1840792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78.760000000000005</c:v>
                </c:pt>
                <c:pt idx="1">
                  <c:v>81.599999999999994</c:v>
                </c:pt>
                <c:pt idx="2">
                  <c:v>79.39</c:v>
                </c:pt>
                <c:pt idx="3">
                  <c:v>83.6</c:v>
                </c:pt>
                <c:pt idx="4">
                  <c:v>84.53</c:v>
                </c:pt>
              </c:numCache>
            </c:numRef>
          </c:val>
        </c:ser>
        <c:dLbls>
          <c:showLegendKey val="0"/>
          <c:showVal val="0"/>
          <c:showCatName val="0"/>
          <c:showSerName val="0"/>
          <c:showPercent val="0"/>
          <c:showBubbleSize val="0"/>
        </c:dLbls>
        <c:gapWidth val="150"/>
        <c:axId val="518408704"/>
        <c:axId val="51841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ser>
        <c:dLbls>
          <c:showLegendKey val="0"/>
          <c:showVal val="0"/>
          <c:showCatName val="0"/>
          <c:showSerName val="0"/>
          <c:showPercent val="0"/>
          <c:showBubbleSize val="0"/>
        </c:dLbls>
        <c:marker val="1"/>
        <c:smooth val="0"/>
        <c:axId val="518408704"/>
        <c:axId val="518410664"/>
      </c:lineChart>
      <c:dateAx>
        <c:axId val="518408704"/>
        <c:scaling>
          <c:orientation val="minMax"/>
        </c:scaling>
        <c:delete val="1"/>
        <c:axPos val="b"/>
        <c:numFmt formatCode="&quot;H&quot;yy" sourceLinked="1"/>
        <c:majorTickMark val="none"/>
        <c:minorTickMark val="none"/>
        <c:tickLblPos val="none"/>
        <c:crossAx val="518410664"/>
        <c:crosses val="autoZero"/>
        <c:auto val="1"/>
        <c:lblOffset val="100"/>
        <c:baseTimeUnit val="years"/>
      </c:dateAx>
      <c:valAx>
        <c:axId val="51841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1840870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104.78</c:v>
                </c:pt>
                <c:pt idx="1">
                  <c:v>108.94</c:v>
                </c:pt>
                <c:pt idx="2">
                  <c:v>102.84</c:v>
                </c:pt>
                <c:pt idx="3">
                  <c:v>105.22</c:v>
                </c:pt>
                <c:pt idx="4">
                  <c:v>114.97</c:v>
                </c:pt>
              </c:numCache>
            </c:numRef>
          </c:val>
        </c:ser>
        <c:dLbls>
          <c:showLegendKey val="0"/>
          <c:showVal val="0"/>
          <c:showCatName val="0"/>
          <c:showSerName val="0"/>
          <c:showPercent val="0"/>
          <c:showBubbleSize val="0"/>
        </c:dLbls>
        <c:gapWidth val="150"/>
        <c:axId val="464883200"/>
        <c:axId val="46488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ser>
        <c:dLbls>
          <c:showLegendKey val="0"/>
          <c:showVal val="0"/>
          <c:showCatName val="0"/>
          <c:showSerName val="0"/>
          <c:showPercent val="0"/>
          <c:showBubbleSize val="0"/>
        </c:dLbls>
        <c:marker val="1"/>
        <c:smooth val="0"/>
        <c:axId val="464883200"/>
        <c:axId val="464883592"/>
      </c:lineChart>
      <c:dateAx>
        <c:axId val="464883200"/>
        <c:scaling>
          <c:orientation val="minMax"/>
        </c:scaling>
        <c:delete val="1"/>
        <c:axPos val="b"/>
        <c:numFmt formatCode="&quot;H&quot;yy" sourceLinked="1"/>
        <c:majorTickMark val="none"/>
        <c:minorTickMark val="none"/>
        <c:tickLblPos val="none"/>
        <c:crossAx val="464883592"/>
        <c:crosses val="autoZero"/>
        <c:auto val="1"/>
        <c:lblOffset val="100"/>
        <c:baseTimeUnit val="years"/>
      </c:dateAx>
      <c:valAx>
        <c:axId val="464883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6488320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46.33</c:v>
                </c:pt>
                <c:pt idx="1">
                  <c:v>48.26</c:v>
                </c:pt>
                <c:pt idx="2">
                  <c:v>49.16</c:v>
                </c:pt>
                <c:pt idx="3">
                  <c:v>50.43</c:v>
                </c:pt>
                <c:pt idx="4">
                  <c:v>52.3</c:v>
                </c:pt>
              </c:numCache>
            </c:numRef>
          </c:val>
        </c:ser>
        <c:dLbls>
          <c:showLegendKey val="0"/>
          <c:showVal val="0"/>
          <c:showCatName val="0"/>
          <c:showSerName val="0"/>
          <c:showPercent val="0"/>
          <c:showBubbleSize val="0"/>
        </c:dLbls>
        <c:gapWidth val="150"/>
        <c:axId val="462967400"/>
        <c:axId val="51771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ser>
        <c:dLbls>
          <c:showLegendKey val="0"/>
          <c:showVal val="0"/>
          <c:showCatName val="0"/>
          <c:showSerName val="0"/>
          <c:showPercent val="0"/>
          <c:showBubbleSize val="0"/>
        </c:dLbls>
        <c:marker val="1"/>
        <c:smooth val="0"/>
        <c:axId val="462967400"/>
        <c:axId val="517719352"/>
      </c:lineChart>
      <c:dateAx>
        <c:axId val="462967400"/>
        <c:scaling>
          <c:orientation val="minMax"/>
        </c:scaling>
        <c:delete val="1"/>
        <c:axPos val="b"/>
        <c:numFmt formatCode="&quot;H&quot;yy" sourceLinked="1"/>
        <c:majorTickMark val="none"/>
        <c:minorTickMark val="none"/>
        <c:tickLblPos val="none"/>
        <c:crossAx val="517719352"/>
        <c:crosses val="autoZero"/>
        <c:auto val="1"/>
        <c:lblOffset val="100"/>
        <c:baseTimeUnit val="years"/>
      </c:dateAx>
      <c:valAx>
        <c:axId val="51771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6296740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15.72</c:v>
                </c:pt>
                <c:pt idx="1">
                  <c:v>16.28</c:v>
                </c:pt>
                <c:pt idx="2">
                  <c:v>18.84</c:v>
                </c:pt>
                <c:pt idx="3">
                  <c:v>20.76</c:v>
                </c:pt>
                <c:pt idx="4">
                  <c:v>20.68</c:v>
                </c:pt>
              </c:numCache>
            </c:numRef>
          </c:val>
        </c:ser>
        <c:dLbls>
          <c:showLegendKey val="0"/>
          <c:showVal val="0"/>
          <c:showCatName val="0"/>
          <c:showSerName val="0"/>
          <c:showPercent val="0"/>
          <c:showBubbleSize val="0"/>
        </c:dLbls>
        <c:gapWidth val="150"/>
        <c:axId val="517722096"/>
        <c:axId val="51771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ser>
        <c:dLbls>
          <c:showLegendKey val="0"/>
          <c:showVal val="0"/>
          <c:showCatName val="0"/>
          <c:showSerName val="0"/>
          <c:showPercent val="0"/>
          <c:showBubbleSize val="0"/>
        </c:dLbls>
        <c:marker val="1"/>
        <c:smooth val="0"/>
        <c:axId val="517722096"/>
        <c:axId val="517717784"/>
      </c:lineChart>
      <c:dateAx>
        <c:axId val="517722096"/>
        <c:scaling>
          <c:orientation val="minMax"/>
        </c:scaling>
        <c:delete val="1"/>
        <c:axPos val="b"/>
        <c:numFmt formatCode="&quot;H&quot;yy" sourceLinked="1"/>
        <c:majorTickMark val="none"/>
        <c:minorTickMark val="none"/>
        <c:tickLblPos val="none"/>
        <c:crossAx val="517717784"/>
        <c:crosses val="autoZero"/>
        <c:auto val="1"/>
        <c:lblOffset val="100"/>
        <c:baseTimeUnit val="years"/>
      </c:dateAx>
      <c:valAx>
        <c:axId val="51771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1772209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7719744"/>
        <c:axId val="5177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ser>
        <c:dLbls>
          <c:showLegendKey val="0"/>
          <c:showVal val="0"/>
          <c:showCatName val="0"/>
          <c:showSerName val="0"/>
          <c:showPercent val="0"/>
          <c:showBubbleSize val="0"/>
        </c:dLbls>
        <c:marker val="1"/>
        <c:smooth val="0"/>
        <c:axId val="517719744"/>
        <c:axId val="517716608"/>
      </c:lineChart>
      <c:dateAx>
        <c:axId val="517719744"/>
        <c:scaling>
          <c:orientation val="minMax"/>
        </c:scaling>
        <c:delete val="1"/>
        <c:axPos val="b"/>
        <c:numFmt formatCode="&quot;H&quot;yy" sourceLinked="1"/>
        <c:majorTickMark val="none"/>
        <c:minorTickMark val="none"/>
        <c:tickLblPos val="none"/>
        <c:crossAx val="517716608"/>
        <c:crosses val="autoZero"/>
        <c:auto val="1"/>
        <c:lblOffset val="100"/>
        <c:baseTimeUnit val="years"/>
      </c:dateAx>
      <c:valAx>
        <c:axId val="517716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1771974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360.82</c:v>
                </c:pt>
                <c:pt idx="1">
                  <c:v>353.84</c:v>
                </c:pt>
                <c:pt idx="2">
                  <c:v>293.69</c:v>
                </c:pt>
                <c:pt idx="3">
                  <c:v>310.35000000000002</c:v>
                </c:pt>
                <c:pt idx="4">
                  <c:v>302.13</c:v>
                </c:pt>
              </c:numCache>
            </c:numRef>
          </c:val>
        </c:ser>
        <c:dLbls>
          <c:showLegendKey val="0"/>
          <c:showVal val="0"/>
          <c:showCatName val="0"/>
          <c:showSerName val="0"/>
          <c:showPercent val="0"/>
          <c:showBubbleSize val="0"/>
        </c:dLbls>
        <c:gapWidth val="150"/>
        <c:axId val="517720136"/>
        <c:axId val="51772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ser>
        <c:dLbls>
          <c:showLegendKey val="0"/>
          <c:showVal val="0"/>
          <c:showCatName val="0"/>
          <c:showSerName val="0"/>
          <c:showPercent val="0"/>
          <c:showBubbleSize val="0"/>
        </c:dLbls>
        <c:marker val="1"/>
        <c:smooth val="0"/>
        <c:axId val="517720136"/>
        <c:axId val="517720528"/>
      </c:lineChart>
      <c:dateAx>
        <c:axId val="517720136"/>
        <c:scaling>
          <c:orientation val="minMax"/>
        </c:scaling>
        <c:delete val="1"/>
        <c:axPos val="b"/>
        <c:numFmt formatCode="&quot;H&quot;yy" sourceLinked="1"/>
        <c:majorTickMark val="none"/>
        <c:minorTickMark val="none"/>
        <c:tickLblPos val="none"/>
        <c:crossAx val="517720528"/>
        <c:crosses val="autoZero"/>
        <c:auto val="1"/>
        <c:lblOffset val="100"/>
        <c:baseTimeUnit val="years"/>
      </c:dateAx>
      <c:valAx>
        <c:axId val="51772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1772013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555.17999999999995</c:v>
                </c:pt>
                <c:pt idx="1">
                  <c:v>445.58</c:v>
                </c:pt>
                <c:pt idx="2">
                  <c:v>450.29</c:v>
                </c:pt>
                <c:pt idx="3">
                  <c:v>448.12</c:v>
                </c:pt>
                <c:pt idx="4">
                  <c:v>433.8</c:v>
                </c:pt>
              </c:numCache>
            </c:numRef>
          </c:val>
        </c:ser>
        <c:dLbls>
          <c:showLegendKey val="0"/>
          <c:showVal val="0"/>
          <c:showCatName val="0"/>
          <c:showSerName val="0"/>
          <c:showPercent val="0"/>
          <c:showBubbleSize val="0"/>
        </c:dLbls>
        <c:gapWidth val="150"/>
        <c:axId val="517722488"/>
        <c:axId val="5177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ser>
        <c:dLbls>
          <c:showLegendKey val="0"/>
          <c:showVal val="0"/>
          <c:showCatName val="0"/>
          <c:showSerName val="0"/>
          <c:showPercent val="0"/>
          <c:showBubbleSize val="0"/>
        </c:dLbls>
        <c:marker val="1"/>
        <c:smooth val="0"/>
        <c:axId val="517722488"/>
        <c:axId val="517715040"/>
      </c:lineChart>
      <c:dateAx>
        <c:axId val="517722488"/>
        <c:scaling>
          <c:orientation val="minMax"/>
        </c:scaling>
        <c:delete val="1"/>
        <c:axPos val="b"/>
        <c:numFmt formatCode="&quot;H&quot;yy" sourceLinked="1"/>
        <c:majorTickMark val="none"/>
        <c:minorTickMark val="none"/>
        <c:tickLblPos val="none"/>
        <c:crossAx val="517715040"/>
        <c:crosses val="autoZero"/>
        <c:auto val="1"/>
        <c:lblOffset val="100"/>
        <c:baseTimeUnit val="years"/>
      </c:dateAx>
      <c:valAx>
        <c:axId val="51771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1772248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97.26</c:v>
                </c:pt>
                <c:pt idx="1">
                  <c:v>104.44</c:v>
                </c:pt>
                <c:pt idx="2">
                  <c:v>97.65</c:v>
                </c:pt>
                <c:pt idx="3">
                  <c:v>100.69</c:v>
                </c:pt>
                <c:pt idx="4">
                  <c:v>103.77</c:v>
                </c:pt>
              </c:numCache>
            </c:numRef>
          </c:val>
        </c:ser>
        <c:dLbls>
          <c:showLegendKey val="0"/>
          <c:showVal val="0"/>
          <c:showCatName val="0"/>
          <c:showSerName val="0"/>
          <c:showPercent val="0"/>
          <c:showBubbleSize val="0"/>
        </c:dLbls>
        <c:gapWidth val="150"/>
        <c:axId val="517717000"/>
        <c:axId val="51841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ser>
        <c:dLbls>
          <c:showLegendKey val="0"/>
          <c:showVal val="0"/>
          <c:showCatName val="0"/>
          <c:showSerName val="0"/>
          <c:showPercent val="0"/>
          <c:showBubbleSize val="0"/>
        </c:dLbls>
        <c:marker val="1"/>
        <c:smooth val="0"/>
        <c:axId val="517717000"/>
        <c:axId val="518412232"/>
      </c:lineChart>
      <c:dateAx>
        <c:axId val="517717000"/>
        <c:scaling>
          <c:orientation val="minMax"/>
        </c:scaling>
        <c:delete val="1"/>
        <c:axPos val="b"/>
        <c:numFmt formatCode="&quot;H&quot;yy" sourceLinked="1"/>
        <c:majorTickMark val="none"/>
        <c:minorTickMark val="none"/>
        <c:tickLblPos val="none"/>
        <c:crossAx val="518412232"/>
        <c:crosses val="autoZero"/>
        <c:auto val="1"/>
        <c:lblOffset val="100"/>
        <c:baseTimeUnit val="years"/>
      </c:dateAx>
      <c:valAx>
        <c:axId val="51841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1771700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200.6</c:v>
                </c:pt>
                <c:pt idx="1">
                  <c:v>224.82</c:v>
                </c:pt>
                <c:pt idx="2">
                  <c:v>240.39</c:v>
                </c:pt>
                <c:pt idx="3">
                  <c:v>233.17</c:v>
                </c:pt>
                <c:pt idx="4">
                  <c:v>225.89</c:v>
                </c:pt>
              </c:numCache>
            </c:numRef>
          </c:val>
        </c:ser>
        <c:dLbls>
          <c:showLegendKey val="0"/>
          <c:showVal val="0"/>
          <c:showCatName val="0"/>
          <c:showSerName val="0"/>
          <c:showPercent val="0"/>
          <c:showBubbleSize val="0"/>
        </c:dLbls>
        <c:gapWidth val="150"/>
        <c:axId val="518411448"/>
        <c:axId val="51841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ser>
        <c:dLbls>
          <c:showLegendKey val="0"/>
          <c:showVal val="0"/>
          <c:showCatName val="0"/>
          <c:showSerName val="0"/>
          <c:showPercent val="0"/>
          <c:showBubbleSize val="0"/>
        </c:dLbls>
        <c:marker val="1"/>
        <c:smooth val="0"/>
        <c:axId val="518411448"/>
        <c:axId val="518413800"/>
      </c:lineChart>
      <c:dateAx>
        <c:axId val="518411448"/>
        <c:scaling>
          <c:orientation val="minMax"/>
        </c:scaling>
        <c:delete val="1"/>
        <c:axPos val="b"/>
        <c:numFmt formatCode="&quot;H&quot;yy" sourceLinked="1"/>
        <c:majorTickMark val="none"/>
        <c:minorTickMark val="none"/>
        <c:tickLblPos val="none"/>
        <c:crossAx val="518413800"/>
        <c:crosses val="autoZero"/>
        <c:auto val="1"/>
        <c:lblOffset val="100"/>
        <c:baseTimeUnit val="years"/>
      </c:dateAx>
      <c:valAx>
        <c:axId val="51841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51841144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2</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広島県　府中市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7</v>
      </c>
      <c r="C7" s="48"/>
      <c r="D7" s="48"/>
      <c r="E7" s="48"/>
      <c r="F7" s="48"/>
      <c r="G7" s="48"/>
      <c r="H7" s="48"/>
      <c r="I7" s="47" t="s">
        <v>14</v>
      </c>
      <c r="J7" s="48"/>
      <c r="K7" s="48"/>
      <c r="L7" s="48"/>
      <c r="M7" s="48"/>
      <c r="N7" s="48"/>
      <c r="O7" s="49"/>
      <c r="P7" s="50" t="s">
        <v>6</v>
      </c>
      <c r="Q7" s="50"/>
      <c r="R7" s="50"/>
      <c r="S7" s="50"/>
      <c r="T7" s="50"/>
      <c r="U7" s="50"/>
      <c r="V7" s="50"/>
      <c r="W7" s="50" t="s">
        <v>15</v>
      </c>
      <c r="X7" s="50"/>
      <c r="Y7" s="50"/>
      <c r="Z7" s="50"/>
      <c r="AA7" s="50"/>
      <c r="AB7" s="50"/>
      <c r="AC7" s="50"/>
      <c r="AD7" s="50" t="s">
        <v>5</v>
      </c>
      <c r="AE7" s="50"/>
      <c r="AF7" s="50"/>
      <c r="AG7" s="50"/>
      <c r="AH7" s="50"/>
      <c r="AI7" s="50"/>
      <c r="AJ7" s="50"/>
      <c r="AK7" s="7"/>
      <c r="AL7" s="50" t="s">
        <v>18</v>
      </c>
      <c r="AM7" s="50"/>
      <c r="AN7" s="50"/>
      <c r="AO7" s="50"/>
      <c r="AP7" s="50"/>
      <c r="AQ7" s="50"/>
      <c r="AR7" s="50"/>
      <c r="AS7" s="50"/>
      <c r="AT7" s="47" t="s">
        <v>12</v>
      </c>
      <c r="AU7" s="48"/>
      <c r="AV7" s="48"/>
      <c r="AW7" s="48"/>
      <c r="AX7" s="48"/>
      <c r="AY7" s="48"/>
      <c r="AZ7" s="48"/>
      <c r="BA7" s="48"/>
      <c r="BB7" s="50" t="s">
        <v>19</v>
      </c>
      <c r="BC7" s="50"/>
      <c r="BD7" s="50"/>
      <c r="BE7" s="50"/>
      <c r="BF7" s="50"/>
      <c r="BG7" s="50"/>
      <c r="BH7" s="50"/>
      <c r="BI7" s="50"/>
      <c r="BJ7" s="3"/>
      <c r="BK7" s="3"/>
      <c r="BL7" s="16" t="s">
        <v>20</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A6</v>
      </c>
      <c r="X8" s="54"/>
      <c r="Y8" s="54"/>
      <c r="Z8" s="54"/>
      <c r="AA8" s="54"/>
      <c r="AB8" s="54"/>
      <c r="AC8" s="54"/>
      <c r="AD8" s="54" t="str">
        <f>データ!$M$6</f>
        <v>非設置</v>
      </c>
      <c r="AE8" s="54"/>
      <c r="AF8" s="54"/>
      <c r="AG8" s="54"/>
      <c r="AH8" s="54"/>
      <c r="AI8" s="54"/>
      <c r="AJ8" s="54"/>
      <c r="AK8" s="7"/>
      <c r="AL8" s="55">
        <f>データ!$R$6</f>
        <v>38204</v>
      </c>
      <c r="AM8" s="55"/>
      <c r="AN8" s="55"/>
      <c r="AO8" s="55"/>
      <c r="AP8" s="55"/>
      <c r="AQ8" s="55"/>
      <c r="AR8" s="55"/>
      <c r="AS8" s="55"/>
      <c r="AT8" s="56">
        <f>データ!$S$6</f>
        <v>195.75</v>
      </c>
      <c r="AU8" s="57"/>
      <c r="AV8" s="57"/>
      <c r="AW8" s="57"/>
      <c r="AX8" s="57"/>
      <c r="AY8" s="57"/>
      <c r="AZ8" s="57"/>
      <c r="BA8" s="57"/>
      <c r="BB8" s="58">
        <f>データ!$T$6</f>
        <v>195.17</v>
      </c>
      <c r="BC8" s="58"/>
      <c r="BD8" s="58"/>
      <c r="BE8" s="58"/>
      <c r="BF8" s="58"/>
      <c r="BG8" s="58"/>
      <c r="BH8" s="58"/>
      <c r="BI8" s="58"/>
      <c r="BJ8" s="3"/>
      <c r="BK8" s="3"/>
      <c r="BL8" s="59" t="s">
        <v>13</v>
      </c>
      <c r="BM8" s="60"/>
      <c r="BN8" s="18" t="s">
        <v>22</v>
      </c>
      <c r="BO8" s="21"/>
      <c r="BP8" s="21"/>
      <c r="BQ8" s="21"/>
      <c r="BR8" s="21"/>
      <c r="BS8" s="21"/>
      <c r="BT8" s="21"/>
      <c r="BU8" s="21"/>
      <c r="BV8" s="21"/>
      <c r="BW8" s="21"/>
      <c r="BX8" s="21"/>
      <c r="BY8" s="25"/>
    </row>
    <row r="9" spans="1:78" ht="18.75" customHeight="1" x14ac:dyDescent="0.15">
      <c r="A9" s="2"/>
      <c r="B9" s="47" t="s">
        <v>24</v>
      </c>
      <c r="C9" s="48"/>
      <c r="D9" s="48"/>
      <c r="E9" s="48"/>
      <c r="F9" s="48"/>
      <c r="G9" s="48"/>
      <c r="H9" s="48"/>
      <c r="I9" s="47" t="s">
        <v>25</v>
      </c>
      <c r="J9" s="48"/>
      <c r="K9" s="48"/>
      <c r="L9" s="48"/>
      <c r="M9" s="48"/>
      <c r="N9" s="48"/>
      <c r="O9" s="49"/>
      <c r="P9" s="50" t="s">
        <v>27</v>
      </c>
      <c r="Q9" s="50"/>
      <c r="R9" s="50"/>
      <c r="S9" s="50"/>
      <c r="T9" s="50"/>
      <c r="U9" s="50"/>
      <c r="V9" s="50"/>
      <c r="W9" s="50" t="s">
        <v>23</v>
      </c>
      <c r="X9" s="50"/>
      <c r="Y9" s="50"/>
      <c r="Z9" s="50"/>
      <c r="AA9" s="50"/>
      <c r="AB9" s="50"/>
      <c r="AC9" s="50"/>
      <c r="AD9" s="2"/>
      <c r="AE9" s="2"/>
      <c r="AF9" s="2"/>
      <c r="AG9" s="2"/>
      <c r="AH9" s="7"/>
      <c r="AI9" s="7"/>
      <c r="AJ9" s="7"/>
      <c r="AK9" s="7"/>
      <c r="AL9" s="50" t="s">
        <v>28</v>
      </c>
      <c r="AM9" s="50"/>
      <c r="AN9" s="50"/>
      <c r="AO9" s="50"/>
      <c r="AP9" s="50"/>
      <c r="AQ9" s="50"/>
      <c r="AR9" s="50"/>
      <c r="AS9" s="50"/>
      <c r="AT9" s="47" t="s">
        <v>32</v>
      </c>
      <c r="AU9" s="48"/>
      <c r="AV9" s="48"/>
      <c r="AW9" s="48"/>
      <c r="AX9" s="48"/>
      <c r="AY9" s="48"/>
      <c r="AZ9" s="48"/>
      <c r="BA9" s="48"/>
      <c r="BB9" s="50" t="s">
        <v>17</v>
      </c>
      <c r="BC9" s="50"/>
      <c r="BD9" s="50"/>
      <c r="BE9" s="50"/>
      <c r="BF9" s="50"/>
      <c r="BG9" s="50"/>
      <c r="BH9" s="50"/>
      <c r="BI9" s="50"/>
      <c r="BJ9" s="3"/>
      <c r="BK9" s="3"/>
      <c r="BL9" s="61" t="s">
        <v>33</v>
      </c>
      <c r="BM9" s="62"/>
      <c r="BN9" s="19" t="s">
        <v>36</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62.27</v>
      </c>
      <c r="J10" s="57"/>
      <c r="K10" s="57"/>
      <c r="L10" s="57"/>
      <c r="M10" s="57"/>
      <c r="N10" s="57"/>
      <c r="O10" s="63"/>
      <c r="P10" s="58">
        <f>データ!$P$6</f>
        <v>75.97</v>
      </c>
      <c r="Q10" s="58"/>
      <c r="R10" s="58"/>
      <c r="S10" s="58"/>
      <c r="T10" s="58"/>
      <c r="U10" s="58"/>
      <c r="V10" s="58"/>
      <c r="W10" s="55">
        <f>データ!$Q$6</f>
        <v>4526</v>
      </c>
      <c r="X10" s="55"/>
      <c r="Y10" s="55"/>
      <c r="Z10" s="55"/>
      <c r="AA10" s="55"/>
      <c r="AB10" s="55"/>
      <c r="AC10" s="55"/>
      <c r="AD10" s="2"/>
      <c r="AE10" s="2"/>
      <c r="AF10" s="2"/>
      <c r="AG10" s="2"/>
      <c r="AH10" s="7"/>
      <c r="AI10" s="7"/>
      <c r="AJ10" s="7"/>
      <c r="AK10" s="7"/>
      <c r="AL10" s="55">
        <f>データ!$U$6</f>
        <v>28767</v>
      </c>
      <c r="AM10" s="55"/>
      <c r="AN10" s="55"/>
      <c r="AO10" s="55"/>
      <c r="AP10" s="55"/>
      <c r="AQ10" s="55"/>
      <c r="AR10" s="55"/>
      <c r="AS10" s="55"/>
      <c r="AT10" s="56">
        <f>データ!$V$6</f>
        <v>22.87</v>
      </c>
      <c r="AU10" s="57"/>
      <c r="AV10" s="57"/>
      <c r="AW10" s="57"/>
      <c r="AX10" s="57"/>
      <c r="AY10" s="57"/>
      <c r="AZ10" s="57"/>
      <c r="BA10" s="57"/>
      <c r="BB10" s="58">
        <f>データ!$W$6</f>
        <v>1257.8499999999999</v>
      </c>
      <c r="BC10" s="58"/>
      <c r="BD10" s="58"/>
      <c r="BE10" s="58"/>
      <c r="BF10" s="58"/>
      <c r="BG10" s="58"/>
      <c r="BH10" s="58"/>
      <c r="BI10" s="58"/>
      <c r="BJ10" s="2"/>
      <c r="BK10" s="2"/>
      <c r="BL10" s="64" t="s">
        <v>38</v>
      </c>
      <c r="BM10" s="65"/>
      <c r="BN10" s="20" t="s">
        <v>39</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40</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42</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43</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34</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45</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1" t="s">
        <v>111</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10</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9</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110</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4"/>
      <c r="BM82" s="85"/>
      <c r="BN82" s="85"/>
      <c r="BO82" s="85"/>
      <c r="BP82" s="85"/>
      <c r="BQ82" s="85"/>
      <c r="BR82" s="85"/>
      <c r="BS82" s="85"/>
      <c r="BT82" s="85"/>
      <c r="BU82" s="85"/>
      <c r="BV82" s="85"/>
      <c r="BW82" s="85"/>
      <c r="BX82" s="85"/>
      <c r="BY82" s="85"/>
      <c r="BZ82" s="86"/>
    </row>
    <row r="83" spans="1:78" x14ac:dyDescent="0.15">
      <c r="C83" s="12"/>
    </row>
    <row r="84" spans="1:78" hidden="1" x14ac:dyDescent="0.15">
      <c r="B84" s="6" t="s">
        <v>46</v>
      </c>
      <c r="C84" s="6"/>
      <c r="D84" s="6"/>
      <c r="E84" s="6" t="s">
        <v>1</v>
      </c>
      <c r="F84" s="6" t="s">
        <v>48</v>
      </c>
      <c r="G84" s="6" t="s">
        <v>49</v>
      </c>
      <c r="H84" s="6" t="s">
        <v>44</v>
      </c>
      <c r="I84" s="6" t="s">
        <v>8</v>
      </c>
      <c r="J84" s="6" t="s">
        <v>30</v>
      </c>
      <c r="K84" s="6" t="s">
        <v>50</v>
      </c>
      <c r="L84" s="6" t="s">
        <v>52</v>
      </c>
      <c r="M84" s="6" t="s">
        <v>35</v>
      </c>
      <c r="N84" s="6" t="s">
        <v>54</v>
      </c>
      <c r="O84" s="6" t="s">
        <v>56</v>
      </c>
    </row>
    <row r="85" spans="1:78" hidden="1" x14ac:dyDescent="0.15">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DmDiVhJ9Ai2viCRpzNFJTylQKCvnycjszgJzQ6uKy0UfCf6QCfR8vMtEUIInTUyk6G5Wp+4IcxgRKjV0Vm8GOw==" saltValue="n/tPVa3+X1s/3cSCGbADHQ=="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47</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57</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21</v>
      </c>
      <c r="B3" s="31" t="s">
        <v>51</v>
      </c>
      <c r="C3" s="31" t="s">
        <v>59</v>
      </c>
      <c r="D3" s="31" t="s">
        <v>60</v>
      </c>
      <c r="E3" s="31" t="s">
        <v>4</v>
      </c>
      <c r="F3" s="31" t="s">
        <v>3</v>
      </c>
      <c r="G3" s="31" t="s">
        <v>26</v>
      </c>
      <c r="H3" s="89" t="s">
        <v>31</v>
      </c>
      <c r="I3" s="90"/>
      <c r="J3" s="90"/>
      <c r="K3" s="90"/>
      <c r="L3" s="90"/>
      <c r="M3" s="90"/>
      <c r="N3" s="90"/>
      <c r="O3" s="90"/>
      <c r="P3" s="90"/>
      <c r="Q3" s="90"/>
      <c r="R3" s="90"/>
      <c r="S3" s="90"/>
      <c r="T3" s="90"/>
      <c r="U3" s="90"/>
      <c r="V3" s="90"/>
      <c r="W3" s="91"/>
      <c r="X3" s="87" t="s">
        <v>55</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61</v>
      </c>
      <c r="B4" s="32"/>
      <c r="C4" s="32"/>
      <c r="D4" s="32"/>
      <c r="E4" s="32"/>
      <c r="F4" s="32"/>
      <c r="G4" s="32"/>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0</v>
      </c>
      <c r="AJ4" s="88"/>
      <c r="AK4" s="88"/>
      <c r="AL4" s="88"/>
      <c r="AM4" s="88"/>
      <c r="AN4" s="88"/>
      <c r="AO4" s="88"/>
      <c r="AP4" s="88"/>
      <c r="AQ4" s="88"/>
      <c r="AR4" s="88"/>
      <c r="AS4" s="88"/>
      <c r="AT4" s="88" t="s">
        <v>41</v>
      </c>
      <c r="AU4" s="88"/>
      <c r="AV4" s="88"/>
      <c r="AW4" s="88"/>
      <c r="AX4" s="88"/>
      <c r="AY4" s="88"/>
      <c r="AZ4" s="88"/>
      <c r="BA4" s="88"/>
      <c r="BB4" s="88"/>
      <c r="BC4" s="88"/>
      <c r="BD4" s="88"/>
      <c r="BE4" s="88" t="s">
        <v>63</v>
      </c>
      <c r="BF4" s="88"/>
      <c r="BG4" s="88"/>
      <c r="BH4" s="88"/>
      <c r="BI4" s="88"/>
      <c r="BJ4" s="88"/>
      <c r="BK4" s="88"/>
      <c r="BL4" s="88"/>
      <c r="BM4" s="88"/>
      <c r="BN4" s="88"/>
      <c r="BO4" s="88"/>
      <c r="BP4" s="88" t="s">
        <v>37</v>
      </c>
      <c r="BQ4" s="88"/>
      <c r="BR4" s="88"/>
      <c r="BS4" s="88"/>
      <c r="BT4" s="88"/>
      <c r="BU4" s="88"/>
      <c r="BV4" s="88"/>
      <c r="BW4" s="88"/>
      <c r="BX4" s="88"/>
      <c r="BY4" s="88"/>
      <c r="BZ4" s="88"/>
      <c r="CA4" s="88" t="s">
        <v>64</v>
      </c>
      <c r="CB4" s="88"/>
      <c r="CC4" s="88"/>
      <c r="CD4" s="88"/>
      <c r="CE4" s="88"/>
      <c r="CF4" s="88"/>
      <c r="CG4" s="88"/>
      <c r="CH4" s="88"/>
      <c r="CI4" s="88"/>
      <c r="CJ4" s="88"/>
      <c r="CK4" s="88"/>
      <c r="CL4" s="88" t="s">
        <v>66</v>
      </c>
      <c r="CM4" s="88"/>
      <c r="CN4" s="88"/>
      <c r="CO4" s="88"/>
      <c r="CP4" s="88"/>
      <c r="CQ4" s="88"/>
      <c r="CR4" s="88"/>
      <c r="CS4" s="88"/>
      <c r="CT4" s="88"/>
      <c r="CU4" s="88"/>
      <c r="CV4" s="88"/>
      <c r="CW4" s="88" t="s">
        <v>67</v>
      </c>
      <c r="CX4" s="88"/>
      <c r="CY4" s="88"/>
      <c r="CZ4" s="88"/>
      <c r="DA4" s="88"/>
      <c r="DB4" s="88"/>
      <c r="DC4" s="88"/>
      <c r="DD4" s="88"/>
      <c r="DE4" s="88"/>
      <c r="DF4" s="88"/>
      <c r="DG4" s="88"/>
      <c r="DH4" s="88" t="s">
        <v>68</v>
      </c>
      <c r="DI4" s="88"/>
      <c r="DJ4" s="88"/>
      <c r="DK4" s="88"/>
      <c r="DL4" s="88"/>
      <c r="DM4" s="88"/>
      <c r="DN4" s="88"/>
      <c r="DO4" s="88"/>
      <c r="DP4" s="88"/>
      <c r="DQ4" s="88"/>
      <c r="DR4" s="88"/>
      <c r="DS4" s="88" t="s">
        <v>62</v>
      </c>
      <c r="DT4" s="88"/>
      <c r="DU4" s="88"/>
      <c r="DV4" s="88"/>
      <c r="DW4" s="88"/>
      <c r="DX4" s="88"/>
      <c r="DY4" s="88"/>
      <c r="DZ4" s="88"/>
      <c r="EA4" s="88"/>
      <c r="EB4" s="88"/>
      <c r="EC4" s="88"/>
      <c r="ED4" s="88" t="s">
        <v>69</v>
      </c>
      <c r="EE4" s="88"/>
      <c r="EF4" s="88"/>
      <c r="EG4" s="88"/>
      <c r="EH4" s="88"/>
      <c r="EI4" s="88"/>
      <c r="EJ4" s="88"/>
      <c r="EK4" s="88"/>
      <c r="EL4" s="88"/>
      <c r="EM4" s="88"/>
      <c r="EN4" s="88"/>
    </row>
    <row r="5" spans="1:144" x14ac:dyDescent="0.15">
      <c r="A5" s="29" t="s">
        <v>29</v>
      </c>
      <c r="B5" s="33"/>
      <c r="C5" s="33"/>
      <c r="D5" s="33"/>
      <c r="E5" s="33"/>
      <c r="F5" s="33"/>
      <c r="G5" s="33"/>
      <c r="H5" s="39" t="s">
        <v>58</v>
      </c>
      <c r="I5" s="39" t="s">
        <v>70</v>
      </c>
      <c r="J5" s="39" t="s">
        <v>71</v>
      </c>
      <c r="K5" s="39" t="s">
        <v>72</v>
      </c>
      <c r="L5" s="39" t="s">
        <v>73</v>
      </c>
      <c r="M5" s="39" t="s">
        <v>5</v>
      </c>
      <c r="N5" s="39" t="s">
        <v>74</v>
      </c>
      <c r="O5" s="39" t="s">
        <v>75</v>
      </c>
      <c r="P5" s="39" t="s">
        <v>76</v>
      </c>
      <c r="Q5" s="39" t="s">
        <v>77</v>
      </c>
      <c r="R5" s="39" t="s">
        <v>78</v>
      </c>
      <c r="S5" s="39" t="s">
        <v>79</v>
      </c>
      <c r="T5" s="39" t="s">
        <v>65</v>
      </c>
      <c r="U5" s="39" t="s">
        <v>80</v>
      </c>
      <c r="V5" s="39" t="s">
        <v>81</v>
      </c>
      <c r="W5" s="39" t="s">
        <v>82</v>
      </c>
      <c r="X5" s="39" t="s">
        <v>83</v>
      </c>
      <c r="Y5" s="39" t="s">
        <v>84</v>
      </c>
      <c r="Z5" s="39" t="s">
        <v>85</v>
      </c>
      <c r="AA5" s="39" t="s">
        <v>86</v>
      </c>
      <c r="AB5" s="39" t="s">
        <v>87</v>
      </c>
      <c r="AC5" s="39" t="s">
        <v>89</v>
      </c>
      <c r="AD5" s="39" t="s">
        <v>90</v>
      </c>
      <c r="AE5" s="39" t="s">
        <v>91</v>
      </c>
      <c r="AF5" s="39" t="s">
        <v>92</v>
      </c>
      <c r="AG5" s="39" t="s">
        <v>93</v>
      </c>
      <c r="AH5" s="39" t="s">
        <v>46</v>
      </c>
      <c r="AI5" s="39" t="s">
        <v>83</v>
      </c>
      <c r="AJ5" s="39" t="s">
        <v>84</v>
      </c>
      <c r="AK5" s="39" t="s">
        <v>85</v>
      </c>
      <c r="AL5" s="39" t="s">
        <v>86</v>
      </c>
      <c r="AM5" s="39" t="s">
        <v>87</v>
      </c>
      <c r="AN5" s="39" t="s">
        <v>89</v>
      </c>
      <c r="AO5" s="39" t="s">
        <v>90</v>
      </c>
      <c r="AP5" s="39" t="s">
        <v>91</v>
      </c>
      <c r="AQ5" s="39" t="s">
        <v>92</v>
      </c>
      <c r="AR5" s="39" t="s">
        <v>93</v>
      </c>
      <c r="AS5" s="39" t="s">
        <v>88</v>
      </c>
      <c r="AT5" s="39" t="s">
        <v>83</v>
      </c>
      <c r="AU5" s="39" t="s">
        <v>84</v>
      </c>
      <c r="AV5" s="39" t="s">
        <v>85</v>
      </c>
      <c r="AW5" s="39" t="s">
        <v>86</v>
      </c>
      <c r="AX5" s="39" t="s">
        <v>87</v>
      </c>
      <c r="AY5" s="39" t="s">
        <v>89</v>
      </c>
      <c r="AZ5" s="39" t="s">
        <v>90</v>
      </c>
      <c r="BA5" s="39" t="s">
        <v>91</v>
      </c>
      <c r="BB5" s="39" t="s">
        <v>92</v>
      </c>
      <c r="BC5" s="39" t="s">
        <v>93</v>
      </c>
      <c r="BD5" s="39" t="s">
        <v>88</v>
      </c>
      <c r="BE5" s="39" t="s">
        <v>83</v>
      </c>
      <c r="BF5" s="39" t="s">
        <v>84</v>
      </c>
      <c r="BG5" s="39" t="s">
        <v>85</v>
      </c>
      <c r="BH5" s="39" t="s">
        <v>86</v>
      </c>
      <c r="BI5" s="39" t="s">
        <v>87</v>
      </c>
      <c r="BJ5" s="39" t="s">
        <v>89</v>
      </c>
      <c r="BK5" s="39" t="s">
        <v>90</v>
      </c>
      <c r="BL5" s="39" t="s">
        <v>91</v>
      </c>
      <c r="BM5" s="39" t="s">
        <v>92</v>
      </c>
      <c r="BN5" s="39" t="s">
        <v>93</v>
      </c>
      <c r="BO5" s="39" t="s">
        <v>88</v>
      </c>
      <c r="BP5" s="39" t="s">
        <v>83</v>
      </c>
      <c r="BQ5" s="39" t="s">
        <v>84</v>
      </c>
      <c r="BR5" s="39" t="s">
        <v>85</v>
      </c>
      <c r="BS5" s="39" t="s">
        <v>86</v>
      </c>
      <c r="BT5" s="39" t="s">
        <v>87</v>
      </c>
      <c r="BU5" s="39" t="s">
        <v>89</v>
      </c>
      <c r="BV5" s="39" t="s">
        <v>90</v>
      </c>
      <c r="BW5" s="39" t="s">
        <v>91</v>
      </c>
      <c r="BX5" s="39" t="s">
        <v>92</v>
      </c>
      <c r="BY5" s="39" t="s">
        <v>93</v>
      </c>
      <c r="BZ5" s="39" t="s">
        <v>88</v>
      </c>
      <c r="CA5" s="39" t="s">
        <v>83</v>
      </c>
      <c r="CB5" s="39" t="s">
        <v>84</v>
      </c>
      <c r="CC5" s="39" t="s">
        <v>85</v>
      </c>
      <c r="CD5" s="39" t="s">
        <v>86</v>
      </c>
      <c r="CE5" s="39" t="s">
        <v>87</v>
      </c>
      <c r="CF5" s="39" t="s">
        <v>89</v>
      </c>
      <c r="CG5" s="39" t="s">
        <v>90</v>
      </c>
      <c r="CH5" s="39" t="s">
        <v>91</v>
      </c>
      <c r="CI5" s="39" t="s">
        <v>92</v>
      </c>
      <c r="CJ5" s="39" t="s">
        <v>93</v>
      </c>
      <c r="CK5" s="39" t="s">
        <v>88</v>
      </c>
      <c r="CL5" s="39" t="s">
        <v>83</v>
      </c>
      <c r="CM5" s="39" t="s">
        <v>84</v>
      </c>
      <c r="CN5" s="39" t="s">
        <v>85</v>
      </c>
      <c r="CO5" s="39" t="s">
        <v>86</v>
      </c>
      <c r="CP5" s="39" t="s">
        <v>87</v>
      </c>
      <c r="CQ5" s="39" t="s">
        <v>89</v>
      </c>
      <c r="CR5" s="39" t="s">
        <v>90</v>
      </c>
      <c r="CS5" s="39" t="s">
        <v>91</v>
      </c>
      <c r="CT5" s="39" t="s">
        <v>92</v>
      </c>
      <c r="CU5" s="39" t="s">
        <v>93</v>
      </c>
      <c r="CV5" s="39" t="s">
        <v>88</v>
      </c>
      <c r="CW5" s="39" t="s">
        <v>83</v>
      </c>
      <c r="CX5" s="39" t="s">
        <v>84</v>
      </c>
      <c r="CY5" s="39" t="s">
        <v>85</v>
      </c>
      <c r="CZ5" s="39" t="s">
        <v>86</v>
      </c>
      <c r="DA5" s="39" t="s">
        <v>87</v>
      </c>
      <c r="DB5" s="39" t="s">
        <v>89</v>
      </c>
      <c r="DC5" s="39" t="s">
        <v>90</v>
      </c>
      <c r="DD5" s="39" t="s">
        <v>91</v>
      </c>
      <c r="DE5" s="39" t="s">
        <v>92</v>
      </c>
      <c r="DF5" s="39" t="s">
        <v>93</v>
      </c>
      <c r="DG5" s="39" t="s">
        <v>88</v>
      </c>
      <c r="DH5" s="39" t="s">
        <v>83</v>
      </c>
      <c r="DI5" s="39" t="s">
        <v>84</v>
      </c>
      <c r="DJ5" s="39" t="s">
        <v>85</v>
      </c>
      <c r="DK5" s="39" t="s">
        <v>86</v>
      </c>
      <c r="DL5" s="39" t="s">
        <v>87</v>
      </c>
      <c r="DM5" s="39" t="s">
        <v>89</v>
      </c>
      <c r="DN5" s="39" t="s">
        <v>90</v>
      </c>
      <c r="DO5" s="39" t="s">
        <v>91</v>
      </c>
      <c r="DP5" s="39" t="s">
        <v>92</v>
      </c>
      <c r="DQ5" s="39" t="s">
        <v>93</v>
      </c>
      <c r="DR5" s="39" t="s">
        <v>88</v>
      </c>
      <c r="DS5" s="39" t="s">
        <v>83</v>
      </c>
      <c r="DT5" s="39" t="s">
        <v>84</v>
      </c>
      <c r="DU5" s="39" t="s">
        <v>85</v>
      </c>
      <c r="DV5" s="39" t="s">
        <v>86</v>
      </c>
      <c r="DW5" s="39" t="s">
        <v>87</v>
      </c>
      <c r="DX5" s="39" t="s">
        <v>89</v>
      </c>
      <c r="DY5" s="39" t="s">
        <v>90</v>
      </c>
      <c r="DZ5" s="39" t="s">
        <v>91</v>
      </c>
      <c r="EA5" s="39" t="s">
        <v>92</v>
      </c>
      <c r="EB5" s="39" t="s">
        <v>93</v>
      </c>
      <c r="EC5" s="39" t="s">
        <v>88</v>
      </c>
      <c r="ED5" s="39" t="s">
        <v>83</v>
      </c>
      <c r="EE5" s="39" t="s">
        <v>84</v>
      </c>
      <c r="EF5" s="39" t="s">
        <v>85</v>
      </c>
      <c r="EG5" s="39" t="s">
        <v>86</v>
      </c>
      <c r="EH5" s="39" t="s">
        <v>87</v>
      </c>
      <c r="EI5" s="39" t="s">
        <v>89</v>
      </c>
      <c r="EJ5" s="39" t="s">
        <v>90</v>
      </c>
      <c r="EK5" s="39" t="s">
        <v>91</v>
      </c>
      <c r="EL5" s="39" t="s">
        <v>92</v>
      </c>
      <c r="EM5" s="39" t="s">
        <v>93</v>
      </c>
      <c r="EN5" s="39" t="s">
        <v>88</v>
      </c>
    </row>
    <row r="6" spans="1:144" s="28" customFormat="1" x14ac:dyDescent="0.15">
      <c r="A6" s="29" t="s">
        <v>94</v>
      </c>
      <c r="B6" s="34">
        <f t="shared" ref="B6:W6" si="1">B7</f>
        <v>2020</v>
      </c>
      <c r="C6" s="34">
        <f t="shared" si="1"/>
        <v>342084</v>
      </c>
      <c r="D6" s="34">
        <f t="shared" si="1"/>
        <v>46</v>
      </c>
      <c r="E6" s="34">
        <f t="shared" si="1"/>
        <v>1</v>
      </c>
      <c r="F6" s="34">
        <f t="shared" si="1"/>
        <v>0</v>
      </c>
      <c r="G6" s="34">
        <f t="shared" si="1"/>
        <v>1</v>
      </c>
      <c r="H6" s="34" t="str">
        <f t="shared" si="1"/>
        <v>広島県　府中市</v>
      </c>
      <c r="I6" s="34" t="str">
        <f t="shared" si="1"/>
        <v>法適用</v>
      </c>
      <c r="J6" s="34" t="str">
        <f t="shared" si="1"/>
        <v>水道事業</v>
      </c>
      <c r="K6" s="34" t="str">
        <f t="shared" si="1"/>
        <v>末端給水事業</v>
      </c>
      <c r="L6" s="34" t="str">
        <f t="shared" si="1"/>
        <v>A6</v>
      </c>
      <c r="M6" s="34" t="str">
        <f t="shared" si="1"/>
        <v>非設置</v>
      </c>
      <c r="N6" s="40" t="str">
        <f t="shared" si="1"/>
        <v>-</v>
      </c>
      <c r="O6" s="40">
        <f t="shared" si="1"/>
        <v>62.27</v>
      </c>
      <c r="P6" s="40">
        <f t="shared" si="1"/>
        <v>75.97</v>
      </c>
      <c r="Q6" s="40">
        <f t="shared" si="1"/>
        <v>4526</v>
      </c>
      <c r="R6" s="40">
        <f t="shared" si="1"/>
        <v>38204</v>
      </c>
      <c r="S6" s="40">
        <f t="shared" si="1"/>
        <v>195.75</v>
      </c>
      <c r="T6" s="40">
        <f t="shared" si="1"/>
        <v>195.17</v>
      </c>
      <c r="U6" s="40">
        <f t="shared" si="1"/>
        <v>28767</v>
      </c>
      <c r="V6" s="40">
        <f t="shared" si="1"/>
        <v>22.87</v>
      </c>
      <c r="W6" s="40">
        <f t="shared" si="1"/>
        <v>1257.8499999999999</v>
      </c>
      <c r="X6" s="42">
        <f t="shared" ref="X6:AG6" si="2">IF(X7="",NA(),X7)</f>
        <v>104.78</v>
      </c>
      <c r="Y6" s="42">
        <f t="shared" si="2"/>
        <v>108.94</v>
      </c>
      <c r="Z6" s="42">
        <f t="shared" si="2"/>
        <v>102.84</v>
      </c>
      <c r="AA6" s="42">
        <f t="shared" si="2"/>
        <v>105.22</v>
      </c>
      <c r="AB6" s="42">
        <f t="shared" si="2"/>
        <v>114.97</v>
      </c>
      <c r="AC6" s="42">
        <f t="shared" si="2"/>
        <v>111.71</v>
      </c>
      <c r="AD6" s="42">
        <f t="shared" si="2"/>
        <v>110.05</v>
      </c>
      <c r="AE6" s="42">
        <f t="shared" si="2"/>
        <v>108.87</v>
      </c>
      <c r="AF6" s="42">
        <f t="shared" si="2"/>
        <v>108.61</v>
      </c>
      <c r="AG6" s="42">
        <f t="shared" si="2"/>
        <v>108.35</v>
      </c>
      <c r="AH6" s="40" t="str">
        <f>IF(AH7="","",IF(AH7="-","【-】","【"&amp;SUBSTITUTE(TEXT(AH7,"#,##0.00"),"-","△")&amp;"】"))</f>
        <v>【110.27】</v>
      </c>
      <c r="AI6" s="40">
        <f t="shared" ref="AI6:AR6" si="3">IF(AI7="",NA(),AI7)</f>
        <v>0</v>
      </c>
      <c r="AJ6" s="40">
        <f t="shared" si="3"/>
        <v>0</v>
      </c>
      <c r="AK6" s="40">
        <f t="shared" si="3"/>
        <v>0</v>
      </c>
      <c r="AL6" s="40">
        <f t="shared" si="3"/>
        <v>0</v>
      </c>
      <c r="AM6" s="40">
        <f t="shared" si="3"/>
        <v>0</v>
      </c>
      <c r="AN6" s="42">
        <f t="shared" si="3"/>
        <v>1.72</v>
      </c>
      <c r="AO6" s="42">
        <f t="shared" si="3"/>
        <v>2.64</v>
      </c>
      <c r="AP6" s="42">
        <f t="shared" si="3"/>
        <v>3.16</v>
      </c>
      <c r="AQ6" s="42">
        <f t="shared" si="3"/>
        <v>3.59</v>
      </c>
      <c r="AR6" s="42">
        <f t="shared" si="3"/>
        <v>3.98</v>
      </c>
      <c r="AS6" s="40" t="str">
        <f>IF(AS7="","",IF(AS7="-","【-】","【"&amp;SUBSTITUTE(TEXT(AS7,"#,##0.00"),"-","△")&amp;"】"))</f>
        <v>【1.15】</v>
      </c>
      <c r="AT6" s="42">
        <f t="shared" ref="AT6:BC6" si="4">IF(AT7="",NA(),AT7)</f>
        <v>360.82</v>
      </c>
      <c r="AU6" s="42">
        <f t="shared" si="4"/>
        <v>353.84</v>
      </c>
      <c r="AV6" s="42">
        <f t="shared" si="4"/>
        <v>293.69</v>
      </c>
      <c r="AW6" s="42">
        <f t="shared" si="4"/>
        <v>310.35000000000002</v>
      </c>
      <c r="AX6" s="42">
        <f t="shared" si="4"/>
        <v>302.13</v>
      </c>
      <c r="AY6" s="42">
        <f t="shared" si="4"/>
        <v>384.34</v>
      </c>
      <c r="AZ6" s="42">
        <f t="shared" si="4"/>
        <v>359.47</v>
      </c>
      <c r="BA6" s="42">
        <f t="shared" si="4"/>
        <v>369.69</v>
      </c>
      <c r="BB6" s="42">
        <f t="shared" si="4"/>
        <v>379.08</v>
      </c>
      <c r="BC6" s="42">
        <f t="shared" si="4"/>
        <v>367.55</v>
      </c>
      <c r="BD6" s="40" t="str">
        <f>IF(BD7="","",IF(BD7="-","【-】","【"&amp;SUBSTITUTE(TEXT(BD7,"#,##0.00"),"-","△")&amp;"】"))</f>
        <v>【260.31】</v>
      </c>
      <c r="BE6" s="42">
        <f t="shared" ref="BE6:BN6" si="5">IF(BE7="",NA(),BE7)</f>
        <v>555.17999999999995</v>
      </c>
      <c r="BF6" s="42">
        <f t="shared" si="5"/>
        <v>445.58</v>
      </c>
      <c r="BG6" s="42">
        <f t="shared" si="5"/>
        <v>450.29</v>
      </c>
      <c r="BH6" s="42">
        <f t="shared" si="5"/>
        <v>448.12</v>
      </c>
      <c r="BI6" s="42">
        <f t="shared" si="5"/>
        <v>433.8</v>
      </c>
      <c r="BJ6" s="42">
        <f t="shared" si="5"/>
        <v>380.58</v>
      </c>
      <c r="BK6" s="42">
        <f t="shared" si="5"/>
        <v>401.79</v>
      </c>
      <c r="BL6" s="42">
        <f t="shared" si="5"/>
        <v>402.99</v>
      </c>
      <c r="BM6" s="42">
        <f t="shared" si="5"/>
        <v>398.98</v>
      </c>
      <c r="BN6" s="42">
        <f t="shared" si="5"/>
        <v>418.68</v>
      </c>
      <c r="BO6" s="40" t="str">
        <f>IF(BO7="","",IF(BO7="-","【-】","【"&amp;SUBSTITUTE(TEXT(BO7,"#,##0.00"),"-","△")&amp;"】"))</f>
        <v>【275.67】</v>
      </c>
      <c r="BP6" s="42">
        <f t="shared" ref="BP6:BY6" si="6">IF(BP7="",NA(),BP7)</f>
        <v>97.26</v>
      </c>
      <c r="BQ6" s="42">
        <f t="shared" si="6"/>
        <v>104.44</v>
      </c>
      <c r="BR6" s="42">
        <f t="shared" si="6"/>
        <v>97.65</v>
      </c>
      <c r="BS6" s="42">
        <f t="shared" si="6"/>
        <v>100.69</v>
      </c>
      <c r="BT6" s="42">
        <f t="shared" si="6"/>
        <v>103.77</v>
      </c>
      <c r="BU6" s="42">
        <f t="shared" si="6"/>
        <v>102.38</v>
      </c>
      <c r="BV6" s="42">
        <f t="shared" si="6"/>
        <v>100.12</v>
      </c>
      <c r="BW6" s="42">
        <f t="shared" si="6"/>
        <v>98.66</v>
      </c>
      <c r="BX6" s="42">
        <f t="shared" si="6"/>
        <v>98.64</v>
      </c>
      <c r="BY6" s="42">
        <f t="shared" si="6"/>
        <v>94.78</v>
      </c>
      <c r="BZ6" s="40" t="str">
        <f>IF(BZ7="","",IF(BZ7="-","【-】","【"&amp;SUBSTITUTE(TEXT(BZ7,"#,##0.00"),"-","△")&amp;"】"))</f>
        <v>【100.05】</v>
      </c>
      <c r="CA6" s="42">
        <f t="shared" ref="CA6:CJ6" si="7">IF(CA7="",NA(),CA7)</f>
        <v>200.6</v>
      </c>
      <c r="CB6" s="42">
        <f t="shared" si="7"/>
        <v>224.82</v>
      </c>
      <c r="CC6" s="42">
        <f t="shared" si="7"/>
        <v>240.39</v>
      </c>
      <c r="CD6" s="42">
        <f t="shared" si="7"/>
        <v>233.17</v>
      </c>
      <c r="CE6" s="42">
        <f t="shared" si="7"/>
        <v>225.89</v>
      </c>
      <c r="CF6" s="42">
        <f t="shared" si="7"/>
        <v>168.67</v>
      </c>
      <c r="CG6" s="42">
        <f t="shared" si="7"/>
        <v>174.97</v>
      </c>
      <c r="CH6" s="42">
        <f t="shared" si="7"/>
        <v>178.59</v>
      </c>
      <c r="CI6" s="42">
        <f t="shared" si="7"/>
        <v>178.92</v>
      </c>
      <c r="CJ6" s="42">
        <f t="shared" si="7"/>
        <v>181.3</v>
      </c>
      <c r="CK6" s="40" t="str">
        <f>IF(CK7="","",IF(CK7="-","【-】","【"&amp;SUBSTITUTE(TEXT(CK7,"#,##0.00"),"-","△")&amp;"】"))</f>
        <v>【166.40】</v>
      </c>
      <c r="CL6" s="42">
        <f t="shared" ref="CL6:CU6" si="8">IF(CL7="",NA(),CL7)</f>
        <v>39.880000000000003</v>
      </c>
      <c r="CM6" s="42">
        <f t="shared" si="8"/>
        <v>38.549999999999997</v>
      </c>
      <c r="CN6" s="42">
        <f t="shared" si="8"/>
        <v>40.49</v>
      </c>
      <c r="CO6" s="42">
        <f t="shared" si="8"/>
        <v>37.71</v>
      </c>
      <c r="CP6" s="42">
        <f t="shared" si="8"/>
        <v>37.590000000000003</v>
      </c>
      <c r="CQ6" s="42">
        <f t="shared" si="8"/>
        <v>54.92</v>
      </c>
      <c r="CR6" s="42">
        <f t="shared" si="8"/>
        <v>55.63</v>
      </c>
      <c r="CS6" s="42">
        <f t="shared" si="8"/>
        <v>55.03</v>
      </c>
      <c r="CT6" s="42">
        <f t="shared" si="8"/>
        <v>55.14</v>
      </c>
      <c r="CU6" s="42">
        <f t="shared" si="8"/>
        <v>55.89</v>
      </c>
      <c r="CV6" s="40" t="str">
        <f>IF(CV7="","",IF(CV7="-","【-】","【"&amp;SUBSTITUTE(TEXT(CV7,"#,##0.00"),"-","△")&amp;"】"))</f>
        <v>【60.69】</v>
      </c>
      <c r="CW6" s="42">
        <f t="shared" ref="CW6:DF6" si="9">IF(CW7="",NA(),CW7)</f>
        <v>78.760000000000005</v>
      </c>
      <c r="CX6" s="42">
        <f t="shared" si="9"/>
        <v>81.599999999999994</v>
      </c>
      <c r="CY6" s="42">
        <f t="shared" si="9"/>
        <v>79.39</v>
      </c>
      <c r="CZ6" s="42">
        <f t="shared" si="9"/>
        <v>83.6</v>
      </c>
      <c r="DA6" s="42">
        <f t="shared" si="9"/>
        <v>84.53</v>
      </c>
      <c r="DB6" s="42">
        <f t="shared" si="9"/>
        <v>82.66</v>
      </c>
      <c r="DC6" s="42">
        <f t="shared" si="9"/>
        <v>82.04</v>
      </c>
      <c r="DD6" s="42">
        <f t="shared" si="9"/>
        <v>81.900000000000006</v>
      </c>
      <c r="DE6" s="42">
        <f t="shared" si="9"/>
        <v>81.39</v>
      </c>
      <c r="DF6" s="42">
        <f t="shared" si="9"/>
        <v>81.27</v>
      </c>
      <c r="DG6" s="40" t="str">
        <f>IF(DG7="","",IF(DG7="-","【-】","【"&amp;SUBSTITUTE(TEXT(DG7,"#,##0.00"),"-","△")&amp;"】"))</f>
        <v>【89.82】</v>
      </c>
      <c r="DH6" s="42">
        <f t="shared" ref="DH6:DQ6" si="10">IF(DH7="",NA(),DH7)</f>
        <v>46.33</v>
      </c>
      <c r="DI6" s="42">
        <f t="shared" si="10"/>
        <v>48.26</v>
      </c>
      <c r="DJ6" s="42">
        <f t="shared" si="10"/>
        <v>49.16</v>
      </c>
      <c r="DK6" s="42">
        <f t="shared" si="10"/>
        <v>50.43</v>
      </c>
      <c r="DL6" s="42">
        <f t="shared" si="10"/>
        <v>52.3</v>
      </c>
      <c r="DM6" s="42">
        <f t="shared" si="10"/>
        <v>48.49</v>
      </c>
      <c r="DN6" s="42">
        <f t="shared" si="10"/>
        <v>48.05</v>
      </c>
      <c r="DO6" s="42">
        <f t="shared" si="10"/>
        <v>48.87</v>
      </c>
      <c r="DP6" s="42">
        <f t="shared" si="10"/>
        <v>49.92</v>
      </c>
      <c r="DQ6" s="42">
        <f t="shared" si="10"/>
        <v>50.63</v>
      </c>
      <c r="DR6" s="40" t="str">
        <f>IF(DR7="","",IF(DR7="-","【-】","【"&amp;SUBSTITUTE(TEXT(DR7,"#,##0.00"),"-","△")&amp;"】"))</f>
        <v>【50.19】</v>
      </c>
      <c r="DS6" s="42">
        <f t="shared" ref="DS6:EB6" si="11">IF(DS7="",NA(),DS7)</f>
        <v>15.72</v>
      </c>
      <c r="DT6" s="42">
        <f t="shared" si="11"/>
        <v>16.28</v>
      </c>
      <c r="DU6" s="42">
        <f t="shared" si="11"/>
        <v>18.84</v>
      </c>
      <c r="DV6" s="42">
        <f t="shared" si="11"/>
        <v>20.76</v>
      </c>
      <c r="DW6" s="42">
        <f t="shared" si="11"/>
        <v>20.68</v>
      </c>
      <c r="DX6" s="42">
        <f t="shared" si="11"/>
        <v>12.79</v>
      </c>
      <c r="DY6" s="42">
        <f t="shared" si="11"/>
        <v>13.39</v>
      </c>
      <c r="DZ6" s="42">
        <f t="shared" si="11"/>
        <v>14.85</v>
      </c>
      <c r="EA6" s="42">
        <f t="shared" si="11"/>
        <v>16.88</v>
      </c>
      <c r="EB6" s="42">
        <f t="shared" si="11"/>
        <v>18.28</v>
      </c>
      <c r="EC6" s="40" t="str">
        <f>IF(EC7="","",IF(EC7="-","【-】","【"&amp;SUBSTITUTE(TEXT(EC7,"#,##0.00"),"-","△")&amp;"】"))</f>
        <v>【20.63】</v>
      </c>
      <c r="ED6" s="42">
        <f t="shared" ref="ED6:EM6" si="12">IF(ED7="",NA(),ED7)</f>
        <v>1.1499999999999999</v>
      </c>
      <c r="EE6" s="42">
        <f t="shared" si="12"/>
        <v>0.67</v>
      </c>
      <c r="EF6" s="42">
        <f t="shared" si="12"/>
        <v>0.01</v>
      </c>
      <c r="EG6" s="42">
        <f t="shared" si="12"/>
        <v>0.44</v>
      </c>
      <c r="EH6" s="42">
        <f t="shared" si="12"/>
        <v>0.09</v>
      </c>
      <c r="EI6" s="42">
        <f t="shared" si="12"/>
        <v>0.71</v>
      </c>
      <c r="EJ6" s="42">
        <f t="shared" si="12"/>
        <v>0.54</v>
      </c>
      <c r="EK6" s="42">
        <f t="shared" si="12"/>
        <v>0.5</v>
      </c>
      <c r="EL6" s="42">
        <f t="shared" si="12"/>
        <v>0.52</v>
      </c>
      <c r="EM6" s="42">
        <f t="shared" si="12"/>
        <v>0.53</v>
      </c>
      <c r="EN6" s="40" t="str">
        <f>IF(EN7="","",IF(EN7="-","【-】","【"&amp;SUBSTITUTE(TEXT(EN7,"#,##0.00"),"-","△")&amp;"】"))</f>
        <v>【0.69】</v>
      </c>
    </row>
    <row r="7" spans="1:144" s="28" customFormat="1" x14ac:dyDescent="0.15">
      <c r="A7" s="29"/>
      <c r="B7" s="35">
        <v>2020</v>
      </c>
      <c r="C7" s="35">
        <v>342084</v>
      </c>
      <c r="D7" s="35">
        <v>46</v>
      </c>
      <c r="E7" s="35">
        <v>1</v>
      </c>
      <c r="F7" s="35">
        <v>0</v>
      </c>
      <c r="G7" s="35">
        <v>1</v>
      </c>
      <c r="H7" s="35" t="s">
        <v>11</v>
      </c>
      <c r="I7" s="35" t="s">
        <v>95</v>
      </c>
      <c r="J7" s="35" t="s">
        <v>96</v>
      </c>
      <c r="K7" s="35" t="s">
        <v>97</v>
      </c>
      <c r="L7" s="35" t="s">
        <v>98</v>
      </c>
      <c r="M7" s="35" t="s">
        <v>16</v>
      </c>
      <c r="N7" s="41" t="s">
        <v>99</v>
      </c>
      <c r="O7" s="41">
        <v>62.27</v>
      </c>
      <c r="P7" s="41">
        <v>75.97</v>
      </c>
      <c r="Q7" s="41">
        <v>4526</v>
      </c>
      <c r="R7" s="41">
        <v>38204</v>
      </c>
      <c r="S7" s="41">
        <v>195.75</v>
      </c>
      <c r="T7" s="41">
        <v>195.17</v>
      </c>
      <c r="U7" s="41">
        <v>28767</v>
      </c>
      <c r="V7" s="41">
        <v>22.87</v>
      </c>
      <c r="W7" s="41">
        <v>1257.8499999999999</v>
      </c>
      <c r="X7" s="41">
        <v>104.78</v>
      </c>
      <c r="Y7" s="41">
        <v>108.94</v>
      </c>
      <c r="Z7" s="41">
        <v>102.84</v>
      </c>
      <c r="AA7" s="41">
        <v>105.22</v>
      </c>
      <c r="AB7" s="41">
        <v>114.97</v>
      </c>
      <c r="AC7" s="41">
        <v>111.71</v>
      </c>
      <c r="AD7" s="41">
        <v>110.05</v>
      </c>
      <c r="AE7" s="41">
        <v>108.87</v>
      </c>
      <c r="AF7" s="41">
        <v>108.61</v>
      </c>
      <c r="AG7" s="41">
        <v>108.35</v>
      </c>
      <c r="AH7" s="41">
        <v>110.27</v>
      </c>
      <c r="AI7" s="41">
        <v>0</v>
      </c>
      <c r="AJ7" s="41">
        <v>0</v>
      </c>
      <c r="AK7" s="41">
        <v>0</v>
      </c>
      <c r="AL7" s="41">
        <v>0</v>
      </c>
      <c r="AM7" s="41">
        <v>0</v>
      </c>
      <c r="AN7" s="41">
        <v>1.72</v>
      </c>
      <c r="AO7" s="41">
        <v>2.64</v>
      </c>
      <c r="AP7" s="41">
        <v>3.16</v>
      </c>
      <c r="AQ7" s="41">
        <v>3.59</v>
      </c>
      <c r="AR7" s="41">
        <v>3.98</v>
      </c>
      <c r="AS7" s="41">
        <v>1.1499999999999999</v>
      </c>
      <c r="AT7" s="41">
        <v>360.82</v>
      </c>
      <c r="AU7" s="41">
        <v>353.84</v>
      </c>
      <c r="AV7" s="41">
        <v>293.69</v>
      </c>
      <c r="AW7" s="41">
        <v>310.35000000000002</v>
      </c>
      <c r="AX7" s="41">
        <v>302.13</v>
      </c>
      <c r="AY7" s="41">
        <v>384.34</v>
      </c>
      <c r="AZ7" s="41">
        <v>359.47</v>
      </c>
      <c r="BA7" s="41">
        <v>369.69</v>
      </c>
      <c r="BB7" s="41">
        <v>379.08</v>
      </c>
      <c r="BC7" s="41">
        <v>367.55</v>
      </c>
      <c r="BD7" s="41">
        <v>260.31</v>
      </c>
      <c r="BE7" s="41">
        <v>555.17999999999995</v>
      </c>
      <c r="BF7" s="41">
        <v>445.58</v>
      </c>
      <c r="BG7" s="41">
        <v>450.29</v>
      </c>
      <c r="BH7" s="41">
        <v>448.12</v>
      </c>
      <c r="BI7" s="41">
        <v>433.8</v>
      </c>
      <c r="BJ7" s="41">
        <v>380.58</v>
      </c>
      <c r="BK7" s="41">
        <v>401.79</v>
      </c>
      <c r="BL7" s="41">
        <v>402.99</v>
      </c>
      <c r="BM7" s="41">
        <v>398.98</v>
      </c>
      <c r="BN7" s="41">
        <v>418.68</v>
      </c>
      <c r="BO7" s="41">
        <v>275.67</v>
      </c>
      <c r="BP7" s="41">
        <v>97.26</v>
      </c>
      <c r="BQ7" s="41">
        <v>104.44</v>
      </c>
      <c r="BR7" s="41">
        <v>97.65</v>
      </c>
      <c r="BS7" s="41">
        <v>100.69</v>
      </c>
      <c r="BT7" s="41">
        <v>103.77</v>
      </c>
      <c r="BU7" s="41">
        <v>102.38</v>
      </c>
      <c r="BV7" s="41">
        <v>100.12</v>
      </c>
      <c r="BW7" s="41">
        <v>98.66</v>
      </c>
      <c r="BX7" s="41">
        <v>98.64</v>
      </c>
      <c r="BY7" s="41">
        <v>94.78</v>
      </c>
      <c r="BZ7" s="41">
        <v>100.05</v>
      </c>
      <c r="CA7" s="41">
        <v>200.6</v>
      </c>
      <c r="CB7" s="41">
        <v>224.82</v>
      </c>
      <c r="CC7" s="41">
        <v>240.39</v>
      </c>
      <c r="CD7" s="41">
        <v>233.17</v>
      </c>
      <c r="CE7" s="41">
        <v>225.89</v>
      </c>
      <c r="CF7" s="41">
        <v>168.67</v>
      </c>
      <c r="CG7" s="41">
        <v>174.97</v>
      </c>
      <c r="CH7" s="41">
        <v>178.59</v>
      </c>
      <c r="CI7" s="41">
        <v>178.92</v>
      </c>
      <c r="CJ7" s="41">
        <v>181.3</v>
      </c>
      <c r="CK7" s="41">
        <v>166.4</v>
      </c>
      <c r="CL7" s="41">
        <v>39.880000000000003</v>
      </c>
      <c r="CM7" s="41">
        <v>38.549999999999997</v>
      </c>
      <c r="CN7" s="41">
        <v>40.49</v>
      </c>
      <c r="CO7" s="41">
        <v>37.71</v>
      </c>
      <c r="CP7" s="41">
        <v>37.590000000000003</v>
      </c>
      <c r="CQ7" s="41">
        <v>54.92</v>
      </c>
      <c r="CR7" s="41">
        <v>55.63</v>
      </c>
      <c r="CS7" s="41">
        <v>55.03</v>
      </c>
      <c r="CT7" s="41">
        <v>55.14</v>
      </c>
      <c r="CU7" s="41">
        <v>55.89</v>
      </c>
      <c r="CV7" s="41">
        <v>60.69</v>
      </c>
      <c r="CW7" s="41">
        <v>78.760000000000005</v>
      </c>
      <c r="CX7" s="41">
        <v>81.599999999999994</v>
      </c>
      <c r="CY7" s="41">
        <v>79.39</v>
      </c>
      <c r="CZ7" s="41">
        <v>83.6</v>
      </c>
      <c r="DA7" s="41">
        <v>84.53</v>
      </c>
      <c r="DB7" s="41">
        <v>82.66</v>
      </c>
      <c r="DC7" s="41">
        <v>82.04</v>
      </c>
      <c r="DD7" s="41">
        <v>81.900000000000006</v>
      </c>
      <c r="DE7" s="41">
        <v>81.39</v>
      </c>
      <c r="DF7" s="41">
        <v>81.27</v>
      </c>
      <c r="DG7" s="41">
        <v>89.82</v>
      </c>
      <c r="DH7" s="41">
        <v>46.33</v>
      </c>
      <c r="DI7" s="41">
        <v>48.26</v>
      </c>
      <c r="DJ7" s="41">
        <v>49.16</v>
      </c>
      <c r="DK7" s="41">
        <v>50.43</v>
      </c>
      <c r="DL7" s="41">
        <v>52.3</v>
      </c>
      <c r="DM7" s="41">
        <v>48.49</v>
      </c>
      <c r="DN7" s="41">
        <v>48.05</v>
      </c>
      <c r="DO7" s="41">
        <v>48.87</v>
      </c>
      <c r="DP7" s="41">
        <v>49.92</v>
      </c>
      <c r="DQ7" s="41">
        <v>50.63</v>
      </c>
      <c r="DR7" s="41">
        <v>50.19</v>
      </c>
      <c r="DS7" s="41">
        <v>15.72</v>
      </c>
      <c r="DT7" s="41">
        <v>16.28</v>
      </c>
      <c r="DU7" s="41">
        <v>18.84</v>
      </c>
      <c r="DV7" s="41">
        <v>20.76</v>
      </c>
      <c r="DW7" s="41">
        <v>20.68</v>
      </c>
      <c r="DX7" s="41">
        <v>12.79</v>
      </c>
      <c r="DY7" s="41">
        <v>13.39</v>
      </c>
      <c r="DZ7" s="41">
        <v>14.85</v>
      </c>
      <c r="EA7" s="41">
        <v>16.88</v>
      </c>
      <c r="EB7" s="41">
        <v>18.28</v>
      </c>
      <c r="EC7" s="41">
        <v>20.63</v>
      </c>
      <c r="ED7" s="41">
        <v>1.1499999999999999</v>
      </c>
      <c r="EE7" s="41">
        <v>0.67</v>
      </c>
      <c r="EF7" s="41">
        <v>0.01</v>
      </c>
      <c r="EG7" s="41">
        <v>0.44</v>
      </c>
      <c r="EH7" s="41">
        <v>0.09</v>
      </c>
      <c r="EI7" s="41">
        <v>0.71</v>
      </c>
      <c r="EJ7" s="41">
        <v>0.54</v>
      </c>
      <c r="EK7" s="41">
        <v>0.5</v>
      </c>
      <c r="EL7" s="41">
        <v>0.52</v>
      </c>
      <c r="EM7" s="41">
        <v>0.53</v>
      </c>
      <c r="EN7" s="41">
        <v>0.69</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100</v>
      </c>
      <c r="C9" s="30" t="s">
        <v>101</v>
      </c>
      <c r="D9" s="30" t="s">
        <v>102</v>
      </c>
      <c r="E9" s="30" t="s">
        <v>103</v>
      </c>
      <c r="F9" s="30" t="s">
        <v>104</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51</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2021-12-03T06:55:49Z</dcterms:created>
  <dcterms:modified xsi:type="dcterms:W3CDTF">2022-01-31T10:08:54Z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2022-01-27T05:39:04Z</vt:filetime>
  </property>
</Properties>
</file>