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60健康福祉局\130障害者支援課\　13指導検査Ｇ\A01 災害対応\Ｒ３年度\障害福祉サービスの提供体制確保事業\サービス継続支援事業\02 交付要綱\"/>
    </mc:Choice>
  </mc:AlternateContent>
  <bookViews>
    <workbookView xWindow="0" yWindow="0" windowWidth="21570" windowHeight="7620"/>
  </bookViews>
  <sheets>
    <sheet name="（はじめにお読みください）本申請書の使い方" sheetId="27" r:id="rId1"/>
    <sheet name="総括表" sheetId="20" r:id="rId2"/>
    <sheet name="申請額一覧 " sheetId="24" r:id="rId3"/>
    <sheet name="個票１" sheetId="19" r:id="rId4"/>
    <sheet name="基準単価" sheetId="26" state="hidden" r:id="rId5"/>
  </sheets>
  <definedNames>
    <definedName name="_xlnm.Print_Area" localSheetId="4">基準単価!$A$1:$G$35</definedName>
    <definedName name="_xlnm.Print_Area" localSheetId="3">個票１!$A$1:$AM$84</definedName>
  </definedNames>
  <calcPr calcId="152511"/>
</workbook>
</file>

<file path=xl/calcChain.xml><?xml version="1.0" encoding="utf-8"?>
<calcChain xmlns="http://schemas.openxmlformats.org/spreadsheetml/2006/main">
  <c r="AA44" i="19" l="1"/>
  <c r="J13" i="24"/>
  <c r="M12" i="24"/>
  <c r="J11" i="24"/>
  <c r="J15" i="24"/>
  <c r="M14" i="24"/>
  <c r="M10" i="24"/>
  <c r="J21" i="24"/>
  <c r="J10" i="24"/>
  <c r="M11" i="24"/>
  <c r="J20" i="24"/>
  <c r="M8" i="24"/>
  <c r="J14" i="24"/>
  <c r="M18" i="24"/>
  <c r="J17" i="24"/>
  <c r="J8" i="24"/>
  <c r="M20" i="24"/>
  <c r="J18" i="24"/>
  <c r="M15" i="24"/>
  <c r="J19" i="24"/>
  <c r="M9" i="24"/>
  <c r="J9" i="24"/>
  <c r="M19" i="24"/>
  <c r="M17" i="24"/>
  <c r="M16" i="24"/>
  <c r="M13" i="24"/>
  <c r="J12" i="24"/>
  <c r="M21" i="24"/>
  <c r="J16" i="24"/>
  <c r="AA35" i="19" l="1"/>
  <c r="AA13" i="19"/>
  <c r="F84" i="19" l="1"/>
  <c r="AI44" i="19" s="1"/>
  <c r="E13" i="24"/>
  <c r="D14" i="24"/>
  <c r="G19" i="24"/>
  <c r="E16" i="24"/>
  <c r="E7" i="24"/>
  <c r="C21" i="24"/>
  <c r="E17" i="24"/>
  <c r="D16" i="24"/>
  <c r="D19" i="24"/>
  <c r="M7" i="24"/>
  <c r="D20" i="24"/>
  <c r="E8" i="24"/>
  <c r="G12" i="24"/>
  <c r="C17" i="24"/>
  <c r="E9" i="24"/>
  <c r="G18" i="24"/>
  <c r="D13" i="24"/>
  <c r="G10" i="24"/>
  <c r="G17" i="24"/>
  <c r="E18" i="24"/>
  <c r="C15" i="24"/>
  <c r="C13" i="24"/>
  <c r="D17" i="24"/>
  <c r="C8" i="24"/>
  <c r="G13" i="24"/>
  <c r="G21" i="24"/>
  <c r="E15" i="24"/>
  <c r="D8" i="24"/>
  <c r="C12" i="24"/>
  <c r="C20" i="24"/>
  <c r="E21" i="24"/>
  <c r="C10" i="24"/>
  <c r="D7" i="24"/>
  <c r="D9" i="24"/>
  <c r="G14" i="24"/>
  <c r="D15" i="24"/>
  <c r="C7" i="24"/>
  <c r="C11" i="24"/>
  <c r="C14" i="24"/>
  <c r="E19" i="24"/>
  <c r="G9" i="24"/>
  <c r="E20" i="24"/>
  <c r="C18" i="24"/>
  <c r="G15" i="24"/>
  <c r="G20" i="24"/>
  <c r="D21" i="24"/>
  <c r="G8" i="24"/>
  <c r="C19" i="24"/>
  <c r="G11" i="24"/>
  <c r="E10" i="24"/>
  <c r="C16" i="24"/>
  <c r="C9" i="24"/>
  <c r="G16" i="24"/>
  <c r="D18" i="24"/>
  <c r="D11" i="24"/>
  <c r="E12" i="24"/>
  <c r="E14" i="24"/>
  <c r="E11" i="24"/>
  <c r="D10" i="24"/>
  <c r="D12" i="24"/>
  <c r="AD39" i="20" l="1"/>
  <c r="X39" i="20"/>
  <c r="T39" i="20"/>
  <c r="AH39" i="20"/>
  <c r="AD38" i="20"/>
  <c r="X38" i="20"/>
  <c r="T38" i="20"/>
  <c r="AH38" i="20"/>
  <c r="AH33" i="20"/>
  <c r="AH31" i="20"/>
  <c r="AH29" i="20"/>
  <c r="X30" i="20"/>
  <c r="AD33" i="20"/>
  <c r="AD31" i="20"/>
  <c r="AD29" i="20"/>
  <c r="X32" i="20"/>
  <c r="T28" i="20"/>
  <c r="X33" i="20"/>
  <c r="X31" i="20"/>
  <c r="X29" i="20"/>
  <c r="AH30" i="20"/>
  <c r="T30" i="20"/>
  <c r="T33" i="20"/>
  <c r="T31" i="20"/>
  <c r="T29" i="20"/>
  <c r="T32" i="20"/>
  <c r="AH32" i="20"/>
  <c r="AH28" i="20"/>
  <c r="AD32" i="20"/>
  <c r="AD30" i="20"/>
  <c r="AD28" i="20"/>
  <c r="X28" i="20"/>
  <c r="F75" i="19"/>
  <c r="AI35" i="19" s="1"/>
  <c r="I19" i="24"/>
  <c r="I18" i="24"/>
  <c r="L14" i="24"/>
  <c r="L20" i="24"/>
  <c r="F13" i="24"/>
  <c r="F11" i="24"/>
  <c r="F17" i="24"/>
  <c r="L18" i="24"/>
  <c r="I8" i="24"/>
  <c r="I17" i="24"/>
  <c r="I21" i="24"/>
  <c r="L19" i="24"/>
  <c r="I11" i="24"/>
  <c r="L15" i="24"/>
  <c r="I20" i="24"/>
  <c r="I16" i="24"/>
  <c r="L13" i="24"/>
  <c r="F8" i="24"/>
  <c r="I14" i="24"/>
  <c r="F14" i="24"/>
  <c r="F19" i="24"/>
  <c r="L9" i="24"/>
  <c r="F18" i="24"/>
  <c r="I13" i="24"/>
  <c r="F12" i="24"/>
  <c r="L16" i="24"/>
  <c r="F10" i="24"/>
  <c r="J7" i="24"/>
  <c r="I9" i="24"/>
  <c r="L11" i="24"/>
  <c r="I10" i="24"/>
  <c r="I15" i="24"/>
  <c r="L17" i="24"/>
  <c r="L21" i="24"/>
  <c r="F20" i="24"/>
  <c r="L8" i="24"/>
  <c r="F21" i="24"/>
  <c r="L10" i="24"/>
  <c r="L12" i="24"/>
  <c r="F16" i="24"/>
  <c r="I12" i="24"/>
  <c r="F9" i="24"/>
  <c r="F15" i="24"/>
  <c r="L7" i="24" l="1"/>
  <c r="N7" i="24" s="1"/>
  <c r="I7" i="24"/>
  <c r="K7" i="24" s="1"/>
  <c r="H8" i="24"/>
  <c r="K12" i="24"/>
  <c r="K21" i="24"/>
  <c r="N8" i="24"/>
  <c r="H12" i="24"/>
  <c r="N15" i="24"/>
  <c r="N20" i="24"/>
  <c r="N18" i="24"/>
  <c r="K8" i="24"/>
  <c r="K20" i="24"/>
  <c r="K16" i="24"/>
  <c r="N12" i="24"/>
  <c r="H9" i="24"/>
  <c r="H14" i="24"/>
  <c r="K17" i="24"/>
  <c r="H21" i="24"/>
  <c r="H19" i="24"/>
  <c r="H15" i="24"/>
  <c r="K11" i="24"/>
  <c r="K9" i="24"/>
  <c r="H13" i="24"/>
  <c r="H18" i="24"/>
  <c r="N10" i="24"/>
  <c r="K14" i="24"/>
  <c r="K19" i="24"/>
  <c r="N9" i="24"/>
  <c r="H10" i="24"/>
  <c r="N11" i="24"/>
  <c r="N16" i="24"/>
  <c r="N14" i="24"/>
  <c r="K18" i="24"/>
  <c r="H16" i="24"/>
  <c r="N19" i="24"/>
  <c r="N13" i="24"/>
  <c r="K10" i="24"/>
  <c r="K15" i="24"/>
  <c r="K13" i="24"/>
  <c r="H17" i="24"/>
  <c r="H11" i="24"/>
  <c r="H20" i="24"/>
  <c r="N17" i="24"/>
  <c r="N21" i="24"/>
  <c r="X44" i="20" l="1"/>
  <c r="X27" i="20"/>
  <c r="X35" i="20"/>
  <c r="X41" i="20"/>
  <c r="X45" i="20"/>
  <c r="X40" i="20"/>
  <c r="X36" i="20"/>
  <c r="X42" i="20"/>
  <c r="X34" i="20"/>
  <c r="X37" i="20"/>
  <c r="X43" i="20"/>
  <c r="X22" i="20"/>
  <c r="X24" i="20"/>
  <c r="X21" i="20"/>
  <c r="X19" i="20"/>
  <c r="X23" i="20"/>
  <c r="X25" i="20"/>
  <c r="X20" i="20"/>
  <c r="X26" i="20"/>
  <c r="O8" i="24"/>
  <c r="O10" i="24"/>
  <c r="O16" i="24"/>
  <c r="O13" i="24"/>
  <c r="O9" i="24"/>
  <c r="O12" i="24"/>
  <c r="O20" i="24"/>
  <c r="O17" i="24"/>
  <c r="O11" i="24"/>
  <c r="O21" i="24"/>
  <c r="O19" i="24"/>
  <c r="O18" i="24"/>
  <c r="O15" i="24"/>
  <c r="O14" i="24"/>
  <c r="AD27" i="20"/>
  <c r="T27" i="20"/>
  <c r="AH27" i="20" l="1"/>
  <c r="F66" i="19" l="1"/>
  <c r="AI13" i="19" s="1"/>
  <c r="G7" i="24"/>
  <c r="F7" i="24" l="1"/>
  <c r="H7" i="24" s="1"/>
  <c r="O7" i="24" s="1"/>
  <c r="AD19" i="20"/>
  <c r="AH19" i="20"/>
  <c r="T20" i="20"/>
  <c r="AD20" i="20"/>
  <c r="AH20" i="20"/>
  <c r="AH18" i="20" l="1"/>
  <c r="X18" i="20"/>
  <c r="AD17" i="20"/>
  <c r="AH17" i="20"/>
  <c r="T44" i="20"/>
  <c r="T40" i="20"/>
  <c r="T42" i="20"/>
  <c r="T43" i="20"/>
  <c r="T45" i="20"/>
  <c r="T41" i="20"/>
  <c r="AD42" i="20"/>
  <c r="AD44" i="20"/>
  <c r="AD40" i="20"/>
  <c r="AD43" i="20"/>
  <c r="AD45" i="20"/>
  <c r="AD41" i="20"/>
  <c r="AH42" i="20"/>
  <c r="AH41" i="20"/>
  <c r="AH44" i="20"/>
  <c r="AH40" i="20"/>
  <c r="AH45" i="20"/>
  <c r="AH43" i="20"/>
  <c r="T37" i="20"/>
  <c r="T34" i="20"/>
  <c r="T36" i="20"/>
  <c r="T35" i="20"/>
  <c r="AH36" i="20"/>
  <c r="AH35" i="20"/>
  <c r="AD36" i="20"/>
  <c r="AD35" i="20"/>
  <c r="AD37" i="20"/>
  <c r="AD34" i="20"/>
  <c r="AH37" i="20"/>
  <c r="AH34" i="20"/>
  <c r="T25" i="20"/>
  <c r="AH25" i="20"/>
  <c r="AD25" i="20"/>
  <c r="T26" i="20"/>
  <c r="T24" i="20"/>
  <c r="AH26" i="20"/>
  <c r="AH24" i="20"/>
  <c r="AD26" i="20"/>
  <c r="AD24" i="20"/>
  <c r="H22" i="24"/>
  <c r="T23" i="20"/>
  <c r="T22" i="20"/>
  <c r="T21" i="20"/>
  <c r="T18" i="20"/>
  <c r="T17" i="20"/>
  <c r="AD21" i="20"/>
  <c r="AD23" i="20"/>
  <c r="AD22" i="20"/>
  <c r="AH23" i="20"/>
  <c r="AH22" i="20"/>
  <c r="AH21" i="20"/>
  <c r="T19" i="20"/>
  <c r="AH46" i="20" l="1"/>
  <c r="T46" i="20"/>
  <c r="N22" i="24"/>
  <c r="X17" i="20"/>
  <c r="X46" i="20" s="1"/>
  <c r="T47" i="20" s="1"/>
  <c r="K22" i="24"/>
  <c r="O22" i="24" l="1"/>
  <c r="AD18" i="20"/>
  <c r="AD46" i="20" s="1"/>
</calcChain>
</file>

<file path=xl/comments1.xml><?xml version="1.0" encoding="utf-8"?>
<comments xmlns="http://schemas.openxmlformats.org/spreadsheetml/2006/main">
  <authors>
    <author>広島県</author>
  </authors>
  <commentList>
    <comment ref="AM1" authorId="0" shapeId="0">
      <text>
        <r>
          <rPr>
            <b/>
            <sz val="9"/>
            <color indexed="81"/>
            <rFont val="ＭＳ Ｐゴシック"/>
            <family val="3"/>
            <charset val="128"/>
          </rPr>
          <t>水色のセルのみ記載してください。</t>
        </r>
      </text>
    </comment>
    <comment ref="A15" authorId="0" shapeId="0">
      <text>
        <r>
          <rPr>
            <b/>
            <sz val="9"/>
            <color indexed="81"/>
            <rFont val="ＭＳ Ｐゴシック"/>
            <family val="3"/>
            <charset val="128"/>
          </rPr>
          <t>（別紙２）施設・事業所別申請額一覧により，自動計算されます。</t>
        </r>
      </text>
    </comment>
  </commentList>
</comments>
</file>

<file path=xl/comments2.xml><?xml version="1.0" encoding="utf-8"?>
<comments xmlns="http://schemas.openxmlformats.org/spreadsheetml/2006/main">
  <authors>
    <author>広島県</author>
  </authors>
  <commentList>
    <comment ref="P1" authorId="0" shapeId="0">
      <text>
        <r>
          <rPr>
            <b/>
            <sz val="9"/>
            <color indexed="81"/>
            <rFont val="ＭＳ Ｐゴシック"/>
            <family val="3"/>
            <charset val="128"/>
          </rPr>
          <t>（別紙３）施設・事業所別個票により，自動表記されます。</t>
        </r>
      </text>
    </comment>
  </commentList>
</comments>
</file>

<file path=xl/comments3.xml><?xml version="1.0" encoding="utf-8"?>
<comments xmlns="http://schemas.openxmlformats.org/spreadsheetml/2006/main">
  <authors>
    <author>広島県</author>
  </authors>
  <commentList>
    <comment ref="AM1" authorId="0" shapeId="0">
      <text>
        <r>
          <rPr>
            <b/>
            <sz val="9"/>
            <color indexed="81"/>
            <rFont val="ＭＳ Ｐゴシック"/>
            <family val="3"/>
            <charset val="128"/>
          </rPr>
          <t>水色のセルを入力してください。
緑色のセルは、プルダウンメニューから選択してください。</t>
        </r>
      </text>
    </comment>
    <comment ref="AM2" authorId="0" shapeId="0">
      <text>
        <r>
          <rPr>
            <b/>
            <sz val="9"/>
            <color indexed="81"/>
            <rFont val="ＭＳ Ｐゴシック"/>
            <family val="3"/>
            <charset val="128"/>
          </rPr>
          <t>各施設・事業所ごとに個票を作成し，必要に応じてシートを追加し，「個票〇」（〇は１から通し番号）に修正してください。</t>
        </r>
      </text>
    </comment>
    <comment ref="A10" authorId="0" shapeId="0">
      <text>
        <r>
          <rPr>
            <b/>
            <sz val="9"/>
            <color indexed="81"/>
            <rFont val="ＭＳ Ｐゴシック"/>
            <family val="3"/>
            <charset val="128"/>
          </rPr>
          <t>申請する事業区分をチェックしてください。</t>
        </r>
      </text>
    </comment>
    <comment ref="AA13" authorId="0" shapeId="0">
      <text>
        <r>
          <rPr>
            <b/>
            <sz val="9"/>
            <color indexed="81"/>
            <rFont val="ＭＳ Ｐゴシック"/>
            <family val="3"/>
            <charset val="128"/>
          </rPr>
          <t xml:space="preserve">｢提供サービス｣を選択することで、基準単価が表示されます。
</t>
        </r>
      </text>
    </comment>
    <comment ref="AI13" authorId="0" shapeId="0">
      <text>
        <r>
          <rPr>
            <b/>
            <sz val="9"/>
            <color indexed="81"/>
            <rFont val="ＭＳ Ｐゴシック"/>
            <family val="3"/>
            <charset val="128"/>
          </rPr>
          <t xml:space="preserve">（別紙）積算内訳の「１．障害福祉サービス施設・事業所等のサービス継続事業（①から④に該当する施設・事業所等）」の合計（①）の額（※千円未満切り捨て）が自動計算されます。
</t>
        </r>
        <r>
          <rPr>
            <b/>
            <u/>
            <sz val="9"/>
            <color indexed="81"/>
            <rFont val="ＭＳ Ｐゴシック"/>
            <family val="3"/>
            <charset val="128"/>
          </rPr>
          <t>ただし，この補助金以外に，他の補助金や寄付金等の収入があれば，その額を控除した額を入力してください。</t>
        </r>
      </text>
    </comment>
    <comment ref="AA35" authorId="0" shapeId="0">
      <text>
        <r>
          <rPr>
            <b/>
            <sz val="9"/>
            <color indexed="81"/>
            <rFont val="ＭＳ Ｐゴシック"/>
            <family val="3"/>
            <charset val="128"/>
          </rPr>
          <t xml:space="preserve">｢提供サービス｣を選択することで、基準単価が表示されます。
</t>
        </r>
      </text>
    </comment>
    <comment ref="AI35" authorId="0" shapeId="0">
      <text>
        <r>
          <rPr>
            <b/>
            <sz val="9"/>
            <color indexed="81"/>
            <rFont val="ＭＳ Ｐゴシック"/>
            <family val="3"/>
            <charset val="128"/>
          </rPr>
          <t xml:space="preserve">（別紙）積算内訳の「１．障害福祉サービス施設・事業所等のサービス継続事業（⑤に該当する施設・事業所）」の合計（②）の額（※千円未満切り捨て）が自動計算されます。
</t>
        </r>
        <r>
          <rPr>
            <b/>
            <u/>
            <sz val="9"/>
            <color indexed="81"/>
            <rFont val="ＭＳ Ｐゴシック"/>
            <family val="3"/>
            <charset val="128"/>
          </rPr>
          <t>ただし，この補助金以外に，他の補助金や寄付金等の収入があれば，その額を控除した額を入力してください。</t>
        </r>
      </text>
    </comment>
    <comment ref="AA44" authorId="0" shapeId="0">
      <text>
        <r>
          <rPr>
            <b/>
            <sz val="9"/>
            <color indexed="81"/>
            <rFont val="ＭＳ Ｐゴシック"/>
            <family val="3"/>
            <charset val="128"/>
          </rPr>
          <t>｢提供サービス｣を選択することで、基準単価が表示されます。</t>
        </r>
      </text>
    </comment>
    <comment ref="AI44" authorId="0" shapeId="0">
      <text>
        <r>
          <rPr>
            <b/>
            <sz val="9"/>
            <color indexed="81"/>
            <rFont val="ＭＳ Ｐゴシック"/>
            <family val="3"/>
            <charset val="128"/>
          </rPr>
          <t xml:space="preserve">（別紙）積算内訳の「２．障害福祉サービス施設・事業所等との協力事業」の合計（③）の額（※千円未満切り捨て）が自動計算されます。
</t>
        </r>
        <r>
          <rPr>
            <b/>
            <u/>
            <sz val="9"/>
            <color indexed="81"/>
            <rFont val="ＭＳ Ｐゴシック"/>
            <family val="3"/>
            <charset val="128"/>
          </rPr>
          <t>ただし，この補助金以外に，他の補助金や寄付金等の収入があれば，その額を控除した額を入力してください。</t>
        </r>
      </text>
    </comment>
  </commentList>
</comments>
</file>

<file path=xl/sharedStrings.xml><?xml version="1.0" encoding="utf-8"?>
<sst xmlns="http://schemas.openxmlformats.org/spreadsheetml/2006/main" count="394" uniqueCount="214">
  <si>
    <t>フリガナ</t>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</si>
  <si>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</si>
  <si>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</si>
  <si>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</si>
  <si>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</si>
  <si>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</si>
  <si>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</si>
  <si>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</si>
  <si>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</si>
  <si>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</si>
  <si>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</si>
  <si>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</si>
  <si>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申請額</t>
    <rPh sb="0" eb="3">
      <t>シンセイガク</t>
    </rPh>
    <phoneticPr fontId="4"/>
  </si>
  <si>
    <t>か所</t>
    <rPh sb="1" eb="2">
      <t>ショ</t>
    </rPh>
    <phoneticPr fontId="4"/>
  </si>
  <si>
    <t>訪問系</t>
    <rPh sb="0" eb="2">
      <t>ホウモン</t>
    </rPh>
    <rPh sb="2" eb="3">
      <t>ケイ</t>
    </rPh>
    <phoneticPr fontId="4"/>
  </si>
  <si>
    <t>管理者の氏名</t>
    <rPh sb="0" eb="3">
      <t>カンリシャ</t>
    </rPh>
    <rPh sb="4" eb="6">
      <t>シメイ</t>
    </rPh>
    <phoneticPr fontId="4"/>
  </si>
  <si>
    <t>事業区分</t>
    <rPh sb="0" eb="2">
      <t>ジギョウ</t>
    </rPh>
    <rPh sb="2" eb="4">
      <t>クブン</t>
    </rPh>
    <phoneticPr fontId="4"/>
  </si>
  <si>
    <t>（別紙）積算内訳</t>
    <rPh sb="1" eb="3">
      <t>ベッシ</t>
    </rPh>
    <rPh sb="4" eb="6">
      <t>セキサン</t>
    </rPh>
    <rPh sb="6" eb="8">
      <t>ウチワケ</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</si>
  <si>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</si>
  <si>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</si>
  <si>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</si>
  <si>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</si>
  <si>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千円</t>
    <rPh sb="0" eb="2">
      <t>センエン</t>
    </rPh>
    <phoneticPr fontId="4"/>
  </si>
  <si>
    <t>申　請　者</t>
    <rPh sb="0" eb="1">
      <t>サル</t>
    </rPh>
    <rPh sb="2" eb="3">
      <t>ショウ</t>
    </rPh>
    <rPh sb="4" eb="5">
      <t>シャ</t>
    </rPh>
    <phoneticPr fontId="4"/>
  </si>
  <si>
    <t>所在地</t>
    <rPh sb="0" eb="3">
      <t>ショザイチ</t>
    </rPh>
    <phoneticPr fontId="4"/>
  </si>
  <si>
    <t>E-mail</t>
    <phoneticPr fontId="4"/>
  </si>
  <si>
    <t>提供サービス</t>
    <rPh sb="0" eb="2">
      <t>テイキョウ</t>
    </rPh>
    <phoneticPr fontId="4"/>
  </si>
  <si>
    <t>合計（②）</t>
    <rPh sb="0" eb="2">
      <t>ゴウケイ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</si>
  <si>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</si>
  <si>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</si>
  <si>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</si>
  <si>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</si>
  <si>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</si>
  <si>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</si>
  <si>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</si>
  <si>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</si>
  <si>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</si>
  <si>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所要額(e)</t>
    <rPh sb="0" eb="3">
      <t>ショヨウガク</t>
    </rPh>
    <phoneticPr fontId="4"/>
  </si>
  <si>
    <t>申請額(f)</t>
    <rPh sb="0" eb="3">
      <t>シンセイガク</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</si>
  <si>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</si>
  <si>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</si>
  <si>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</si>
  <si>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</si>
  <si>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</si>
  <si>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</si>
  <si>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</si>
  <si>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</si>
  <si>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</si>
  <si>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</si>
  <si>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</si>
  <si>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</si>
  <si>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</si>
  <si>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</si>
  <si>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就労定着支援</t>
    <rPh sb="4" eb="6">
      <t>シエン</t>
    </rPh>
    <phoneticPr fontId="4"/>
  </si>
  <si>
    <t>自立生活援助</t>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</si>
  <si>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</si>
  <si>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</si>
  <si>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</si>
  <si>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</si>
  <si>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</si>
  <si>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</si>
  <si>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</si>
  <si>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</si>
  <si>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</si>
  <si>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</si>
  <si>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</si>
  <si>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</si>
  <si>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</si>
  <si>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</si>
  <si>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</si>
  <si>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</si>
  <si>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</si>
  <si>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</si>
  <si>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</si>
  <si>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</si>
  <si>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</si>
  <si>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</si>
  <si>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</si>
  <si>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障害福祉サービス等事業所番号</t>
    <rPh sb="0" eb="2">
      <t>ショウガイ</t>
    </rPh>
    <rPh sb="2" eb="4">
      <t>フクシ</t>
    </rPh>
    <rPh sb="8" eb="9">
      <t>トウ</t>
    </rPh>
    <rPh sb="9" eb="12">
      <t>ジギョウショ</t>
    </rPh>
    <rPh sb="12" eb="14">
      <t>バンゴウ</t>
    </rPh>
    <phoneticPr fontId="4"/>
  </si>
  <si>
    <t>合　　計 (1+2)</t>
    <rPh sb="0" eb="1">
      <t>ゴウ</t>
    </rPh>
    <rPh sb="3" eb="4">
      <t>ケイ</t>
    </rPh>
    <phoneticPr fontId="4"/>
  </si>
  <si>
    <t>別添</t>
    <rPh sb="0" eb="2">
      <t>ベッテン</t>
    </rPh>
    <phoneticPr fontId="19"/>
  </si>
  <si>
    <t>基準単価</t>
    <rPh sb="0" eb="2">
      <t>キジュン</t>
    </rPh>
    <rPh sb="2" eb="4">
      <t>タンカ</t>
    </rPh>
    <phoneticPr fontId="19"/>
  </si>
  <si>
    <t>通所系</t>
    <rPh sb="0" eb="2">
      <t>ツウショ</t>
    </rPh>
    <rPh sb="2" eb="3">
      <t>ケイ</t>
    </rPh>
    <phoneticPr fontId="19"/>
  </si>
  <si>
    <t>短期入所</t>
    <rPh sb="0" eb="2">
      <t>タンキ</t>
    </rPh>
    <rPh sb="2" eb="4">
      <t>ニュウショ</t>
    </rPh>
    <phoneticPr fontId="19"/>
  </si>
  <si>
    <t>入所・居住系</t>
    <rPh sb="0" eb="2">
      <t>ニュウショ</t>
    </rPh>
    <rPh sb="3" eb="5">
      <t>キョジュウ</t>
    </rPh>
    <rPh sb="5" eb="6">
      <t>ケイ</t>
    </rPh>
    <phoneticPr fontId="19"/>
  </si>
  <si>
    <t>訪問系</t>
    <rPh sb="0" eb="2">
      <t>ホウモン</t>
    </rPh>
    <rPh sb="2" eb="3">
      <t>ケイ</t>
    </rPh>
    <phoneticPr fontId="19"/>
  </si>
  <si>
    <t>相談系</t>
    <rPh sb="0" eb="2">
      <t>ソウダン</t>
    </rPh>
    <rPh sb="2" eb="3">
      <t>ケイ</t>
    </rPh>
    <phoneticPr fontId="19"/>
  </si>
  <si>
    <t>（別紙１）総括表</t>
    <rPh sb="1" eb="3">
      <t>ベッシ</t>
    </rPh>
    <rPh sb="5" eb="8">
      <t>ソウカツヒョウ</t>
    </rPh>
    <phoneticPr fontId="4"/>
  </si>
  <si>
    <t>申請内容</t>
    <rPh sb="0" eb="2">
      <t>シンセイ</t>
    </rPh>
    <rPh sb="2" eb="4">
      <t>ナイヨウ</t>
    </rPh>
    <phoneticPr fontId="4"/>
  </si>
  <si>
    <t>なし</t>
    <phoneticPr fontId="4"/>
  </si>
  <si>
    <t>あり</t>
    <phoneticPr fontId="4"/>
  </si>
  <si>
    <t>(2)共通</t>
    <rPh sb="3" eb="5">
      <t>キョウツウ</t>
    </rPh>
    <phoneticPr fontId="4"/>
  </si>
  <si>
    <t>単価１</t>
    <rPh sb="0" eb="2">
      <t>タンカ</t>
    </rPh>
    <phoneticPr fontId="4"/>
  </si>
  <si>
    <t>単価2</t>
    <rPh sb="0" eb="2">
      <t>タンカ</t>
    </rPh>
    <phoneticPr fontId="4"/>
  </si>
  <si>
    <t>合計（③）</t>
    <rPh sb="0" eb="2">
      <t>ゴウケイ</t>
    </rPh>
    <phoneticPr fontId="4"/>
  </si>
  <si>
    <t>本申請書の使い方</t>
    <rPh sb="0" eb="1">
      <t>ホン</t>
    </rPh>
    <rPh sb="1" eb="4">
      <t>シンセイショ</t>
    </rPh>
    <rPh sb="5" eb="6">
      <t>ツカ</t>
    </rPh>
    <rPh sb="7" eb="8">
      <t>カタ</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</si>
  <si>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</si>
  <si>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</si>
  <si>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</si>
  <si>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</si>
  <si>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本Excelを各事業所に配布し、「個票」のシートを記入するように依頼　</t>
    <rPh sb="0" eb="1">
      <t>ホン</t>
    </rPh>
    <rPh sb="7" eb="8">
      <t>カク</t>
    </rPh>
    <rPh sb="8" eb="11">
      <t>ジギョウショ</t>
    </rPh>
    <rPh sb="12" eb="14">
      <t>ハイフ</t>
    </rPh>
    <rPh sb="17" eb="19">
      <t>コヒョウ</t>
    </rPh>
    <rPh sb="25" eb="27">
      <t>キニュウ</t>
    </rPh>
    <rPh sb="32" eb="34">
      <t>イライ</t>
    </rPh>
    <phoneticPr fontId="4"/>
  </si>
  <si>
    <t>各事業所から回収した「個票」シートの入力内容を確認</t>
    <rPh sb="0" eb="1">
      <t>カク</t>
    </rPh>
    <rPh sb="1" eb="4">
      <t>ジギョウショ</t>
    </rPh>
    <rPh sb="6" eb="8">
      <t>カイシュウ</t>
    </rPh>
    <rPh sb="18" eb="20">
      <t>ニュウリョク</t>
    </rPh>
    <rPh sb="20" eb="22">
      <t>ナイヨウ</t>
    </rPh>
    <rPh sb="23" eb="25">
      <t>カクニン</t>
    </rPh>
    <phoneticPr fontId="4"/>
  </si>
  <si>
    <t>各事業所の「個票」のシート名を「個票●」（●は１からの通し番号）に修正</t>
    <rPh sb="0" eb="1">
      <t>カク</t>
    </rPh>
    <rPh sb="1" eb="4">
      <t>ジギョウショ</t>
    </rPh>
    <rPh sb="13" eb="14">
      <t>メイ</t>
    </rPh>
    <rPh sb="16" eb="18">
      <t>コヒョウ</t>
    </rPh>
    <rPh sb="27" eb="28">
      <t>トオ</t>
    </rPh>
    <rPh sb="29" eb="31">
      <t>バンゴウ</t>
    </rPh>
    <rPh sb="33" eb="35">
      <t>シュウセイ</t>
    </rPh>
    <phoneticPr fontId="4"/>
  </si>
  <si>
    <t>「申請額一覧」のシートに全事業所分が正しく反映されているか確認（15事業所以上ある場合には6行目～15行目を行ごとコピーし、16行目に右クリック→「コピーしたセルの挿入」で挿入すること。）</t>
    <rPh sb="1" eb="4">
      <t>シンセイガク</t>
    </rPh>
    <rPh sb="4" eb="6">
      <t>イチラン</t>
    </rPh>
    <rPh sb="12" eb="16">
      <t>ゼンジギョウショ</t>
    </rPh>
    <rPh sb="16" eb="17">
      <t>ブン</t>
    </rPh>
    <rPh sb="18" eb="19">
      <t>タダ</t>
    </rPh>
    <rPh sb="21" eb="23">
      <t>ハンエイ</t>
    </rPh>
    <rPh sb="29" eb="31">
      <t>カクニン</t>
    </rPh>
    <rPh sb="54" eb="55">
      <t>ギョウ</t>
    </rPh>
    <rPh sb="67" eb="68">
      <t>ミギ</t>
    </rPh>
    <phoneticPr fontId="4"/>
  </si>
  <si>
    <t>「個票」のシート及び「申請額一覧」のシートの内容が「総括表」のシートにも正しく反映されていることを確認するとともに、「総括表」の記入欄（水色セル）を記載</t>
    <rPh sb="1" eb="2">
      <t>コ</t>
    </rPh>
    <rPh sb="2" eb="3">
      <t>ベッコ</t>
    </rPh>
    <rPh sb="8" eb="9">
      <t>オヨ</t>
    </rPh>
    <rPh sb="11" eb="14">
      <t>シンセイガク</t>
    </rPh>
    <rPh sb="14" eb="16">
      <t>イチラン</t>
    </rPh>
    <rPh sb="22" eb="24">
      <t>ナイヨウ</t>
    </rPh>
    <rPh sb="26" eb="29">
      <t>ソウカツヒョウ</t>
    </rPh>
    <rPh sb="36" eb="37">
      <t>タダ</t>
    </rPh>
    <rPh sb="39" eb="41">
      <t>ハンエイ</t>
    </rPh>
    <rPh sb="49" eb="51">
      <t>カクニン</t>
    </rPh>
    <rPh sb="64" eb="67">
      <t>キニュウラン</t>
    </rPh>
    <rPh sb="68" eb="70">
      <t>ミズイロ</t>
    </rPh>
    <rPh sb="74" eb="76">
      <t>キサイ</t>
    </rPh>
    <phoneticPr fontId="4"/>
  </si>
  <si>
    <t>基準単価(d)</t>
    <rPh sb="0" eb="2">
      <t>キジュン</t>
    </rPh>
    <rPh sb="2" eb="4">
      <t>タンカ</t>
    </rPh>
    <phoneticPr fontId="4"/>
  </si>
  <si>
    <t>申請額計(ｇ)</t>
    <rPh sb="0" eb="3">
      <t>シンセイガク</t>
    </rPh>
    <rPh sb="3" eb="4">
      <t>ケイ</t>
    </rPh>
    <phoneticPr fontId="4"/>
  </si>
  <si>
    <t>　「申請額(c)」は、「基準単価(a)」と「所要額(b)」を比較して低い方の額を、「申請額(f)」は、「基準単価(d)」と「所要額(e)」を比較して低い方の額がそれぞれ自動表記されます。</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ジドウ</t>
    </rPh>
    <rPh sb="86" eb="88">
      <t>ヒョウキ</t>
    </rPh>
    <phoneticPr fontId="4"/>
  </si>
  <si>
    <t>　「申請額計(g)」は、「申請額(c)」と「申請額(f)」の合計額が自動表記されます。</t>
    <rPh sb="2" eb="4">
      <t>シンセイ</t>
    </rPh>
    <rPh sb="4" eb="5">
      <t>ガク</t>
    </rPh>
    <rPh sb="5" eb="6">
      <t>ケイ</t>
    </rPh>
    <rPh sb="13" eb="16">
      <t>シンセイガク</t>
    </rPh>
    <rPh sb="22" eb="25">
      <t>シンセイガク</t>
    </rPh>
    <rPh sb="30" eb="33">
      <t>ゴウケイガク</t>
    </rPh>
    <rPh sb="34" eb="36">
      <t>ジドウ</t>
    </rPh>
    <rPh sb="36" eb="38">
      <t>ヒョウキ</t>
    </rPh>
    <phoneticPr fontId="4"/>
  </si>
  <si>
    <t>完成したExcelファイルの全シートを印刷し，他の必要書類と一緒に広島県障害者支援課へ送付</t>
    <rPh sb="0" eb="2">
      <t>カンセイ</t>
    </rPh>
    <rPh sb="14" eb="15">
      <t>ゼン</t>
    </rPh>
    <rPh sb="19" eb="21">
      <t>インサツ</t>
    </rPh>
    <rPh sb="23" eb="24">
      <t>ホカ</t>
    </rPh>
    <rPh sb="25" eb="27">
      <t>ヒツヨウ</t>
    </rPh>
    <rPh sb="27" eb="29">
      <t>ショルイ</t>
    </rPh>
    <rPh sb="30" eb="32">
      <t>イッショ</t>
    </rPh>
    <rPh sb="33" eb="36">
      <t>ヒロシマケン</t>
    </rPh>
    <rPh sb="36" eb="39">
      <t>ショウガイシャ</t>
    </rPh>
    <rPh sb="39" eb="41">
      <t>シエン</t>
    </rPh>
    <rPh sb="41" eb="42">
      <t>カ</t>
    </rPh>
    <rPh sb="43" eb="45">
      <t>ソウフ</t>
    </rPh>
    <phoneticPr fontId="4"/>
  </si>
  <si>
    <t>一定の要件に該当する自費検査費用（障害者支援施設・共同生活援助事業所に限る）</t>
    <rPh sb="6" eb="8">
      <t>ガイトウ</t>
    </rPh>
    <rPh sb="10" eb="12">
      <t>ジヒ</t>
    </rPh>
    <rPh sb="12" eb="14">
      <t>ケンサ</t>
    </rPh>
    <rPh sb="14" eb="16">
      <t>ヒヨウ</t>
    </rPh>
    <rPh sb="17" eb="24">
      <t>ショウガイシャシエンシセツ</t>
    </rPh>
    <rPh sb="25" eb="27">
      <t>キョウドウ</t>
    </rPh>
    <rPh sb="27" eb="29">
      <t>セイカツ</t>
    </rPh>
    <rPh sb="29" eb="31">
      <t>エンジョ</t>
    </rPh>
    <rPh sb="31" eb="34">
      <t>ジギョウショ</t>
    </rPh>
    <rPh sb="35" eb="36">
      <t>カギ</t>
    </rPh>
    <phoneticPr fontId="4"/>
  </si>
  <si>
    <t>施設・事業所の消毒・清掃費用</t>
    <rPh sb="0" eb="2">
      <t>シセツ</t>
    </rPh>
    <rPh sb="3" eb="6">
      <t>ジギョウショ</t>
    </rPh>
    <rPh sb="7" eb="9">
      <t>ショウドク</t>
    </rPh>
    <rPh sb="10" eb="12">
      <t>セイソウ</t>
    </rPh>
    <rPh sb="12" eb="14">
      <t>ヒヨウ</t>
    </rPh>
    <phoneticPr fontId="4"/>
  </si>
  <si>
    <t>感染症廃棄物の処理費用</t>
    <rPh sb="0" eb="2">
      <t>カンセン</t>
    </rPh>
    <rPh sb="2" eb="3">
      <t>ショウ</t>
    </rPh>
    <rPh sb="3" eb="6">
      <t>ハイキブツ</t>
    </rPh>
    <rPh sb="7" eb="9">
      <t>ショリ</t>
    </rPh>
    <rPh sb="9" eb="11">
      <t>ヒヨウ</t>
    </rPh>
    <phoneticPr fontId="4"/>
  </si>
  <si>
    <t>感染者又は濃厚接触者への対応に伴い在庫不足が見込まれる衛生・防災用品の購入費用</t>
    <rPh sb="0" eb="3">
      <t>カンセンシャ</t>
    </rPh>
    <rPh sb="3" eb="4">
      <t>マタ</t>
    </rPh>
    <rPh sb="5" eb="10">
      <t>ノウコウセッショクシャ</t>
    </rPh>
    <rPh sb="12" eb="14">
      <t>タイオウ</t>
    </rPh>
    <rPh sb="15" eb="16">
      <t>トモナ</t>
    </rPh>
    <rPh sb="17" eb="19">
      <t>ザイコ</t>
    </rPh>
    <rPh sb="19" eb="21">
      <t>フソク</t>
    </rPh>
    <rPh sb="22" eb="24">
      <t>ミコ</t>
    </rPh>
    <rPh sb="27" eb="29">
      <t>エイセイ</t>
    </rPh>
    <rPh sb="30" eb="32">
      <t>ボウサイ</t>
    </rPh>
    <rPh sb="32" eb="34">
      <t>ヨウヒン</t>
    </rPh>
    <rPh sb="35" eb="37">
      <t>コウニュウ</t>
    </rPh>
    <rPh sb="37" eb="39">
      <t>ヒヨウ</t>
    </rPh>
    <phoneticPr fontId="4"/>
  </si>
  <si>
    <t>代替サービス提供に伴う緊急雇用に係る費用</t>
    <rPh sb="0" eb="2">
      <t>ダイタイ</t>
    </rPh>
    <rPh sb="6" eb="8">
      <t>テイキョウ</t>
    </rPh>
    <rPh sb="9" eb="10">
      <t>トモナ</t>
    </rPh>
    <rPh sb="11" eb="13">
      <t>キンキュウ</t>
    </rPh>
    <rPh sb="13" eb="15">
      <t>コヨウ</t>
    </rPh>
    <rPh sb="16" eb="17">
      <t>カカ</t>
    </rPh>
    <rPh sb="18" eb="20">
      <t>ヒヨウ</t>
    </rPh>
    <phoneticPr fontId="4"/>
  </si>
  <si>
    <t>割増賃金・手当</t>
    <rPh sb="0" eb="2">
      <t>ワリマシ</t>
    </rPh>
    <rPh sb="2" eb="4">
      <t>チンギン</t>
    </rPh>
    <rPh sb="5" eb="7">
      <t>テアテ</t>
    </rPh>
    <phoneticPr fontId="4"/>
  </si>
  <si>
    <t>職業紹介料</t>
    <rPh sb="0" eb="2">
      <t>ショクギョウ</t>
    </rPh>
    <rPh sb="2" eb="4">
      <t>ショウカイ</t>
    </rPh>
    <rPh sb="4" eb="5">
      <t>リョウ</t>
    </rPh>
    <phoneticPr fontId="4"/>
  </si>
  <si>
    <t>旅費</t>
    <rPh sb="0" eb="2">
      <t>リョヒ</t>
    </rPh>
    <phoneticPr fontId="4"/>
  </si>
  <si>
    <t>損害賠償保険の加入費用</t>
    <rPh sb="0" eb="2">
      <t>ソンガイ</t>
    </rPh>
    <rPh sb="2" eb="4">
      <t>バイショウ</t>
    </rPh>
    <rPh sb="4" eb="6">
      <t>ホケン</t>
    </rPh>
    <rPh sb="7" eb="9">
      <t>カニュウ</t>
    </rPh>
    <rPh sb="9" eb="11">
      <t>ヒヨウ</t>
    </rPh>
    <phoneticPr fontId="4"/>
  </si>
  <si>
    <t>代替場所の確保費用（使用料）</t>
    <rPh sb="0" eb="2">
      <t>ダイタイ</t>
    </rPh>
    <rPh sb="2" eb="4">
      <t>バショ</t>
    </rPh>
    <rPh sb="5" eb="7">
      <t>カクホ</t>
    </rPh>
    <rPh sb="7" eb="9">
      <t>ヒヨウ</t>
    </rPh>
    <rPh sb="10" eb="13">
      <t>シヨウリョウ</t>
    </rPh>
    <phoneticPr fontId="4"/>
  </si>
  <si>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4"/>
  </si>
  <si>
    <t>代替場所や利用者宅への旅費</t>
    <rPh sb="0" eb="2">
      <t>ダイタイ</t>
    </rPh>
    <rPh sb="2" eb="4">
      <t>バショ</t>
    </rPh>
    <rPh sb="5" eb="8">
      <t>リヨウシャ</t>
    </rPh>
    <rPh sb="8" eb="9">
      <t>タク</t>
    </rPh>
    <rPh sb="11" eb="13">
      <t>リョヒ</t>
    </rPh>
    <phoneticPr fontId="4"/>
  </si>
  <si>
    <t>利用者宅を訪問して健康管理や相談援助を行うため緊急かつ一時的に必要となる車や自転車のリース費用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9" eb="20">
      <t>オコナ</t>
    </rPh>
    <rPh sb="23" eb="25">
      <t>キンキュウ</t>
    </rPh>
    <rPh sb="27" eb="29">
      <t>イチジ</t>
    </rPh>
    <rPh sb="29" eb="30">
      <t>テキ</t>
    </rPh>
    <rPh sb="31" eb="33">
      <t>ヒツヨウ</t>
    </rPh>
    <rPh sb="36" eb="37">
      <t>クルマ</t>
    </rPh>
    <rPh sb="38" eb="41">
      <t>ジテンシャ</t>
    </rPh>
    <rPh sb="45" eb="47">
      <t>ヒヨウ</t>
    </rPh>
    <phoneticPr fontId="4"/>
  </si>
  <si>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4"/>
  </si>
  <si>
    <t>緊急雇用に係る費用</t>
    <rPh sb="0" eb="2">
      <t>キンキュウ</t>
    </rPh>
    <rPh sb="2" eb="4">
      <t>コヨウ</t>
    </rPh>
    <rPh sb="5" eb="6">
      <t>カカ</t>
    </rPh>
    <rPh sb="7" eb="9">
      <t>ヒヨウ</t>
    </rPh>
    <phoneticPr fontId="4"/>
  </si>
  <si>
    <t>割増賃金・手当</t>
    <phoneticPr fontId="4"/>
  </si>
  <si>
    <t>帰宅困難職員の宿泊費</t>
    <phoneticPr fontId="4"/>
  </si>
  <si>
    <t>連携機関との連携に係る旅費</t>
    <phoneticPr fontId="4"/>
  </si>
  <si>
    <t>（以下の費用は，代替サービス提供期間の分に限る）</t>
    <phoneticPr fontId="4"/>
  </si>
  <si>
    <t>一定の要件に該当する自費検査費用（障害者支援施設・共同生活援助事業所に限る）</t>
    <rPh sb="0" eb="2">
      <t>イッテイ</t>
    </rPh>
    <rPh sb="3" eb="5">
      <t>ヨウケン</t>
    </rPh>
    <rPh sb="6" eb="8">
      <t>ガイトウ</t>
    </rPh>
    <rPh sb="10" eb="12">
      <t>ジヒ</t>
    </rPh>
    <rPh sb="12" eb="14">
      <t>ケンサ</t>
    </rPh>
    <rPh sb="14" eb="16">
      <t>ヒヨウ</t>
    </rPh>
    <rPh sb="17" eb="24">
      <t>ショウガイシャシエンシセツ</t>
    </rPh>
    <rPh sb="25" eb="27">
      <t>キョウドウ</t>
    </rPh>
    <rPh sb="27" eb="29">
      <t>セイカツ</t>
    </rPh>
    <rPh sb="29" eb="31">
      <t>エンジョ</t>
    </rPh>
    <rPh sb="31" eb="34">
      <t>ジギョウショ</t>
    </rPh>
    <rPh sb="35" eb="36">
      <t>カギ</t>
    </rPh>
    <phoneticPr fontId="4"/>
  </si>
  <si>
    <t>（以下の費用は，代替サービス提供期間の分に限る）</t>
    <phoneticPr fontId="4"/>
  </si>
  <si>
    <t>追加で必要な人員確保のための緊急雇用に係る費用</t>
    <rPh sb="0" eb="2">
      <t>ツイカ</t>
    </rPh>
    <rPh sb="3" eb="5">
      <t>ヒツヨウ</t>
    </rPh>
    <rPh sb="6" eb="8">
      <t>ジンイン</t>
    </rPh>
    <rPh sb="8" eb="10">
      <t>カクホ</t>
    </rPh>
    <rPh sb="14" eb="16">
      <t>キンキュウ</t>
    </rPh>
    <rPh sb="16" eb="18">
      <t>コヨウ</t>
    </rPh>
    <rPh sb="19" eb="20">
      <t>カカ</t>
    </rPh>
    <rPh sb="21" eb="23">
      <t>ヒヨウ</t>
    </rPh>
    <phoneticPr fontId="4"/>
  </si>
  <si>
    <t>割増賃金・手当</t>
    <phoneticPr fontId="4"/>
  </si>
  <si>
    <t>宿泊費</t>
    <rPh sb="0" eb="3">
      <t>シュクハクヒ</t>
    </rPh>
    <phoneticPr fontId="4"/>
  </si>
  <si>
    <t>損害賠償保険の加入費用</t>
    <rPh sb="0" eb="6">
      <t>ソンガイバイショウホケン</t>
    </rPh>
    <rPh sb="7" eb="9">
      <t>カニュウ</t>
    </rPh>
    <rPh sb="9" eb="11">
      <t>ヒヨウ</t>
    </rPh>
    <phoneticPr fontId="4"/>
  </si>
  <si>
    <t>分類</t>
    <rPh sb="0" eb="2">
      <t>ブンルイ</t>
    </rPh>
    <phoneticPr fontId="19"/>
  </si>
  <si>
    <t>No</t>
    <phoneticPr fontId="4"/>
  </si>
  <si>
    <t>サービス名</t>
    <rPh sb="4" eb="5">
      <t>メイ</t>
    </rPh>
    <phoneticPr fontId="4"/>
  </si>
  <si>
    <t>対象サービス種別</t>
    <rPh sb="0" eb="2">
      <t>タイショウ</t>
    </rPh>
    <rPh sb="6" eb="8">
      <t>シュベツ</t>
    </rPh>
    <phoneticPr fontId="4"/>
  </si>
  <si>
    <t>①から③に該当する施設・事業所</t>
    <rPh sb="5" eb="7">
      <t>ガイトウ</t>
    </rPh>
    <rPh sb="9" eb="11">
      <t>シセツ</t>
    </rPh>
    <rPh sb="12" eb="15">
      <t>ジギョウショ</t>
    </rPh>
    <phoneticPr fontId="4"/>
  </si>
  <si>
    <t>④に該当する施設・事業所</t>
    <rPh sb="2" eb="4">
      <t>ガイトウ</t>
    </rPh>
    <rPh sb="6" eb="8">
      <t>シセツ</t>
    </rPh>
    <rPh sb="9" eb="12">
      <t>ジギョウショ</t>
    </rPh>
    <phoneticPr fontId="4"/>
  </si>
  <si>
    <t>⑤に該当する施設・事業所</t>
    <rPh sb="2" eb="4">
      <t>ガイトウ</t>
    </rPh>
    <rPh sb="6" eb="8">
      <t>シセツ</t>
    </rPh>
    <rPh sb="9" eb="12">
      <t>ジギョウショ</t>
    </rPh>
    <phoneticPr fontId="4"/>
  </si>
  <si>
    <t>①～④に該当する施設・事業所</t>
    <rPh sb="4" eb="6">
      <t>ガイトウ</t>
    </rPh>
    <rPh sb="8" eb="10">
      <t>シセツ</t>
    </rPh>
    <rPh sb="11" eb="14">
      <t>ジギョウショ</t>
    </rPh>
    <phoneticPr fontId="4"/>
  </si>
  <si>
    <t>⑤に該当する施設・事業所</t>
    <rPh sb="2" eb="4">
      <t>ガイトウ</t>
    </rPh>
    <rPh sb="6" eb="8">
      <t>シセツ</t>
    </rPh>
    <rPh sb="9" eb="12">
      <t>ジギョウショ</t>
    </rPh>
    <phoneticPr fontId="4"/>
  </si>
  <si>
    <t>交付対象の区分</t>
    <rPh sb="2" eb="4">
      <t>タイショウ</t>
    </rPh>
    <rPh sb="5" eb="7">
      <t>クブン</t>
    </rPh>
    <phoneticPr fontId="4"/>
  </si>
  <si>
    <t>濃厚接触者と同居する職員</t>
    <rPh sb="0" eb="2">
      <t>ノウコウ</t>
    </rPh>
    <rPh sb="2" eb="5">
      <t>セッショクシャ</t>
    </rPh>
    <rPh sb="6" eb="8">
      <t>ドウキョ</t>
    </rPh>
    <rPh sb="10" eb="12">
      <t>ショクイン</t>
    </rPh>
    <phoneticPr fontId="4"/>
  </si>
  <si>
    <t>発熱等の症状を呈するが保健所等により経過観察を指示された職員</t>
    <rPh sb="0" eb="2">
      <t>ハツネツ</t>
    </rPh>
    <rPh sb="2" eb="3">
      <t>トウ</t>
    </rPh>
    <rPh sb="4" eb="6">
      <t>ショウジョウ</t>
    </rPh>
    <rPh sb="7" eb="8">
      <t>テイ</t>
    </rPh>
    <rPh sb="11" eb="14">
      <t>ホケンショ</t>
    </rPh>
    <rPh sb="14" eb="15">
      <t>トウ</t>
    </rPh>
    <rPh sb="18" eb="20">
      <t>ケイカ</t>
    </rPh>
    <rPh sb="20" eb="22">
      <t>カンサツ</t>
    </rPh>
    <rPh sb="23" eb="25">
      <t>シジ</t>
    </rPh>
    <rPh sb="28" eb="30">
      <t>ショクイン</t>
    </rPh>
    <phoneticPr fontId="4"/>
  </si>
  <si>
    <t>施設・事業所数</t>
    <rPh sb="0" eb="2">
      <t>シセツ</t>
    </rPh>
    <rPh sb="3" eb="6">
      <t>ジギョウショ</t>
    </rPh>
    <rPh sb="6" eb="7">
      <t>スウ</t>
    </rPh>
    <phoneticPr fontId="4"/>
  </si>
  <si>
    <t>　　　　　　　　　　　　　　　　　　　　　　　　事業区分
サービス種別</t>
    <rPh sb="24" eb="26">
      <t>ジギョウ</t>
    </rPh>
    <rPh sb="26" eb="28">
      <t>クブン</t>
    </rPh>
    <rPh sb="34" eb="36">
      <t>シュベツ</t>
    </rPh>
    <phoneticPr fontId="4"/>
  </si>
  <si>
    <t>施設・事業所名</t>
    <rPh sb="0" eb="2">
      <t>シセツ</t>
    </rPh>
    <rPh sb="3" eb="6">
      <t>ジギョウショ</t>
    </rPh>
    <rPh sb="6" eb="7">
      <t>メイ</t>
    </rPh>
    <phoneticPr fontId="4"/>
  </si>
  <si>
    <t>施設・事業所の名称</t>
    <rPh sb="0" eb="2">
      <t>シセツ</t>
    </rPh>
    <rPh sb="3" eb="6">
      <t>ジギョウショ</t>
    </rPh>
    <rPh sb="7" eb="9">
      <t>メイショウ</t>
    </rPh>
    <phoneticPr fontId="4"/>
  </si>
  <si>
    <t>施設・事業所の所在地</t>
    <rPh sb="0" eb="2">
      <t>シセツ</t>
    </rPh>
    <rPh sb="3" eb="6">
      <t>ジギョウショ</t>
    </rPh>
    <rPh sb="7" eb="10">
      <t>ショザイチ</t>
    </rPh>
    <phoneticPr fontId="4"/>
  </si>
  <si>
    <t>(別紙３）施設・事業所別個表</t>
    <rPh sb="1" eb="3">
      <t>ベッシ</t>
    </rPh>
    <rPh sb="5" eb="7">
      <t>シセツ</t>
    </rPh>
    <rPh sb="8" eb="11">
      <t>ジギョウショ</t>
    </rPh>
    <rPh sb="11" eb="12">
      <t>ベツ</t>
    </rPh>
    <rPh sb="12" eb="14">
      <t>コヒョウ</t>
    </rPh>
    <phoneticPr fontId="4"/>
  </si>
  <si>
    <t>施設・事業所の状況</t>
    <rPh sb="0" eb="2">
      <t>シセツ</t>
    </rPh>
    <rPh sb="3" eb="6">
      <t>ジギョウショ</t>
    </rPh>
    <rPh sb="7" eb="9">
      <t>ジョウキョウ</t>
    </rPh>
    <phoneticPr fontId="4"/>
  </si>
  <si>
    <t>療養介護</t>
    <rPh sb="0" eb="2">
      <t>リョウヨウ</t>
    </rPh>
    <phoneticPr fontId="26"/>
  </si>
  <si>
    <t>生活介護</t>
    <rPh sb="0" eb="2">
      <t>セイカツ</t>
    </rPh>
    <rPh sb="2" eb="4">
      <t>カイゴ</t>
    </rPh>
    <phoneticPr fontId="26"/>
  </si>
  <si>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</si>
  <si>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</si>
  <si>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</si>
  <si>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</si>
  <si>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</si>
  <si>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</si>
  <si>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</si>
  <si>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</si>
  <si>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rPh sb="0" eb="4">
      <t>タンキニュウショ</t>
    </rPh>
    <phoneticPr fontId="26"/>
  </si>
  <si>
    <t>施設入所支援</t>
    <rPh sb="0" eb="2">
      <t>シセツ</t>
    </rPh>
    <rPh sb="2" eb="4">
      <t>ニュウショ</t>
    </rPh>
    <rPh sb="4" eb="6">
      <t>シエン</t>
    </rPh>
    <phoneticPr fontId="26"/>
  </si>
  <si>
    <t>共同生活援助（介護サービス包括型）</t>
    <rPh sb="0" eb="2">
      <t>キョウドウ</t>
    </rPh>
    <rPh sb="2" eb="4">
      <t>セイカツ</t>
    </rPh>
    <rPh sb="4" eb="6">
      <t>エンジョ</t>
    </rPh>
    <rPh sb="7" eb="9">
      <t>カイゴ</t>
    </rPh>
    <rPh sb="13" eb="15">
      <t>ホウカツ</t>
    </rPh>
    <rPh sb="15" eb="16">
      <t>ガタ</t>
    </rPh>
    <phoneticPr fontId="26"/>
  </si>
  <si>
    <t>共同生活援助（日中サービス支援型）</t>
    <rPh sb="0" eb="6">
      <t>キョウドウセイカツエンジョ</t>
    </rPh>
    <rPh sb="7" eb="9">
      <t>ニッチュウ</t>
    </rPh>
    <rPh sb="13" eb="15">
      <t>シエン</t>
    </rPh>
    <rPh sb="15" eb="16">
      <t>ガタ</t>
    </rPh>
    <phoneticPr fontId="26"/>
  </si>
  <si>
    <t>共同生活援助（外部サービス利用型）</t>
    <rPh sb="0" eb="6">
      <t>キョウドウセイカツエンジョ</t>
    </rPh>
    <rPh sb="7" eb="9">
      <t>ガイブ</t>
    </rPh>
    <rPh sb="13" eb="15">
      <t>リヨウ</t>
    </rPh>
    <rPh sb="15" eb="16">
      <t>ガタ</t>
    </rPh>
    <phoneticPr fontId="26"/>
  </si>
  <si>
    <t>福祉型障害児入所施設</t>
  </si>
  <si>
    <t>医療型障害児入所施設</t>
    <rPh sb="6" eb="8">
      <t>ニュウショ</t>
    </rPh>
    <rPh sb="8" eb="10">
      <t>シセツ</t>
    </rPh>
    <phoneticPr fontId="26"/>
  </si>
  <si>
    <t>居宅介護</t>
  </si>
  <si>
    <t>重度訪問介護</t>
  </si>
  <si>
    <t>同行援護</t>
  </si>
  <si>
    <t>行動援護</t>
    <rPh sb="2" eb="4">
      <t>エンゴ</t>
    </rPh>
    <phoneticPr fontId="26"/>
  </si>
  <si>
    <t>就労定着支援</t>
  </si>
  <si>
    <t>自立生活援助</t>
  </si>
  <si>
    <t>居宅訪問型児童発達支援</t>
  </si>
  <si>
    <t>保育所等訪問支援</t>
  </si>
  <si>
    <t>計画相談支援</t>
  </si>
  <si>
    <t>地域移行支援</t>
  </si>
  <si>
    <t>地域定着支援</t>
  </si>
  <si>
    <t>障害児相談支援</t>
    <rPh sb="0" eb="2">
      <t>ショウガイ</t>
    </rPh>
    <rPh sb="2" eb="3">
      <t>ジ</t>
    </rPh>
    <rPh sb="3" eb="5">
      <t>ソウダン</t>
    </rPh>
    <rPh sb="5" eb="7">
      <t>シエン</t>
    </rPh>
    <phoneticPr fontId="26"/>
  </si>
  <si>
    <t>-</t>
  </si>
  <si>
    <t>① 利用者又は職員に新型コロナウイルスの感染者が発生した施設・事業所
※ 職員に濃厚接触者が発生し職員が不足した場合を含む。
・対象サービス：No.1からNo.29
② 濃厚接触者に対応した施設・事業所
・対象サービス：No.11からNo.25
③ 都道府県，保健所を設置する市から休業要請を受けた事業所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phoneticPr fontId="4"/>
  </si>
  <si>
    <t>⑤ ①，③以外の事業所であって，当該事業所の職員により，居宅で生活している利用者に対して，できる限りのサービスを提供した事業所（※３）
・対象サービス：No.1からNo.10</t>
    <phoneticPr fontId="4"/>
  </si>
  <si>
    <t>① (１）の①又は③に該当する施設・事業所に対し，協力する施設・事業所
② 感染症の拡大防止の観点から必要があり，自主的に休業した障害福祉サービス等事業所に対し，協力する施設・事業所（※４）
・対象サービス：No.1からNo.29</t>
    <phoneticPr fontId="19"/>
  </si>
  <si>
    <t>（１）障害福祉サービス施設・事業所等のサービス継続支援事業</t>
    <phoneticPr fontId="19"/>
  </si>
  <si>
    <t>（２）障害福祉サービス施設・事業所等との協力支援事業</t>
    <phoneticPr fontId="19"/>
  </si>
  <si>
    <t>交付対象</t>
    <rPh sb="0" eb="2">
      <t>コウフ</t>
    </rPh>
    <rPh sb="2" eb="4">
      <t>タイショウ</t>
    </rPh>
    <phoneticPr fontId="4"/>
  </si>
  <si>
    <t>事業区分</t>
    <rPh sb="0" eb="2">
      <t>ジギョウ</t>
    </rPh>
    <rPh sb="2" eb="4">
      <t>クブン</t>
    </rPh>
    <phoneticPr fontId="4"/>
  </si>
  <si>
    <t xml:space="preserve">「個票」の着色セルを入力（水色セル：必要情報の入力・該当する項目のチェック、緑色セル：クリックしてプルダウンから選択）し、事業者（法人本部）へ返送
</t>
    <rPh sb="5" eb="7">
      <t>チャクショク</t>
    </rPh>
    <rPh sb="10" eb="12">
      <t>ニュウリョク</t>
    </rPh>
    <rPh sb="13" eb="15">
      <t>ミズイロ</t>
    </rPh>
    <rPh sb="18" eb="20">
      <t>ヒツヨウ</t>
    </rPh>
    <rPh sb="20" eb="22">
      <t>ジョウホウ</t>
    </rPh>
    <rPh sb="23" eb="25">
      <t>ニュウリョク</t>
    </rPh>
    <rPh sb="26" eb="28">
      <t>ガイトウ</t>
    </rPh>
    <rPh sb="30" eb="32">
      <t>コウモク</t>
    </rPh>
    <rPh sb="38" eb="40">
      <t>ミドリイロ</t>
    </rPh>
    <rPh sb="56" eb="58">
      <t>センタク</t>
    </rPh>
    <rPh sb="61" eb="64">
      <t>ジギョウシャ</t>
    </rPh>
    <rPh sb="65" eb="67">
      <t>ホウジン</t>
    </rPh>
    <rPh sb="67" eb="69">
      <t>ホンブ</t>
    </rPh>
    <rPh sb="71" eb="73">
      <t>ヘンソウ</t>
    </rPh>
    <phoneticPr fontId="4"/>
  </si>
  <si>
    <t>（別紙２）施設・事業所別申請額一覧</t>
    <rPh sb="1" eb="3">
      <t>ベッシ</t>
    </rPh>
    <rPh sb="5" eb="7">
      <t>シセツ</t>
    </rPh>
    <rPh sb="8" eb="11">
      <t>ジギョウショ</t>
    </rPh>
    <rPh sb="11" eb="12">
      <t>ベツ</t>
    </rPh>
    <rPh sb="12" eb="15">
      <t>シンセイガク</t>
    </rPh>
    <rPh sb="15" eb="17">
      <t>イチラン</t>
    </rPh>
    <phoneticPr fontId="4"/>
  </si>
  <si>
    <t>　「所要額(b)」及び「所要額(e)」は「(別紙３）施設・事業所別個表」に入力した所要額（千円未満切り捨て）が自動表記されます。</t>
    <rPh sb="2" eb="5">
      <t>ショヨウガク</t>
    </rPh>
    <rPh sb="9" eb="10">
      <t>オヨ</t>
    </rPh>
    <rPh sb="12" eb="15">
      <t>ショヨウガク</t>
    </rPh>
    <rPh sb="29" eb="32">
      <t>ジギョウショ</t>
    </rPh>
    <rPh sb="37" eb="39">
      <t>ニュウリョク</t>
    </rPh>
    <rPh sb="41" eb="44">
      <t>ショヨウガク</t>
    </rPh>
    <rPh sb="45" eb="46">
      <t>セン</t>
    </rPh>
    <rPh sb="46" eb="49">
      <t>エンミマン</t>
    </rPh>
    <rPh sb="49" eb="50">
      <t>キ</t>
    </rPh>
    <rPh sb="51" eb="52">
      <t>ス</t>
    </rPh>
    <rPh sb="55" eb="57">
      <t>ジドウ</t>
    </rPh>
    <rPh sb="57" eb="59">
      <t>ヒョウキ</t>
    </rPh>
    <phoneticPr fontId="4"/>
  </si>
  <si>
    <t>※別紙の①の額の千円未満切り捨て</t>
    <rPh sb="1" eb="3">
      <t>ベッシ</t>
    </rPh>
    <rPh sb="6" eb="7">
      <t>ガク</t>
    </rPh>
    <rPh sb="8" eb="10">
      <t>センエン</t>
    </rPh>
    <rPh sb="10" eb="12">
      <t>ミマン</t>
    </rPh>
    <rPh sb="12" eb="13">
      <t>キ</t>
    </rPh>
    <rPh sb="14" eb="15">
      <t>ス</t>
    </rPh>
    <phoneticPr fontId="4"/>
  </si>
  <si>
    <t>※別紙の②の額の千円未満切り捨て</t>
    <phoneticPr fontId="4"/>
  </si>
  <si>
    <t>※別紙の③の額の千円未満切り捨て</t>
    <phoneticPr fontId="4"/>
  </si>
  <si>
    <t>⑤に該当する施設・事業所等</t>
    <rPh sb="2" eb="4">
      <t>ガイトウ</t>
    </rPh>
    <rPh sb="6" eb="8">
      <t>シセツ</t>
    </rPh>
    <rPh sb="9" eb="12">
      <t>ジギョウショ</t>
    </rPh>
    <rPh sb="12" eb="13">
      <t>トウ</t>
    </rPh>
    <phoneticPr fontId="4"/>
  </si>
  <si>
    <t>①②に該当する施設・事業所</t>
    <rPh sb="3" eb="5">
      <t>ガイトウ</t>
    </rPh>
    <rPh sb="7" eb="9">
      <t>シセツ</t>
    </rPh>
    <rPh sb="10" eb="13">
      <t>ジギョウショ</t>
    </rPh>
    <phoneticPr fontId="4"/>
  </si>
  <si>
    <t>①から④に該当する施設・事業所等</t>
    <phoneticPr fontId="4"/>
  </si>
  <si>
    <t>　「基準単価(a)」及び「基準単価(d)」は、「（別表１）基準単価」に記載された基準単価が自動表記されます。</t>
    <rPh sb="2" eb="4">
      <t>キジュン</t>
    </rPh>
    <rPh sb="4" eb="6">
      <t>タンカ</t>
    </rPh>
    <rPh sb="10" eb="11">
      <t>オヨ</t>
    </rPh>
    <rPh sb="13" eb="15">
      <t>キジュン</t>
    </rPh>
    <rPh sb="15" eb="17">
      <t>タンカ</t>
    </rPh>
    <rPh sb="25" eb="27">
      <t>ベッピョウ</t>
    </rPh>
    <rPh sb="29" eb="31">
      <t>キジュン</t>
    </rPh>
    <rPh sb="31" eb="33">
      <t>タンカ</t>
    </rPh>
    <rPh sb="45" eb="47">
      <t>ジドウ</t>
    </rPh>
    <rPh sb="47" eb="49">
      <t>ヒョウキ</t>
    </rPh>
    <phoneticPr fontId="4"/>
  </si>
  <si>
    <r>
      <t>障害福祉サービス施設・事業所等のサービス継続事業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ジギョウ</t>
    </rPh>
    <rPh sb="29" eb="31">
      <t>キサイ</t>
    </rPh>
    <phoneticPr fontId="4"/>
  </si>
  <si>
    <r>
      <t>障害福祉サービス施設・事業所等との協力事業　</t>
    </r>
    <r>
      <rPr>
        <sz val="8"/>
        <rFont val="ＭＳ Ｐ明朝"/>
        <family val="1"/>
        <charset val="128"/>
      </rPr>
      <t>→ ２を記載</t>
    </r>
    <rPh sb="8" eb="10">
      <t>シセツ</t>
    </rPh>
    <rPh sb="14" eb="15">
      <t>トウ</t>
    </rPh>
    <rPh sb="17" eb="19">
      <t>キョウリョク</t>
    </rPh>
    <rPh sb="19" eb="21">
      <t>ジギョウ</t>
    </rPh>
    <rPh sb="26" eb="28">
      <t>キサイ</t>
    </rPh>
    <phoneticPr fontId="4"/>
  </si>
  <si>
    <t>①　利用者又は職員に新型コロナウイルス感染症の感染者が発生した施設・事業所（職員に濃厚接触者が発生し職員が不足した場合を含む）
②　濃厚接触者に対応した施設・事業所
③　都道府県，保健所を設置する市から休業要請を受けた事業所
④　発熱等の症状を呈する利用者又は職員に対し，一定の要件のもと，自費で検査を実施した障害者支援施設又は共同生活援助事業所
　　　（①，②の場合を除く）
⑤　①，③以外の事業所であって，当該事業所の職員により，居宅で生活している利用者に対して，できる限りのサービスを提供した事業所</t>
    <rPh sb="2" eb="5">
      <t>リヨウシャ</t>
    </rPh>
    <rPh sb="5" eb="6">
      <t>マタ</t>
    </rPh>
    <rPh sb="7" eb="9">
      <t>ショクイン</t>
    </rPh>
    <rPh sb="10" eb="12">
      <t>シンガタ</t>
    </rPh>
    <rPh sb="19" eb="21">
      <t>カンセン</t>
    </rPh>
    <rPh sb="21" eb="22">
      <t>ショウ</t>
    </rPh>
    <rPh sb="23" eb="26">
      <t>カンセンシャ</t>
    </rPh>
    <rPh sb="27" eb="29">
      <t>ハッセイ</t>
    </rPh>
    <rPh sb="31" eb="33">
      <t>シセツ</t>
    </rPh>
    <rPh sb="34" eb="37">
      <t>ジギョウショ</t>
    </rPh>
    <rPh sb="38" eb="40">
      <t>ショクイン</t>
    </rPh>
    <rPh sb="41" eb="46">
      <t>ノウコウセッショクシャ</t>
    </rPh>
    <rPh sb="47" eb="49">
      <t>ハッセイ</t>
    </rPh>
    <rPh sb="50" eb="52">
      <t>ショクイン</t>
    </rPh>
    <rPh sb="53" eb="55">
      <t>フソク</t>
    </rPh>
    <rPh sb="57" eb="59">
      <t>バアイ</t>
    </rPh>
    <rPh sb="60" eb="61">
      <t>フク</t>
    </rPh>
    <rPh sb="66" eb="68">
      <t>ノウコウ</t>
    </rPh>
    <rPh sb="68" eb="71">
      <t>セッショクシャ</t>
    </rPh>
    <rPh sb="72" eb="74">
      <t>タイオウ</t>
    </rPh>
    <rPh sb="76" eb="78">
      <t>シセツ</t>
    </rPh>
    <rPh sb="79" eb="82">
      <t>ジギョウショ</t>
    </rPh>
    <rPh sb="85" eb="89">
      <t>トドウフケン</t>
    </rPh>
    <rPh sb="90" eb="93">
      <t>ホケンショ</t>
    </rPh>
    <rPh sb="94" eb="96">
      <t>セッチ</t>
    </rPh>
    <rPh sb="98" eb="99">
      <t>シ</t>
    </rPh>
    <rPh sb="101" eb="103">
      <t>キュウギョウ</t>
    </rPh>
    <rPh sb="103" eb="105">
      <t>ヨウセイ</t>
    </rPh>
    <rPh sb="106" eb="107">
      <t>ウ</t>
    </rPh>
    <rPh sb="109" eb="112">
      <t>ジギョウショ</t>
    </rPh>
    <rPh sb="115" eb="117">
      <t>ハツネツ</t>
    </rPh>
    <rPh sb="117" eb="118">
      <t>トウ</t>
    </rPh>
    <rPh sb="119" eb="121">
      <t>ショウジョウ</t>
    </rPh>
    <rPh sb="122" eb="123">
      <t>テイ</t>
    </rPh>
    <rPh sb="125" eb="128">
      <t>リヨウシャ</t>
    </rPh>
    <rPh sb="128" eb="129">
      <t>マタ</t>
    </rPh>
    <rPh sb="130" eb="132">
      <t>ショクイン</t>
    </rPh>
    <rPh sb="133" eb="134">
      <t>タイ</t>
    </rPh>
    <rPh sb="136" eb="138">
      <t>イッテイ</t>
    </rPh>
    <rPh sb="139" eb="141">
      <t>ヨウケン</t>
    </rPh>
    <rPh sb="145" eb="147">
      <t>ジヒ</t>
    </rPh>
    <rPh sb="148" eb="150">
      <t>ケンサ</t>
    </rPh>
    <rPh sb="151" eb="153">
      <t>ジッシ</t>
    </rPh>
    <rPh sb="155" eb="158">
      <t>ショウガイシャ</t>
    </rPh>
    <rPh sb="158" eb="160">
      <t>シエン</t>
    </rPh>
    <rPh sb="160" eb="162">
      <t>シセツ</t>
    </rPh>
    <rPh sb="162" eb="163">
      <t>マタ</t>
    </rPh>
    <rPh sb="164" eb="166">
      <t>キョウドウ</t>
    </rPh>
    <rPh sb="166" eb="168">
      <t>セイカツ</t>
    </rPh>
    <rPh sb="168" eb="170">
      <t>エンジョ</t>
    </rPh>
    <rPh sb="170" eb="173">
      <t>ジギョウショ</t>
    </rPh>
    <rPh sb="182" eb="184">
      <t>バアイ</t>
    </rPh>
    <rPh sb="185" eb="186">
      <t>ノゾ</t>
    </rPh>
    <rPh sb="194" eb="196">
      <t>イガイ</t>
    </rPh>
    <rPh sb="197" eb="200">
      <t>ジギョウショ</t>
    </rPh>
    <rPh sb="205" eb="207">
      <t>トウガイ</t>
    </rPh>
    <rPh sb="207" eb="210">
      <t>ジギョウショ</t>
    </rPh>
    <rPh sb="211" eb="213">
      <t>ショクイン</t>
    </rPh>
    <rPh sb="217" eb="219">
      <t>キョタク</t>
    </rPh>
    <rPh sb="220" eb="222">
      <t>セイカツ</t>
    </rPh>
    <rPh sb="226" eb="229">
      <t>リヨウシャ</t>
    </rPh>
    <rPh sb="230" eb="231">
      <t>タイ</t>
    </rPh>
    <rPh sb="237" eb="238">
      <t>カギ</t>
    </rPh>
    <rPh sb="245" eb="247">
      <t>テイキョウ</t>
    </rPh>
    <rPh sb="249" eb="252">
      <t>ジギョウショ</t>
    </rPh>
    <phoneticPr fontId="4"/>
  </si>
  <si>
    <t>２．障害福祉サービス施設・事業所等との協力事業</t>
    <rPh sb="10" eb="12">
      <t>シセツ</t>
    </rPh>
    <rPh sb="13" eb="16">
      <t>ジギョウショ</t>
    </rPh>
    <rPh sb="16" eb="17">
      <t>トウ</t>
    </rPh>
    <rPh sb="19" eb="21">
      <t>キョウリョク</t>
    </rPh>
    <rPh sb="21" eb="23">
      <t>ジギョウ</t>
    </rPh>
    <phoneticPr fontId="4"/>
  </si>
  <si>
    <t>①　「１． 障害福祉サービス等事業所のサービス継続事業」の①又は③に該当する施設・事業所に対し，協力する施設・事業所
②　新型コロナウイルス感染症の拡大防止の観点から必要があり，自主的に休業した障害福祉サービス等事業所に対し，協力する施設・事業所</t>
    <rPh sb="23" eb="25">
      <t>ケイゾク</t>
    </rPh>
    <rPh sb="25" eb="27">
      <t>ジギョウ</t>
    </rPh>
    <rPh sb="34" eb="36">
      <t>ガイトウ</t>
    </rPh>
    <rPh sb="38" eb="40">
      <t>シセツ</t>
    </rPh>
    <rPh sb="41" eb="44">
      <t>ジギョウショ</t>
    </rPh>
    <rPh sb="45" eb="46">
      <t>タイ</t>
    </rPh>
    <rPh sb="48" eb="50">
      <t>キョウリョク</t>
    </rPh>
    <rPh sb="52" eb="54">
      <t>シセツ</t>
    </rPh>
    <rPh sb="55" eb="58">
      <t>ジギョウショ</t>
    </rPh>
    <rPh sb="61" eb="63">
      <t>シンガタ</t>
    </rPh>
    <rPh sb="97" eb="99">
      <t>ショウガイ</t>
    </rPh>
    <rPh sb="99" eb="101">
      <t>フクシ</t>
    </rPh>
    <rPh sb="105" eb="106">
      <t>トウ</t>
    </rPh>
    <rPh sb="110" eb="111">
      <t>タイ</t>
    </rPh>
    <rPh sb="113" eb="115">
      <t>キョウリョク</t>
    </rPh>
    <rPh sb="117" eb="119">
      <t>シセツ</t>
    </rPh>
    <rPh sb="120" eb="123">
      <t>ジギョウショ</t>
    </rPh>
    <phoneticPr fontId="4"/>
  </si>
  <si>
    <t>１． 障害福祉サービス施設・事業所等のサービス継続事業</t>
    <phoneticPr fontId="4"/>
  </si>
  <si>
    <t>２．障害福祉サービス施設・事業所等との協力事業</t>
    <phoneticPr fontId="4"/>
  </si>
  <si>
    <t>１． 障害福祉サービス施設・事業所等のサービス継続事業</t>
    <rPh sb="3" eb="5">
      <t>ショウガイ</t>
    </rPh>
    <rPh sb="5" eb="7">
      <t>フクシ</t>
    </rPh>
    <rPh sb="11" eb="13">
      <t>シセツ</t>
    </rPh>
    <rPh sb="14" eb="17">
      <t>ジギョウショ</t>
    </rPh>
    <rPh sb="17" eb="18">
      <t>トウ</t>
    </rPh>
    <rPh sb="23" eb="25">
      <t>ケイゾク</t>
    </rPh>
    <rPh sb="25" eb="27">
      <t>ジギョウ</t>
    </rPh>
    <phoneticPr fontId="4"/>
  </si>
  <si>
    <t>１．障害福祉サービス施設・事業所等のサービス継続事業</t>
    <rPh sb="2" eb="4">
      <t>ショウガイ</t>
    </rPh>
    <rPh sb="4" eb="6">
      <t>フクシ</t>
    </rPh>
    <rPh sb="10" eb="12">
      <t>シセツ</t>
    </rPh>
    <rPh sb="13" eb="16">
      <t>ジギョウショ</t>
    </rPh>
    <rPh sb="16" eb="17">
      <t>トウ</t>
    </rPh>
    <rPh sb="22" eb="24">
      <t>ケイゾク</t>
    </rPh>
    <rPh sb="24" eb="26">
      <t>ジギョウ</t>
    </rPh>
    <phoneticPr fontId="4"/>
  </si>
  <si>
    <t>２．障害福祉サービス施設・事業所等との
協力事業</t>
    <rPh sb="2" eb="4">
      <t>ショウガイ</t>
    </rPh>
    <rPh sb="4" eb="6">
      <t>フクシ</t>
    </rPh>
    <rPh sb="10" eb="12">
      <t>シセツ</t>
    </rPh>
    <rPh sb="13" eb="16">
      <t>ジギョウショ</t>
    </rPh>
    <rPh sb="16" eb="17">
      <t>トウ</t>
    </rPh>
    <rPh sb="20" eb="22">
      <t>キョウリョク</t>
    </rPh>
    <rPh sb="22" eb="24">
      <t>ジギョウ</t>
    </rPh>
    <phoneticPr fontId="4"/>
  </si>
  <si>
    <t>1.障害福祉サービス施設・事業所等のサービス継続事業</t>
    <rPh sb="10" eb="12">
      <t>シセツ</t>
    </rPh>
    <rPh sb="16" eb="17">
      <t>トウ</t>
    </rPh>
    <rPh sb="24" eb="26">
      <t>ジギョウ</t>
    </rPh>
    <phoneticPr fontId="4"/>
  </si>
  <si>
    <t>2.障害福祉サービス施設・事業所等との協力事業</t>
    <rPh sb="10" eb="12">
      <t>シセツ</t>
    </rPh>
    <rPh sb="13" eb="16">
      <t>ジギョウショ</t>
    </rPh>
    <rPh sb="16" eb="17">
      <t>トウ</t>
    </rPh>
    <rPh sb="19" eb="21">
      <t>キョウリョク</t>
    </rPh>
    <rPh sb="21" eb="23">
      <t>ジギョウ</t>
    </rPh>
    <phoneticPr fontId="4"/>
  </si>
  <si>
    <t>広島県新型コロナウイルス感染症に係る障害福祉サービス事業所等のサービス継続事業補助金</t>
    <rPh sb="0" eb="3">
      <t>ヒロシマケン</t>
    </rPh>
    <rPh sb="3" eb="5">
      <t>シンガタ</t>
    </rPh>
    <rPh sb="12" eb="15">
      <t>カンセンショウ</t>
    </rPh>
    <rPh sb="16" eb="17">
      <t>カカ</t>
    </rPh>
    <rPh sb="18" eb="20">
      <t>ショウガイ</t>
    </rPh>
    <rPh sb="20" eb="22">
      <t>フクシ</t>
    </rPh>
    <rPh sb="26" eb="29">
      <t>ジギョウショ</t>
    </rPh>
    <rPh sb="29" eb="30">
      <t>トウ</t>
    </rPh>
    <rPh sb="35" eb="37">
      <t>ケイゾク</t>
    </rPh>
    <rPh sb="37" eb="39">
      <t>ジギョウ</t>
    </rPh>
    <rPh sb="39" eb="42">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</si>
</sst>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b/>
      <sz val="9"/>
      <color indexed="81"/>
      <name val="ＭＳ Ｐゴシック"/>
      <family val="3"/>
      <charset val="128"/>
    </font>
    <font>
      <b/>
      <u/>
      <sz val="9"/>
      <color indexed="81"/>
      <name val="ＭＳ Ｐゴシック"/>
      <family val="3"/>
      <charset val="128"/>
    </font>
    <font>
      <b/>
      <sz val="14"/>
      <color theme="1"/>
      <name val="ＭＳ 明朝"/>
      <family val="1"/>
      <charset val="128"/>
    </font>
    <font>
      <b/>
      <sz val="9"/>
      <name val="ＭＳ Ｐ明朝"/>
      <family val="1"/>
      <charset val="128"/>
    </font>
    <font>
      <sz val="12"/>
      <color theme="1"/>
      <name val="ＭＳ Ｐ明朝"/>
      <family val="1"/>
      <charset val="128"/>
    </font>
    <font>
      <sz val="14"/>
      <name val="ＭＳ 明朝"/>
      <family val="1"/>
      <charset val="128"/>
    </font>
    <font>
      <sz val="18"/>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0" fillId="0" borderId="0">
      <alignment vertical="center"/>
    </xf>
    <xf numFmtId="0" fontId="1" fillId="0" borderId="0">
      <alignment vertical="center"/>
    </xf>
    <xf numFmtId="38" fontId="1" fillId="0" borderId="0" applyFont="0" applyFill="0" applyBorder="0" applyAlignment="0" applyProtection="0">
      <alignment vertical="center"/>
    </xf>
  </cellStyleXfs>
  <cellXfs count="485">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5" xfId="0" applyFont="1" applyBorder="1">
      <alignment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29" xfId="0" applyFont="1" applyBorder="1" applyAlignment="1">
      <alignment vertical="center"/>
    </xf>
    <xf numFmtId="0" fontId="8" fillId="0" borderId="2" xfId="0" applyFont="1" applyBorder="1">
      <alignment vertical="center"/>
    </xf>
    <xf numFmtId="0" fontId="6" fillId="0" borderId="0" xfId="0" applyFont="1" applyBorder="1" applyAlignment="1">
      <alignment horizontal="center" vertical="center"/>
    </xf>
    <xf numFmtId="0" fontId="9" fillId="0" borderId="0" xfId="0" applyFont="1" applyFill="1" applyBorder="1" applyAlignment="1">
      <alignment horizontal="left" vertical="center"/>
    </xf>
    <xf numFmtId="0" fontId="7" fillId="0" borderId="0" xfId="0" applyFont="1">
      <alignment vertical="center"/>
    </xf>
    <xf numFmtId="0" fontId="10" fillId="0" borderId="0" xfId="0" applyFont="1">
      <alignment vertical="center"/>
    </xf>
    <xf numFmtId="0" fontId="7" fillId="0" borderId="3" xfId="0" applyFont="1" applyBorder="1" applyAlignment="1">
      <alignment vertical="center"/>
    </xf>
    <xf numFmtId="0" fontId="7" fillId="0" borderId="14" xfId="0" applyFont="1" applyBorder="1" applyAlignment="1">
      <alignment vertical="center"/>
    </xf>
    <xf numFmtId="176" fontId="7" fillId="0" borderId="22" xfId="0" applyNumberFormat="1" applyFont="1" applyBorder="1" applyAlignment="1">
      <alignment vertical="center"/>
    </xf>
    <xf numFmtId="176" fontId="7" fillId="0" borderId="25" xfId="0" applyNumberFormat="1" applyFont="1" applyBorder="1" applyAlignment="1">
      <alignment vertical="center"/>
    </xf>
    <xf numFmtId="0" fontId="7" fillId="0" borderId="22" xfId="0" applyFont="1" applyBorder="1" applyAlignment="1">
      <alignment vertical="center"/>
    </xf>
    <xf numFmtId="176" fontId="7" fillId="0" borderId="14" xfId="0" applyNumberFormat="1" applyFont="1" applyBorder="1" applyAlignment="1">
      <alignment vertical="center"/>
    </xf>
    <xf numFmtId="176" fontId="7" fillId="0" borderId="28" xfId="0" applyNumberFormat="1" applyFont="1" applyBorder="1" applyAlignment="1">
      <alignment vertical="center"/>
    </xf>
    <xf numFmtId="0" fontId="10" fillId="0" borderId="0" xfId="0" applyFont="1" applyAlignment="1">
      <alignment horizontal="right" vertical="center"/>
    </xf>
    <xf numFmtId="0" fontId="11" fillId="2" borderId="3" xfId="0" applyFont="1" applyFill="1" applyBorder="1" applyAlignment="1">
      <alignment horizontal="center" vertical="center"/>
    </xf>
    <xf numFmtId="0" fontId="11" fillId="2" borderId="50" xfId="0"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lignment vertical="center"/>
    </xf>
    <xf numFmtId="176" fontId="7" fillId="0" borderId="7" xfId="0" applyNumberFormat="1" applyFont="1" applyBorder="1" applyAlignment="1">
      <alignment vertical="center"/>
    </xf>
    <xf numFmtId="0" fontId="7" fillId="0" borderId="17" xfId="0" applyFont="1" applyBorder="1" applyAlignment="1">
      <alignment vertical="center"/>
    </xf>
    <xf numFmtId="0" fontId="6" fillId="0" borderId="28" xfId="0" applyFont="1" applyBorder="1">
      <alignment vertical="center"/>
    </xf>
    <xf numFmtId="0" fontId="6" fillId="0" borderId="36" xfId="0" applyFont="1" applyBorder="1" applyAlignment="1">
      <alignment horizontal="center" vertical="center" textRotation="255" shrinkToFit="1"/>
    </xf>
    <xf numFmtId="0" fontId="18" fillId="0" borderId="0" xfId="5" applyFont="1">
      <alignment vertical="center"/>
    </xf>
    <xf numFmtId="0" fontId="18" fillId="0" borderId="0" xfId="5" applyFont="1" applyAlignment="1">
      <alignment horizontal="center" vertical="center"/>
    </xf>
    <xf numFmtId="0" fontId="16" fillId="0" borderId="0" xfId="6" applyFont="1">
      <alignment vertical="center"/>
    </xf>
    <xf numFmtId="0" fontId="16"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0" fontId="21" fillId="0" borderId="36"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6" xfId="0" applyFont="1" applyBorder="1" applyAlignment="1">
      <alignment horizontal="center" vertical="center"/>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10" fillId="0" borderId="0" xfId="0" applyFont="1" applyFill="1" applyProtection="1">
      <alignment vertical="center"/>
      <protection hidden="1"/>
    </xf>
    <xf numFmtId="0" fontId="6" fillId="0" borderId="13" xfId="0" applyFont="1" applyFill="1" applyBorder="1" applyProtection="1">
      <alignment vertical="center"/>
      <protection hidden="1"/>
    </xf>
    <xf numFmtId="0" fontId="6" fillId="0" borderId="14" xfId="0" applyFont="1" applyFill="1" applyBorder="1" applyAlignment="1" applyProtection="1">
      <alignment horizontal="center" vertical="center"/>
      <protection hidden="1"/>
    </xf>
    <xf numFmtId="0" fontId="6" fillId="0" borderId="14" xfId="0" applyFont="1" applyFill="1" applyBorder="1" applyProtection="1">
      <alignment vertical="center"/>
      <protection hidden="1"/>
    </xf>
    <xf numFmtId="0" fontId="6" fillId="0" borderId="16" xfId="0" applyFont="1" applyFill="1" applyBorder="1" applyProtection="1">
      <alignment vertical="center"/>
      <protection hidden="1"/>
    </xf>
    <xf numFmtId="0" fontId="11" fillId="0" borderId="0" xfId="0" applyFont="1" applyFill="1" applyProtection="1">
      <alignment vertical="center"/>
      <protection hidden="1"/>
    </xf>
    <xf numFmtId="0" fontId="6" fillId="0" borderId="11" xfId="0" applyFont="1" applyFill="1" applyBorder="1" applyProtection="1">
      <alignment vertical="center"/>
      <protection hidden="1"/>
    </xf>
    <xf numFmtId="0" fontId="6" fillId="0" borderId="8" xfId="0" applyFont="1" applyFill="1" applyBorder="1" applyAlignment="1" applyProtection="1">
      <alignment horizontal="center" vertical="center"/>
      <protection hidden="1"/>
    </xf>
    <xf numFmtId="0" fontId="6" fillId="0" borderId="8" xfId="0" applyFont="1" applyFill="1" applyBorder="1" applyProtection="1">
      <alignment vertical="center"/>
      <protection hidden="1"/>
    </xf>
    <xf numFmtId="0" fontId="6" fillId="0" borderId="12" xfId="0" applyFont="1" applyFill="1" applyBorder="1" applyProtection="1">
      <alignment vertical="center"/>
      <protection hidden="1"/>
    </xf>
    <xf numFmtId="0" fontId="6" fillId="0" borderId="9" xfId="0" applyFont="1"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6" fillId="0" borderId="10" xfId="0" applyFont="1" applyFill="1" applyBorder="1" applyProtection="1">
      <alignment vertical="center"/>
      <protection hidden="1"/>
    </xf>
    <xf numFmtId="0" fontId="6"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6" fillId="0" borderId="6" xfId="0" applyFont="1" applyFill="1" applyBorder="1" applyProtection="1">
      <alignment vertical="center"/>
      <protection hidden="1"/>
    </xf>
    <xf numFmtId="0" fontId="6" fillId="0" borderId="1" xfId="0" applyFont="1" applyFill="1" applyBorder="1" applyProtection="1">
      <alignment vertical="center"/>
      <protection hidden="1"/>
    </xf>
    <xf numFmtId="0" fontId="6" fillId="0" borderId="2" xfId="0" applyFont="1" applyFill="1" applyBorder="1" applyAlignment="1" applyProtection="1">
      <alignment horizontal="center" vertical="center"/>
      <protection hidden="1"/>
    </xf>
    <xf numFmtId="0" fontId="6" fillId="0" borderId="2" xfId="0" applyFont="1" applyFill="1" applyBorder="1" applyProtection="1">
      <alignment vertical="center"/>
      <protection hidden="1"/>
    </xf>
    <xf numFmtId="0" fontId="6" fillId="0" borderId="3" xfId="0" applyFont="1" applyFill="1" applyBorder="1" applyProtection="1">
      <alignment vertical="center"/>
      <protection hidden="1"/>
    </xf>
    <xf numFmtId="0" fontId="11" fillId="3" borderId="5" xfId="0" applyFont="1" applyFill="1" applyBorder="1" applyProtection="1">
      <alignment vertical="center"/>
      <protection hidden="1"/>
    </xf>
    <xf numFmtId="0" fontId="11" fillId="0" borderId="5" xfId="0" applyFont="1" applyFill="1" applyBorder="1" applyAlignment="1" applyProtection="1">
      <alignment horizontal="left"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1" fillId="3" borderId="8" xfId="0" applyFont="1" applyFill="1" applyBorder="1" applyAlignment="1" applyProtection="1">
      <alignment horizontal="left" vertical="center"/>
      <protection hidden="1"/>
    </xf>
    <xf numFmtId="0" fontId="11" fillId="0" borderId="8" xfId="0" applyFont="1" applyFill="1" applyBorder="1" applyAlignment="1" applyProtection="1">
      <alignment vertical="center"/>
      <protection locked="0" hidden="1"/>
    </xf>
    <xf numFmtId="0" fontId="6" fillId="0" borderId="12" xfId="0" applyFont="1" applyFill="1" applyBorder="1" applyAlignment="1" applyProtection="1">
      <alignment horizontal="center" vertical="center"/>
      <protection hidden="1"/>
    </xf>
    <xf numFmtId="0" fontId="11" fillId="0" borderId="5" xfId="0" applyFont="1" applyFill="1" applyBorder="1" applyAlignment="1" applyProtection="1">
      <alignment vertical="center"/>
      <protection hidden="1"/>
    </xf>
    <xf numFmtId="0" fontId="11" fillId="0" borderId="5" xfId="0" applyFont="1" applyFill="1" applyBorder="1" applyAlignment="1" applyProtection="1">
      <alignment vertical="center"/>
      <protection locked="0" hidden="1"/>
    </xf>
    <xf numFmtId="0" fontId="9" fillId="0" borderId="8" xfId="0" applyFont="1" applyFill="1" applyBorder="1" applyAlignment="1" applyProtection="1">
      <alignment horizontal="left" vertical="center"/>
      <protection hidden="1"/>
    </xf>
    <xf numFmtId="0" fontId="11" fillId="0" borderId="8" xfId="0" applyFont="1" applyFill="1" applyBorder="1" applyProtection="1">
      <alignment vertical="center"/>
      <protection hidden="1"/>
    </xf>
    <xf numFmtId="0" fontId="11" fillId="0" borderId="8" xfId="0" applyFont="1" applyFill="1" applyBorder="1" applyAlignment="1" applyProtection="1">
      <alignment vertical="center"/>
      <protection hidden="1"/>
    </xf>
    <xf numFmtId="0" fontId="11" fillId="0" borderId="8"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protection hidden="1"/>
    </xf>
    <xf numFmtId="0" fontId="11"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1" fillId="0" borderId="2" xfId="0" applyFont="1" applyFill="1" applyBorder="1" applyAlignment="1" applyProtection="1">
      <alignment vertical="center" wrapText="1"/>
      <protection locked="0" hidden="1"/>
    </xf>
    <xf numFmtId="0" fontId="11" fillId="0" borderId="2" xfId="0" applyFont="1" applyFill="1" applyBorder="1" applyProtection="1">
      <alignment vertical="center"/>
      <protection hidden="1"/>
    </xf>
    <xf numFmtId="0" fontId="11" fillId="0" borderId="3" xfId="0" applyFont="1" applyFill="1" applyBorder="1" applyProtection="1">
      <alignment vertical="center"/>
      <protection hidden="1"/>
    </xf>
    <xf numFmtId="0" fontId="11" fillId="0" borderId="19" xfId="0" applyFont="1" applyFill="1" applyBorder="1" applyProtection="1">
      <alignment vertical="center"/>
      <protection hidden="1"/>
    </xf>
    <xf numFmtId="0" fontId="11" fillId="0" borderId="0" xfId="0" applyFont="1" applyFill="1" applyBorder="1" applyProtection="1">
      <alignment vertical="center"/>
      <protection hidden="1"/>
    </xf>
    <xf numFmtId="0" fontId="12" fillId="0" borderId="19"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11" fillId="0" borderId="5" xfId="0" applyFont="1" applyFill="1" applyBorder="1" applyProtection="1">
      <alignment vertical="center"/>
      <protection hidden="1"/>
    </xf>
    <xf numFmtId="0" fontId="12" fillId="0" borderId="5" xfId="0" applyFont="1" applyFill="1" applyBorder="1" applyAlignment="1" applyProtection="1">
      <alignment vertical="center" wrapText="1"/>
      <protection hidden="1"/>
    </xf>
    <xf numFmtId="0" fontId="12" fillId="0" borderId="6" xfId="0" applyFont="1" applyFill="1" applyBorder="1" applyAlignment="1" applyProtection="1">
      <alignment vertical="center" wrapText="1"/>
      <protection hidden="1"/>
    </xf>
    <xf numFmtId="0" fontId="13" fillId="0" borderId="5" xfId="0" applyFont="1" applyFill="1" applyBorder="1" applyAlignment="1" applyProtection="1">
      <alignment vertical="center"/>
      <protection hidden="1"/>
    </xf>
    <xf numFmtId="0" fontId="13" fillId="0" borderId="5" xfId="0" applyFont="1" applyFill="1" applyBorder="1" applyAlignment="1" applyProtection="1">
      <alignment vertical="center"/>
      <protection locked="0" hidden="1"/>
    </xf>
    <xf numFmtId="0" fontId="11" fillId="0" borderId="5" xfId="0" applyFont="1" applyFill="1" applyBorder="1" applyAlignment="1" applyProtection="1">
      <alignment vertical="center" shrinkToFit="1"/>
      <protection locked="0" hidden="1"/>
    </xf>
    <xf numFmtId="0" fontId="13" fillId="0" borderId="5" xfId="0" applyFont="1" applyFill="1" applyBorder="1" applyAlignment="1" applyProtection="1">
      <alignment horizontal="left" vertical="center"/>
      <protection hidden="1"/>
    </xf>
    <xf numFmtId="0" fontId="11" fillId="0" borderId="5" xfId="0" applyFont="1" applyFill="1" applyBorder="1" applyAlignment="1" applyProtection="1">
      <alignment horizontal="center" vertical="center"/>
      <protection hidden="1"/>
    </xf>
    <xf numFmtId="0" fontId="12" fillId="3" borderId="9"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locked="0" hidden="1"/>
    </xf>
    <xf numFmtId="0" fontId="13" fillId="3" borderId="0" xfId="0" applyFont="1" applyFill="1" applyBorder="1" applyAlignment="1" applyProtection="1">
      <alignment vertical="center"/>
      <protection locked="0" hidden="1"/>
    </xf>
    <xf numFmtId="0" fontId="12" fillId="0" borderId="0" xfId="0" applyFont="1" applyFill="1" applyBorder="1" applyAlignment="1" applyProtection="1">
      <alignment vertical="center"/>
      <protection hidden="1"/>
    </xf>
    <xf numFmtId="0" fontId="12" fillId="3" borderId="11" xfId="0" applyFont="1" applyFill="1" applyBorder="1" applyAlignment="1" applyProtection="1">
      <alignment vertical="center" wrapText="1"/>
      <protection hidden="1"/>
    </xf>
    <xf numFmtId="0" fontId="13" fillId="0" borderId="8"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1" fillId="0" borderId="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locked="0" hidden="1"/>
    </xf>
    <xf numFmtId="0" fontId="11" fillId="0" borderId="8" xfId="0" applyFont="1" applyFill="1" applyBorder="1" applyAlignment="1" applyProtection="1">
      <alignment vertical="center" shrinkToFit="1"/>
      <protection locked="0" hidden="1"/>
    </xf>
    <xf numFmtId="0" fontId="11" fillId="0" borderId="1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hidden="1"/>
    </xf>
    <xf numFmtId="0" fontId="13" fillId="0" borderId="5" xfId="0" applyFont="1" applyFill="1" applyBorder="1" applyProtection="1">
      <alignment vertical="center"/>
      <protection hidden="1"/>
    </xf>
    <xf numFmtId="0" fontId="11" fillId="0" borderId="8" xfId="0" applyFont="1" applyFill="1" applyBorder="1" applyAlignment="1" applyProtection="1">
      <alignment vertical="center" textRotation="255"/>
      <protection hidden="1"/>
    </xf>
    <xf numFmtId="0" fontId="11" fillId="0" borderId="9" xfId="0" applyFont="1" applyFill="1" applyBorder="1" applyAlignment="1" applyProtection="1">
      <alignment vertical="center"/>
      <protection hidden="1"/>
    </xf>
    <xf numFmtId="0" fontId="10" fillId="0" borderId="11" xfId="0" applyFont="1" applyFill="1" applyBorder="1" applyProtection="1">
      <alignment vertical="center"/>
      <protection hidden="1"/>
    </xf>
    <xf numFmtId="0" fontId="11" fillId="3" borderId="11" xfId="0" applyFont="1" applyFill="1" applyBorder="1" applyAlignment="1" applyProtection="1">
      <alignment vertical="center"/>
      <protection hidden="1"/>
    </xf>
    <xf numFmtId="0" fontId="13" fillId="0" borderId="8" xfId="0" applyFont="1" applyFill="1" applyBorder="1" applyProtection="1">
      <alignment vertical="center"/>
      <protection hidden="1"/>
    </xf>
    <xf numFmtId="0" fontId="10" fillId="0" borderId="8" xfId="0" applyFont="1" applyFill="1" applyBorder="1" applyProtection="1">
      <alignment vertical="center"/>
      <protection hidden="1"/>
    </xf>
    <xf numFmtId="0" fontId="11" fillId="0" borderId="2" xfId="0" applyFont="1" applyFill="1" applyBorder="1" applyAlignment="1" applyProtection="1">
      <alignment vertical="center" textRotation="255"/>
      <protection hidden="1"/>
    </xf>
    <xf numFmtId="176" fontId="11" fillId="0" borderId="5" xfId="0" applyNumberFormat="1" applyFont="1" applyFill="1" applyBorder="1" applyAlignment="1" applyProtection="1">
      <alignment vertical="center"/>
      <protection hidden="1"/>
    </xf>
    <xf numFmtId="0" fontId="9" fillId="0" borderId="8" xfId="0" applyFont="1" applyFill="1" applyBorder="1" applyProtection="1">
      <alignment vertical="center"/>
      <protection hidden="1"/>
    </xf>
    <xf numFmtId="0" fontId="9" fillId="0" borderId="5" xfId="0" applyFont="1" applyFill="1" applyBorder="1" applyAlignment="1" applyProtection="1">
      <alignment vertical="center"/>
      <protection hidden="1"/>
    </xf>
    <xf numFmtId="0" fontId="11" fillId="0" borderId="5" xfId="0" applyFont="1" applyFill="1" applyBorder="1" applyAlignment="1" applyProtection="1">
      <alignment horizontal="center" vertical="center" shrinkToFit="1"/>
      <protection locked="0" hidden="1"/>
    </xf>
    <xf numFmtId="0" fontId="11" fillId="0" borderId="6" xfId="0" applyFont="1" applyFill="1" applyBorder="1" applyAlignment="1" applyProtection="1">
      <alignment horizontal="center" vertical="center" shrinkToFit="1"/>
      <protection locked="0"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178" fontId="10" fillId="0" borderId="36" xfId="0" applyNumberFormat="1" applyFont="1" applyBorder="1" applyAlignment="1" applyProtection="1">
      <alignment horizontal="center" vertical="center" shrinkToFit="1"/>
      <protection hidden="1"/>
    </xf>
    <xf numFmtId="178" fontId="10" fillId="0" borderId="1" xfId="0" applyNumberFormat="1" applyFont="1" applyBorder="1" applyAlignment="1" applyProtection="1">
      <alignment horizontal="center" vertical="center" shrinkToFit="1"/>
      <protection hidden="1"/>
    </xf>
    <xf numFmtId="178" fontId="10" fillId="0" borderId="36" xfId="4" applyNumberFormat="1" applyFont="1" applyBorder="1" applyAlignment="1" applyProtection="1">
      <alignment horizontal="right" vertical="center" shrinkToFit="1"/>
      <protection hidden="1"/>
    </xf>
    <xf numFmtId="178" fontId="10" fillId="0" borderId="49" xfId="4" applyNumberFormat="1" applyFont="1" applyBorder="1" applyAlignment="1" applyProtection="1">
      <alignment horizontal="right" vertical="center" shrinkToFit="1"/>
      <protection hidden="1"/>
    </xf>
    <xf numFmtId="178" fontId="10" fillId="0" borderId="3" xfId="4" applyNumberFormat="1" applyFont="1" applyBorder="1" applyAlignment="1" applyProtection="1">
      <alignment horizontal="right" vertical="center" shrinkToFit="1"/>
      <protection hidden="1"/>
    </xf>
    <xf numFmtId="178" fontId="10" fillId="0" borderId="38" xfId="4" applyNumberFormat="1" applyFont="1" applyBorder="1" applyAlignment="1" applyProtection="1">
      <alignment horizontal="right" vertical="center" shrinkToFit="1"/>
      <protection hidden="1"/>
    </xf>
    <xf numFmtId="178" fontId="10" fillId="3" borderId="38" xfId="4" applyNumberFormat="1" applyFont="1" applyFill="1" applyBorder="1" applyAlignment="1" applyProtection="1">
      <alignment horizontal="right" vertical="center" shrinkToFit="1"/>
      <protection hidden="1"/>
    </xf>
    <xf numFmtId="178" fontId="10" fillId="0" borderId="42" xfId="0" applyNumberFormat="1" applyFont="1" applyBorder="1" applyAlignment="1" applyProtection="1">
      <alignment horizontal="center" vertical="center" shrinkToFit="1"/>
      <protection hidden="1"/>
    </xf>
    <xf numFmtId="178" fontId="10" fillId="0" borderId="46" xfId="0" applyNumberFormat="1" applyFont="1" applyBorder="1" applyAlignment="1" applyProtection="1">
      <alignment horizontal="center" vertical="center" shrinkToFit="1"/>
      <protection hidden="1"/>
    </xf>
    <xf numFmtId="178" fontId="10" fillId="0" borderId="42" xfId="4" applyNumberFormat="1" applyFont="1" applyBorder="1" applyAlignment="1" applyProtection="1">
      <alignment horizontal="right" vertical="center" shrinkToFit="1"/>
      <protection hidden="1"/>
    </xf>
    <xf numFmtId="178" fontId="10" fillId="0" borderId="51" xfId="4" applyNumberFormat="1" applyFont="1" applyBorder="1" applyAlignment="1" applyProtection="1">
      <alignment horizontal="right" vertical="center" shrinkToFit="1"/>
      <protection hidden="1"/>
    </xf>
    <xf numFmtId="178" fontId="10" fillId="0" borderId="47" xfId="4" applyNumberFormat="1" applyFont="1" applyBorder="1" applyAlignment="1" applyProtection="1">
      <alignment horizontal="right" vertical="center" shrinkToFit="1"/>
      <protection hidden="1"/>
    </xf>
    <xf numFmtId="178" fontId="10" fillId="0" borderId="48" xfId="4" applyNumberFormat="1" applyFont="1" applyBorder="1" applyAlignment="1" applyProtection="1">
      <alignment horizontal="right" vertical="center" shrinkToFit="1"/>
      <protection hidden="1"/>
    </xf>
    <xf numFmtId="178" fontId="10" fillId="3" borderId="48" xfId="4" applyNumberFormat="1" applyFont="1" applyFill="1" applyBorder="1" applyAlignment="1" applyProtection="1">
      <alignment horizontal="right" vertical="center" shrinkToFit="1"/>
      <protection hidden="1"/>
    </xf>
    <xf numFmtId="178" fontId="10" fillId="0" borderId="44" xfId="4" applyNumberFormat="1" applyFont="1" applyBorder="1" applyAlignment="1" applyProtection="1">
      <alignment horizontal="right" vertical="center" shrinkToFit="1"/>
      <protection hidden="1"/>
    </xf>
    <xf numFmtId="178" fontId="10" fillId="0" borderId="52" xfId="4" applyNumberFormat="1" applyFont="1" applyBorder="1" applyAlignment="1" applyProtection="1">
      <alignment horizontal="right" vertical="center" shrinkToFit="1"/>
      <protection hidden="1"/>
    </xf>
    <xf numFmtId="178" fontId="10" fillId="0" borderId="43" xfId="4" applyNumberFormat="1" applyFont="1" applyBorder="1" applyAlignment="1" applyProtection="1">
      <alignment horizontal="right" vertical="center" shrinkToFit="1"/>
      <protection hidden="1"/>
    </xf>
    <xf numFmtId="178" fontId="10" fillId="0" borderId="45" xfId="4" applyNumberFormat="1" applyFont="1" applyBorder="1" applyAlignment="1" applyProtection="1">
      <alignment horizontal="right" vertical="center" shrinkToFit="1"/>
      <protection hidden="1"/>
    </xf>
    <xf numFmtId="178" fontId="10" fillId="0" borderId="53" xfId="4" applyNumberFormat="1" applyFont="1" applyBorder="1" applyAlignment="1" applyProtection="1">
      <alignment horizontal="right" vertical="center" shrinkToFit="1"/>
      <protection hidden="1"/>
    </xf>
    <xf numFmtId="0" fontId="13" fillId="0" borderId="0" xfId="0" applyFont="1" applyFill="1">
      <alignment vertical="center"/>
    </xf>
    <xf numFmtId="0" fontId="10" fillId="0" borderId="0" xfId="0" applyFont="1" applyFill="1">
      <alignment vertical="center"/>
    </xf>
    <xf numFmtId="0" fontId="0" fillId="0" borderId="0" xfId="0" applyAlignment="1">
      <alignment horizontal="center" vertical="center"/>
    </xf>
    <xf numFmtId="0" fontId="24" fillId="0" borderId="0" xfId="0" applyFont="1" applyAlignment="1">
      <alignment vertical="center"/>
    </xf>
    <xf numFmtId="0" fontId="15" fillId="0" borderId="0" xfId="0" applyFont="1" applyAlignment="1">
      <alignment horizontal="left" vertical="top"/>
    </xf>
    <xf numFmtId="0" fontId="16" fillId="0" borderId="0" xfId="0" applyFont="1" applyAlignment="1">
      <alignment horizontal="left" vertical="top"/>
    </xf>
    <xf numFmtId="0" fontId="15" fillId="0" borderId="0" xfId="0" applyFont="1">
      <alignment vertical="center"/>
    </xf>
    <xf numFmtId="0" fontId="15" fillId="0" borderId="36" xfId="0" applyFont="1" applyBorder="1" applyAlignment="1">
      <alignment horizontal="center" vertical="center"/>
    </xf>
    <xf numFmtId="0" fontId="16" fillId="0" borderId="36" xfId="0" applyFont="1" applyBorder="1" applyAlignment="1">
      <alignment horizontal="center" vertical="top"/>
    </xf>
    <xf numFmtId="0" fontId="16" fillId="0" borderId="36" xfId="0" applyFont="1" applyBorder="1" applyAlignment="1">
      <alignment horizontal="left" vertical="top" wrapText="1"/>
    </xf>
    <xf numFmtId="0" fontId="16" fillId="0" borderId="18" xfId="0" applyFont="1" applyBorder="1" applyAlignment="1">
      <alignment horizontal="left" vertical="top" wrapText="1"/>
    </xf>
    <xf numFmtId="0" fontId="16" fillId="0" borderId="18" xfId="0" applyFont="1" applyBorder="1" applyAlignment="1">
      <alignment vertical="top" wrapText="1"/>
    </xf>
    <xf numFmtId="0" fontId="11" fillId="2" borderId="37"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7" fillId="0" borderId="2" xfId="0" applyNumberFormat="1" applyFont="1" applyBorder="1" applyAlignment="1">
      <alignment vertical="center"/>
    </xf>
    <xf numFmtId="0" fontId="13" fillId="0" borderId="0" xfId="0" applyFont="1" applyFill="1" applyBorder="1" applyAlignment="1" applyProtection="1">
      <alignment vertical="center" wrapText="1"/>
      <protection hidden="1"/>
    </xf>
    <xf numFmtId="0" fontId="13" fillId="0" borderId="5" xfId="0" applyFont="1" applyFill="1" applyBorder="1" applyAlignment="1" applyProtection="1">
      <alignment horizontal="center" vertical="center"/>
      <protection hidden="1"/>
    </xf>
    <xf numFmtId="0" fontId="13" fillId="0" borderId="5" xfId="0" applyFont="1" applyFill="1" applyBorder="1" applyAlignment="1" applyProtection="1">
      <alignment vertical="center" wrapText="1"/>
      <protection hidden="1"/>
    </xf>
    <xf numFmtId="0" fontId="13" fillId="3" borderId="9" xfId="0" applyFont="1" applyFill="1" applyBorder="1" applyAlignment="1" applyProtection="1">
      <alignment vertical="center" wrapText="1"/>
      <protection hidden="1"/>
    </xf>
    <xf numFmtId="0" fontId="13" fillId="3" borderId="0" xfId="0" applyFont="1" applyFill="1" applyBorder="1" applyAlignment="1" applyProtection="1">
      <alignment vertical="center" shrinkToFit="1"/>
      <protection locked="0" hidden="1"/>
    </xf>
    <xf numFmtId="0" fontId="13" fillId="0" borderId="0" xfId="0" applyFont="1" applyFill="1" applyBorder="1" applyProtection="1">
      <alignment vertical="center"/>
      <protection hidden="1"/>
    </xf>
    <xf numFmtId="0" fontId="13" fillId="0" borderId="10" xfId="0" applyFont="1" applyFill="1" applyBorder="1" applyAlignment="1" applyProtection="1">
      <alignment vertical="center" wrapText="1"/>
      <protection hidden="1"/>
    </xf>
    <xf numFmtId="0" fontId="13" fillId="0" borderId="0" xfId="0" applyFont="1" applyFill="1" applyProtection="1">
      <alignment vertical="center"/>
      <protection hidden="1"/>
    </xf>
    <xf numFmtId="0" fontId="13" fillId="3" borderId="4" xfId="0" applyFont="1" applyFill="1" applyBorder="1" applyAlignment="1" applyProtection="1">
      <alignment vertical="center" wrapText="1"/>
      <protection hidden="1"/>
    </xf>
    <xf numFmtId="0" fontId="13" fillId="3" borderId="5" xfId="0" applyFont="1" applyFill="1" applyBorder="1" applyAlignment="1" applyProtection="1">
      <alignment vertical="center" shrinkToFit="1"/>
      <protection locked="0" hidden="1"/>
    </xf>
    <xf numFmtId="0" fontId="13"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protection hidden="1"/>
    </xf>
    <xf numFmtId="0" fontId="13" fillId="0" borderId="0" xfId="0" applyFont="1" applyFill="1" applyBorder="1" applyAlignment="1" applyProtection="1">
      <alignment vertical="center" shrinkToFit="1"/>
      <protection locked="0" hidden="1"/>
    </xf>
    <xf numFmtId="0" fontId="13" fillId="0" borderId="0" xfId="0" applyFont="1" applyFill="1" applyBorder="1" applyAlignment="1" applyProtection="1">
      <alignment vertical="center" textRotation="255"/>
      <protection hidden="1"/>
    </xf>
    <xf numFmtId="176" fontId="13" fillId="0" borderId="0" xfId="0" applyNumberFormat="1" applyFont="1" applyFill="1" applyBorder="1" applyAlignment="1" applyProtection="1">
      <alignment vertical="center"/>
      <protection hidden="1"/>
    </xf>
    <xf numFmtId="0" fontId="12" fillId="0" borderId="4" xfId="0" applyFont="1" applyFill="1" applyBorder="1" applyAlignment="1" applyProtection="1">
      <alignment vertical="center"/>
      <protection hidden="1"/>
    </xf>
    <xf numFmtId="0" fontId="11" fillId="3" borderId="9" xfId="0" applyFont="1" applyFill="1" applyBorder="1" applyAlignment="1" applyProtection="1">
      <alignment vertical="center"/>
      <protection hidden="1"/>
    </xf>
    <xf numFmtId="0" fontId="13" fillId="0" borderId="10" xfId="0" applyFont="1" applyFill="1" applyBorder="1" applyAlignment="1" applyProtection="1">
      <alignment vertical="center" shrinkToFit="1"/>
      <protection locked="0" hidden="1"/>
    </xf>
    <xf numFmtId="0" fontId="11" fillId="0" borderId="9" xfId="0" applyFont="1" applyFill="1" applyBorder="1" applyAlignment="1" applyProtection="1">
      <alignment vertical="center" wrapText="1"/>
      <protection hidden="1"/>
    </xf>
    <xf numFmtId="0" fontId="25" fillId="0" borderId="9" xfId="0" applyFont="1" applyFill="1" applyBorder="1" applyAlignment="1" applyProtection="1">
      <alignment vertical="center"/>
      <protection hidden="1"/>
    </xf>
    <xf numFmtId="0" fontId="13" fillId="0" borderId="5" xfId="0" applyFont="1" applyFill="1" applyBorder="1" applyAlignment="1" applyProtection="1">
      <alignment vertical="center" shrinkToFit="1"/>
      <protection locked="0" hidden="1"/>
    </xf>
    <xf numFmtId="0" fontId="11" fillId="3" borderId="5" xfId="0" applyFont="1" applyFill="1" applyBorder="1" applyAlignment="1" applyProtection="1">
      <alignment vertical="center"/>
      <protection hidden="1"/>
    </xf>
    <xf numFmtId="0" fontId="21" fillId="0" borderId="36" xfId="0" applyFont="1" applyBorder="1" applyAlignment="1">
      <alignment vertical="center"/>
    </xf>
    <xf numFmtId="0" fontId="21" fillId="0" borderId="9" xfId="0" applyFont="1" applyBorder="1" applyAlignment="1">
      <alignment vertical="top"/>
    </xf>
    <xf numFmtId="0" fontId="21" fillId="0" borderId="0" xfId="0" applyFont="1" applyBorder="1" applyAlignment="1">
      <alignment vertical="top"/>
    </xf>
    <xf numFmtId="0" fontId="11" fillId="2" borderId="20" xfId="0" applyFont="1" applyFill="1" applyBorder="1" applyAlignment="1">
      <alignment horizontal="center" vertical="center"/>
    </xf>
    <xf numFmtId="0" fontId="11" fillId="0" borderId="11" xfId="0" applyFont="1" applyFill="1" applyBorder="1" applyProtection="1">
      <alignment vertical="center"/>
      <protection hidden="1"/>
    </xf>
    <xf numFmtId="0" fontId="11" fillId="0" borderId="6" xfId="0" applyFont="1" applyFill="1" applyBorder="1" applyAlignment="1" applyProtection="1">
      <alignment vertical="center" shrinkToFit="1"/>
      <protection locked="0" hidden="1"/>
    </xf>
    <xf numFmtId="0" fontId="13" fillId="3" borderId="11" xfId="0" applyFont="1" applyFill="1" applyBorder="1" applyAlignment="1" applyProtection="1">
      <alignment vertical="center"/>
      <protection hidden="1"/>
    </xf>
    <xf numFmtId="0" fontId="17" fillId="0" borderId="8" xfId="0" applyFont="1" applyFill="1" applyBorder="1" applyAlignment="1" applyProtection="1">
      <alignment horizontal="left" vertical="center"/>
      <protection hidden="1"/>
    </xf>
    <xf numFmtId="0" fontId="17" fillId="0" borderId="8" xfId="0" applyFont="1" applyFill="1" applyBorder="1" applyProtection="1">
      <alignment vertical="center"/>
      <protection hidden="1"/>
    </xf>
    <xf numFmtId="0" fontId="11" fillId="3" borderId="4" xfId="0" applyFont="1" applyFill="1" applyBorder="1" applyAlignment="1" applyProtection="1">
      <alignment horizontal="center" vertical="center"/>
      <protection hidden="1"/>
    </xf>
    <xf numFmtId="0" fontId="17" fillId="0" borderId="5" xfId="0" applyFont="1" applyFill="1" applyBorder="1" applyAlignment="1" applyProtection="1">
      <alignment horizontal="left" vertical="center"/>
      <protection hidden="1"/>
    </xf>
    <xf numFmtId="0" fontId="10" fillId="0" borderId="0" xfId="0" applyFont="1" applyFill="1" applyBorder="1" applyProtection="1">
      <alignment vertical="center"/>
      <protection hidden="1"/>
    </xf>
    <xf numFmtId="0" fontId="11" fillId="0" borderId="3" xfId="0" applyFont="1" applyFill="1" applyBorder="1" applyAlignment="1" applyProtection="1">
      <alignment vertical="center"/>
      <protection locked="0" hidden="1"/>
    </xf>
    <xf numFmtId="0" fontId="6" fillId="0" borderId="24" xfId="0" applyFont="1" applyBorder="1">
      <alignment vertical="center"/>
    </xf>
    <xf numFmtId="0" fontId="6" fillId="0" borderId="26" xfId="0" applyFont="1" applyBorder="1">
      <alignment vertical="center"/>
    </xf>
    <xf numFmtId="0" fontId="13" fillId="0" borderId="10" xfId="0" applyFont="1" applyFill="1" applyBorder="1" applyAlignment="1" applyProtection="1">
      <alignment vertical="center"/>
      <protection hidden="1"/>
    </xf>
    <xf numFmtId="0" fontId="13" fillId="0" borderId="12" xfId="0" applyFont="1" applyFill="1" applyBorder="1" applyAlignment="1" applyProtection="1">
      <alignment vertical="center"/>
      <protection hidden="1"/>
    </xf>
    <xf numFmtId="176" fontId="13" fillId="0" borderId="5" xfId="0" applyNumberFormat="1" applyFont="1" applyFill="1" applyBorder="1" applyAlignment="1" applyProtection="1">
      <alignment vertical="center"/>
      <protection hidden="1"/>
    </xf>
    <xf numFmtId="0" fontId="13" fillId="0" borderId="8" xfId="0" applyFont="1" applyFill="1" applyBorder="1" applyAlignment="1" applyProtection="1">
      <alignment horizontal="center" vertical="center"/>
      <protection hidden="1"/>
    </xf>
    <xf numFmtId="0" fontId="13" fillId="0" borderId="8" xfId="0" applyFont="1" applyFill="1" applyBorder="1" applyAlignment="1" applyProtection="1">
      <alignment horizontal="left" vertical="center"/>
      <protection hidden="1"/>
    </xf>
    <xf numFmtId="0" fontId="13" fillId="0" borderId="8" xfId="0" applyFont="1" applyFill="1" applyBorder="1" applyAlignment="1" applyProtection="1">
      <alignment vertical="center" shrinkToFit="1"/>
      <protection locked="0" hidden="1"/>
    </xf>
    <xf numFmtId="0" fontId="13" fillId="0" borderId="8" xfId="0" applyFont="1" applyFill="1" applyBorder="1" applyAlignment="1" applyProtection="1">
      <alignment vertical="center" textRotation="255"/>
      <protection hidden="1"/>
    </xf>
    <xf numFmtId="0" fontId="13" fillId="0" borderId="8" xfId="0" applyFont="1" applyFill="1" applyBorder="1" applyAlignment="1" applyProtection="1">
      <alignment vertical="center"/>
      <protection locked="0" hidden="1"/>
    </xf>
    <xf numFmtId="176" fontId="13" fillId="0" borderId="8" xfId="0" applyNumberFormat="1" applyFont="1" applyFill="1" applyBorder="1" applyAlignment="1" applyProtection="1">
      <alignment vertical="center"/>
      <protection hidden="1"/>
    </xf>
    <xf numFmtId="0" fontId="13" fillId="0" borderId="12" xfId="0" applyFont="1" applyFill="1" applyBorder="1" applyProtection="1">
      <alignment vertical="center"/>
      <protection hidden="1"/>
    </xf>
    <xf numFmtId="0" fontId="13" fillId="3" borderId="0" xfId="0" applyFont="1" applyFill="1" applyBorder="1" applyAlignment="1" applyProtection="1">
      <alignment vertical="center"/>
      <protection hidden="1"/>
    </xf>
    <xf numFmtId="0" fontId="27" fillId="0" borderId="36" xfId="7" applyFont="1" applyFill="1" applyBorder="1" applyAlignment="1">
      <alignment vertical="center"/>
    </xf>
    <xf numFmtId="0" fontId="27" fillId="0" borderId="36" xfId="7" applyFont="1" applyFill="1" applyBorder="1" applyAlignment="1">
      <alignment horizontal="left" vertical="center" shrinkToFit="1"/>
    </xf>
    <xf numFmtId="0" fontId="27" fillId="0" borderId="36" xfId="7" applyFont="1" applyFill="1" applyBorder="1" applyAlignment="1">
      <alignment horizontal="left" vertical="center"/>
    </xf>
    <xf numFmtId="0" fontId="21" fillId="0" borderId="10" xfId="0" applyFont="1" applyBorder="1" applyAlignment="1">
      <alignment horizontal="right" vertical="top"/>
    </xf>
    <xf numFmtId="38" fontId="28" fillId="0" borderId="9" xfId="8" applyFont="1" applyFill="1" applyBorder="1" applyAlignment="1">
      <alignment horizontal="center" vertical="center"/>
    </xf>
    <xf numFmtId="38" fontId="28" fillId="0" borderId="4" xfId="8" applyFont="1" applyFill="1" applyBorder="1" applyAlignment="1">
      <alignment horizontal="center" vertical="center"/>
    </xf>
    <xf numFmtId="38" fontId="28" fillId="0" borderId="1" xfId="8" applyFont="1" applyFill="1" applyBorder="1" applyAlignment="1">
      <alignment horizontal="center" vertical="center"/>
    </xf>
    <xf numFmtId="38" fontId="28" fillId="0" borderId="1" xfId="8" applyFont="1" applyFill="1" applyBorder="1" applyAlignment="1">
      <alignment horizontal="center" vertical="center"/>
    </xf>
    <xf numFmtId="0" fontId="11" fillId="0" borderId="2" xfId="0" applyFont="1" applyFill="1" applyBorder="1" applyAlignment="1" applyProtection="1">
      <alignment horizontal="center" vertical="center"/>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176" fontId="13" fillId="0" borderId="10" xfId="0" applyNumberFormat="1" applyFont="1" applyFill="1" applyBorder="1" applyAlignment="1" applyProtection="1">
      <alignment vertical="center"/>
      <protection hidden="1"/>
    </xf>
    <xf numFmtId="176" fontId="13" fillId="0" borderId="6" xfId="0" applyNumberFormat="1" applyFont="1" applyFill="1" applyBorder="1" applyAlignment="1" applyProtection="1">
      <alignment vertical="center"/>
      <protection hidden="1"/>
    </xf>
    <xf numFmtId="0" fontId="9" fillId="0" borderId="0" xfId="0" applyFont="1" applyFill="1" applyBorder="1" applyProtection="1">
      <alignment vertical="center"/>
      <protection hidden="1"/>
    </xf>
    <xf numFmtId="0" fontId="13" fillId="0" borderId="6" xfId="0" applyFont="1" applyFill="1" applyBorder="1" applyProtection="1">
      <alignment vertical="center"/>
      <protection hidden="1"/>
    </xf>
    <xf numFmtId="0" fontId="6" fillId="0" borderId="15" xfId="0" applyFont="1" applyBorder="1" applyAlignment="1">
      <alignment vertical="center"/>
    </xf>
    <xf numFmtId="0" fontId="6" fillId="0" borderId="7" xfId="0" applyFont="1" applyBorder="1" applyAlignment="1">
      <alignment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6" fillId="0" borderId="11" xfId="0" applyNumberFormat="1" applyFont="1" applyBorder="1" applyAlignment="1">
      <alignment vertical="center"/>
    </xf>
    <xf numFmtId="176" fontId="6" fillId="0" borderId="8" xfId="0" applyNumberFormat="1" applyFont="1" applyBorder="1" applyAlignment="1">
      <alignment vertical="center"/>
    </xf>
    <xf numFmtId="176" fontId="6" fillId="0" borderId="4" xfId="0" applyNumberFormat="1" applyFont="1" applyBorder="1" applyAlignment="1">
      <alignment vertical="center"/>
    </xf>
    <xf numFmtId="176" fontId="6" fillId="0" borderId="5" xfId="0" applyNumberFormat="1"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18"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176" fontId="6" fillId="0" borderId="9" xfId="0" applyNumberFormat="1" applyFont="1" applyBorder="1" applyAlignment="1">
      <alignment vertical="center"/>
    </xf>
    <xf numFmtId="176" fontId="6" fillId="0" borderId="0" xfId="0" applyNumberFormat="1" applyFont="1" applyBorder="1" applyAlignment="1">
      <alignmen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6" fillId="3" borderId="1"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0" borderId="0" xfId="0" applyFont="1" applyAlignment="1">
      <alignment horizontal="center" vertical="center"/>
    </xf>
    <xf numFmtId="0" fontId="15" fillId="0" borderId="0" xfId="0" applyFont="1" applyAlignment="1">
      <alignment horizontal="center" vertical="center"/>
    </xf>
    <xf numFmtId="49" fontId="6" fillId="3" borderId="5" xfId="0" applyNumberFormat="1" applyFont="1" applyFill="1" applyBorder="1" applyAlignment="1">
      <alignment horizontal="center" vertical="center"/>
    </xf>
    <xf numFmtId="0" fontId="6" fillId="3" borderId="9" xfId="0" applyFont="1" applyFill="1" applyBorder="1" applyAlignment="1">
      <alignment vertical="center"/>
    </xf>
    <xf numFmtId="0" fontId="6" fillId="3" borderId="0"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6" fillId="3" borderId="8" xfId="0" applyFont="1" applyFill="1" applyBorder="1" applyAlignment="1">
      <alignment vertical="center"/>
    </xf>
    <xf numFmtId="0" fontId="6" fillId="3" borderId="12" xfId="0" applyFont="1" applyFill="1" applyBorder="1" applyAlignment="1">
      <alignment vertical="center"/>
    </xf>
    <xf numFmtId="0" fontId="6" fillId="3" borderId="15" xfId="0" applyFont="1" applyFill="1" applyBorder="1" applyAlignment="1">
      <alignment vertical="center"/>
    </xf>
    <xf numFmtId="0" fontId="6" fillId="3" borderId="7" xfId="0" applyFont="1" applyFill="1" applyBorder="1" applyAlignment="1">
      <alignment vertical="center"/>
    </xf>
    <xf numFmtId="0" fontId="6" fillId="3" borderId="17" xfId="0" applyFont="1" applyFill="1" applyBorder="1" applyAlignment="1">
      <alignment vertical="center"/>
    </xf>
    <xf numFmtId="0" fontId="6" fillId="3" borderId="13" xfId="0" applyFont="1" applyFill="1" applyBorder="1" applyAlignment="1">
      <alignment vertical="center"/>
    </xf>
    <xf numFmtId="0" fontId="6" fillId="3" borderId="14" xfId="0" applyFont="1" applyFill="1" applyBorder="1" applyAlignment="1">
      <alignment vertical="center"/>
    </xf>
    <xf numFmtId="0" fontId="6" fillId="3" borderId="16" xfId="0" applyFont="1"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178" fontId="10" fillId="0" borderId="11" xfId="0" applyNumberFormat="1" applyFont="1" applyBorder="1" applyAlignment="1" applyProtection="1">
      <alignment horizontal="center" vertical="center" shrinkToFit="1"/>
      <protection hidden="1"/>
    </xf>
    <xf numFmtId="178" fontId="10" fillId="0" borderId="8" xfId="0" applyNumberFormat="1" applyFont="1" applyBorder="1" applyAlignment="1" applyProtection="1">
      <alignment horizontal="center" vertical="center" shrinkToFit="1"/>
      <protection hidden="1"/>
    </xf>
    <xf numFmtId="0" fontId="11" fillId="2" borderId="37"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38" xfId="0" applyFont="1" applyFill="1" applyBorder="1" applyAlignment="1">
      <alignment horizontal="center" vertical="center"/>
    </xf>
    <xf numFmtId="0" fontId="10" fillId="2" borderId="36" xfId="0" applyFont="1" applyFill="1" applyBorder="1" applyAlignment="1">
      <alignment horizontal="center" vertical="center" shrinkToFit="1"/>
    </xf>
    <xf numFmtId="0" fontId="11" fillId="2" borderId="36"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6"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6" xfId="0" applyFont="1" applyFill="1" applyBorder="1" applyAlignment="1">
      <alignment horizontal="center" vertical="center" wrapText="1" shrinkToFit="1"/>
    </xf>
    <xf numFmtId="0" fontId="11" fillId="2" borderId="18"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5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56" xfId="0" applyFont="1" applyFill="1" applyBorder="1" applyAlignment="1">
      <alignment horizontal="center" vertical="center" wrapText="1" shrinkToFit="1"/>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2" fillId="3" borderId="63" xfId="0" applyFont="1" applyFill="1" applyBorder="1" applyAlignment="1" applyProtection="1">
      <alignment horizontal="center" vertical="center" shrinkToFit="1"/>
      <protection hidden="1"/>
    </xf>
    <xf numFmtId="0" fontId="6" fillId="3" borderId="11" xfId="0"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 fillId="3" borderId="12" xfId="0" applyFont="1" applyFill="1" applyBorder="1" applyAlignment="1" applyProtection="1">
      <alignment horizontal="center" vertical="center" shrinkToFit="1"/>
      <protection hidden="1"/>
    </xf>
    <xf numFmtId="0" fontId="6" fillId="3" borderId="13" xfId="0" applyFont="1" applyFill="1" applyBorder="1" applyAlignment="1" applyProtection="1">
      <alignment horizontal="center" vertical="center" shrinkToFit="1"/>
      <protection hidden="1"/>
    </xf>
    <xf numFmtId="0" fontId="6" fillId="3" borderId="14" xfId="0" applyFont="1" applyFill="1" applyBorder="1" applyAlignment="1" applyProtection="1">
      <alignment horizontal="center" vertical="center" shrinkToFit="1"/>
      <protection hidden="1"/>
    </xf>
    <xf numFmtId="0" fontId="6" fillId="3" borderId="16" xfId="0" applyFont="1" applyFill="1" applyBorder="1" applyAlignment="1" applyProtection="1">
      <alignment horizontal="center" vertical="center" shrinkToFit="1"/>
      <protection hidden="1"/>
    </xf>
    <xf numFmtId="0" fontId="12" fillId="3" borderId="72" xfId="0" applyFont="1" applyFill="1" applyBorder="1" applyAlignment="1" applyProtection="1">
      <alignment vertical="center" shrinkToFit="1"/>
      <protection hidden="1"/>
    </xf>
    <xf numFmtId="0" fontId="12" fillId="3" borderId="73" xfId="0" applyFont="1" applyFill="1" applyBorder="1" applyAlignment="1" applyProtection="1">
      <alignment vertical="center" shrinkToFit="1"/>
      <protection hidden="1"/>
    </xf>
    <xf numFmtId="0" fontId="12" fillId="3" borderId="74" xfId="0" applyFont="1" applyFill="1" applyBorder="1" applyAlignment="1" applyProtection="1">
      <alignment vertical="center" shrinkToFit="1"/>
      <protection hidden="1"/>
    </xf>
    <xf numFmtId="177" fontId="12" fillId="3" borderId="72" xfId="4" applyNumberFormat="1" applyFont="1" applyFill="1" applyBorder="1" applyAlignment="1" applyProtection="1">
      <alignment vertical="center" shrinkToFit="1"/>
      <protection hidden="1"/>
    </xf>
    <xf numFmtId="177" fontId="12" fillId="3" borderId="73" xfId="4" applyNumberFormat="1" applyFont="1" applyFill="1" applyBorder="1" applyAlignment="1" applyProtection="1">
      <alignment vertical="center" shrinkToFit="1"/>
      <protection hidden="1"/>
    </xf>
    <xf numFmtId="0" fontId="12" fillId="3" borderId="60" xfId="0" applyFont="1" applyFill="1" applyBorder="1" applyAlignment="1" applyProtection="1">
      <alignment vertical="center" shrinkToFit="1"/>
      <protection hidden="1"/>
    </xf>
    <xf numFmtId="0" fontId="12" fillId="3" borderId="61" xfId="0" applyFont="1" applyFill="1" applyBorder="1" applyAlignment="1" applyProtection="1">
      <alignment vertical="center" shrinkToFit="1"/>
      <protection hidden="1"/>
    </xf>
    <xf numFmtId="0" fontId="12" fillId="3" borderId="62" xfId="0" applyFont="1" applyFill="1" applyBorder="1" applyAlignment="1" applyProtection="1">
      <alignment vertical="center" shrinkToFit="1"/>
      <protection hidden="1"/>
    </xf>
    <xf numFmtId="177" fontId="12" fillId="3" borderId="60" xfId="4" applyNumberFormat="1" applyFont="1" applyFill="1" applyBorder="1" applyAlignment="1" applyProtection="1">
      <alignment vertical="center" shrinkToFit="1"/>
      <protection hidden="1"/>
    </xf>
    <xf numFmtId="177" fontId="12" fillId="3" borderId="61" xfId="4" applyNumberFormat="1" applyFont="1" applyFill="1" applyBorder="1" applyAlignment="1" applyProtection="1">
      <alignment vertical="center" shrinkToFit="1"/>
      <protection hidden="1"/>
    </xf>
    <xf numFmtId="0" fontId="7" fillId="4" borderId="1" xfId="0" applyFont="1" applyFill="1" applyBorder="1" applyAlignment="1" applyProtection="1">
      <alignment vertical="center" shrinkToFit="1"/>
      <protection hidden="1"/>
    </xf>
    <xf numFmtId="0" fontId="7" fillId="4" borderId="2" xfId="0" applyFont="1" applyFill="1" applyBorder="1" applyAlignment="1" applyProtection="1">
      <alignment vertical="center" shrinkToFit="1"/>
      <protection hidden="1"/>
    </xf>
    <xf numFmtId="0" fontId="7" fillId="4" borderId="3" xfId="0" applyFont="1" applyFill="1" applyBorder="1" applyAlignment="1" applyProtection="1">
      <alignment vertical="center" shrinkToFit="1"/>
      <protection hidden="1"/>
    </xf>
    <xf numFmtId="0" fontId="6" fillId="3" borderId="1" xfId="0" applyFont="1" applyFill="1" applyBorder="1" applyAlignment="1" applyProtection="1">
      <alignment vertical="center" shrinkToFit="1"/>
      <protection hidden="1"/>
    </xf>
    <xf numFmtId="0" fontId="6" fillId="3" borderId="2" xfId="0" applyFont="1" applyFill="1" applyBorder="1" applyAlignment="1" applyProtection="1">
      <alignment vertical="center" shrinkToFit="1"/>
      <protection hidden="1"/>
    </xf>
    <xf numFmtId="0" fontId="6" fillId="3" borderId="3" xfId="0" applyFont="1" applyFill="1" applyBorder="1" applyAlignment="1" applyProtection="1">
      <alignment vertical="center" shrinkToFit="1"/>
      <protection hidden="1"/>
    </xf>
    <xf numFmtId="0" fontId="7" fillId="0" borderId="1"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12" fillId="3" borderId="67" xfId="0" applyFont="1" applyFill="1" applyBorder="1" applyAlignment="1" applyProtection="1">
      <alignment vertical="center" shrinkToFit="1"/>
      <protection hidden="1"/>
    </xf>
    <xf numFmtId="0" fontId="12" fillId="3" borderId="68" xfId="0" applyFont="1" applyFill="1" applyBorder="1" applyAlignment="1" applyProtection="1">
      <alignment vertical="center" shrinkToFit="1"/>
      <protection hidden="1"/>
    </xf>
    <xf numFmtId="0" fontId="12" fillId="3" borderId="69" xfId="0" applyFont="1" applyFill="1" applyBorder="1" applyAlignment="1" applyProtection="1">
      <alignment vertical="center" shrinkToFit="1"/>
      <protection hidden="1"/>
    </xf>
    <xf numFmtId="177" fontId="12" fillId="3" borderId="67" xfId="4" applyNumberFormat="1" applyFont="1" applyFill="1" applyBorder="1" applyAlignment="1" applyProtection="1">
      <alignment vertical="center" shrinkToFit="1"/>
      <protection hidden="1"/>
    </xf>
    <xf numFmtId="177" fontId="12" fillId="3" borderId="68" xfId="4" applyNumberFormat="1" applyFont="1" applyFill="1" applyBorder="1" applyAlignment="1" applyProtection="1">
      <alignment vertical="center" shrinkToFit="1"/>
      <protection hidden="1"/>
    </xf>
    <xf numFmtId="0" fontId="12" fillId="3" borderId="71" xfId="0" applyFont="1" applyFill="1" applyBorder="1" applyAlignment="1" applyProtection="1">
      <alignment horizontal="center" vertical="center" shrinkToFit="1"/>
      <protection hidden="1"/>
    </xf>
    <xf numFmtId="0" fontId="10" fillId="0" borderId="70" xfId="0" applyFont="1" applyFill="1" applyBorder="1" applyAlignment="1" applyProtection="1">
      <alignment horizontal="center" vertical="center"/>
      <protection hidden="1"/>
    </xf>
    <xf numFmtId="0" fontId="10" fillId="0" borderId="36" xfId="0" applyFont="1" applyFill="1" applyBorder="1" applyAlignment="1" applyProtection="1">
      <alignment horizontal="center" vertical="center"/>
      <protection hidden="1"/>
    </xf>
    <xf numFmtId="0" fontId="12" fillId="3" borderId="18" xfId="0" applyFont="1" applyFill="1" applyBorder="1" applyAlignment="1" applyProtection="1">
      <alignment horizontal="center" vertical="center" shrinkToFit="1"/>
      <protection hidden="1"/>
    </xf>
    <xf numFmtId="0" fontId="12" fillId="3" borderId="64" xfId="0" applyFont="1" applyFill="1" applyBorder="1" applyAlignment="1" applyProtection="1">
      <alignment vertical="center" shrinkToFit="1"/>
      <protection hidden="1"/>
    </xf>
    <xf numFmtId="0" fontId="12" fillId="3" borderId="65" xfId="0" applyFont="1" applyFill="1" applyBorder="1" applyAlignment="1" applyProtection="1">
      <alignment vertical="center" shrinkToFit="1"/>
      <protection hidden="1"/>
    </xf>
    <xf numFmtId="0" fontId="12" fillId="3" borderId="66" xfId="0" applyFont="1" applyFill="1" applyBorder="1" applyAlignment="1" applyProtection="1">
      <alignment vertical="center" shrinkToFit="1"/>
      <protection hidden="1"/>
    </xf>
    <xf numFmtId="177" fontId="12" fillId="3" borderId="64" xfId="4" applyNumberFormat="1" applyFont="1" applyFill="1" applyBorder="1" applyAlignment="1" applyProtection="1">
      <alignment vertical="center" shrinkToFit="1"/>
      <protection hidden="1"/>
    </xf>
    <xf numFmtId="177" fontId="12" fillId="3" borderId="65" xfId="4" applyNumberFormat="1" applyFont="1" applyFill="1" applyBorder="1" applyAlignment="1" applyProtection="1">
      <alignment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176" fontId="7" fillId="0" borderId="1" xfId="0" applyNumberFormat="1" applyFont="1" applyFill="1" applyBorder="1" applyAlignment="1" applyProtection="1">
      <alignment vertical="center" shrinkToFit="1"/>
      <protection hidden="1"/>
    </xf>
    <xf numFmtId="176" fontId="7" fillId="0" borderId="2" xfId="0" applyNumberFormat="1" applyFont="1" applyFill="1" applyBorder="1" applyAlignment="1" applyProtection="1">
      <alignment vertical="center" shrinkToFit="1"/>
      <protection hidden="1"/>
    </xf>
    <xf numFmtId="0" fontId="12" fillId="0" borderId="0" xfId="0" applyFont="1" applyFill="1" applyBorder="1" applyAlignment="1" applyProtection="1">
      <alignment horizontal="left" vertical="center" wrapText="1"/>
      <protection hidden="1"/>
    </xf>
    <xf numFmtId="0" fontId="12" fillId="0" borderId="10" xfId="0" applyFont="1" applyFill="1" applyBorder="1" applyAlignment="1" applyProtection="1">
      <alignment horizontal="left" vertical="center" wrapText="1"/>
      <protection hidden="1"/>
    </xf>
    <xf numFmtId="0" fontId="11" fillId="4" borderId="1" xfId="0" applyFont="1" applyFill="1" applyBorder="1" applyAlignment="1" applyProtection="1">
      <alignment horizontal="center" vertical="center" wrapText="1"/>
      <protection locked="0" hidden="1"/>
    </xf>
    <xf numFmtId="0" fontId="11" fillId="4" borderId="2" xfId="0" applyFont="1" applyFill="1" applyBorder="1" applyAlignment="1" applyProtection="1">
      <alignment horizontal="center" vertical="center" wrapText="1"/>
      <protection locked="0" hidden="1"/>
    </xf>
    <xf numFmtId="0" fontId="11" fillId="4" borderId="3" xfId="0" applyFont="1" applyFill="1" applyBorder="1" applyAlignment="1" applyProtection="1">
      <alignment horizontal="center" vertical="center" wrapText="1"/>
      <protection locked="0" hidden="1"/>
    </xf>
    <xf numFmtId="178" fontId="7" fillId="0" borderId="1" xfId="0" applyNumberFormat="1" applyFont="1" applyFill="1" applyBorder="1" applyAlignment="1" applyProtection="1">
      <alignment horizontal="center" vertical="center" shrinkToFit="1"/>
      <protection hidden="1"/>
    </xf>
    <xf numFmtId="178" fontId="7" fillId="0" borderId="2" xfId="0" applyNumberFormat="1" applyFont="1" applyFill="1" applyBorder="1" applyAlignment="1" applyProtection="1">
      <alignment horizontal="center" vertical="center" shrinkToFit="1"/>
      <protection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2" fillId="3" borderId="39" xfId="0" applyFont="1" applyFill="1" applyBorder="1" applyAlignment="1" applyProtection="1">
      <alignment vertical="center" shrinkToFit="1"/>
      <protection hidden="1"/>
    </xf>
    <xf numFmtId="0" fontId="12" fillId="3" borderId="40" xfId="0" applyFont="1" applyFill="1" applyBorder="1" applyAlignment="1" applyProtection="1">
      <alignment vertical="center" shrinkToFit="1"/>
      <protection hidden="1"/>
    </xf>
    <xf numFmtId="0" fontId="12" fillId="3" borderId="41" xfId="0" applyFont="1" applyFill="1" applyBorder="1" applyAlignment="1" applyProtection="1">
      <alignment vertical="center" shrinkToFit="1"/>
      <protection hidden="1"/>
    </xf>
    <xf numFmtId="177" fontId="12" fillId="3" borderId="39" xfId="4" applyNumberFormat="1" applyFont="1" applyFill="1" applyBorder="1" applyAlignment="1" applyProtection="1">
      <alignment vertical="center" shrinkToFit="1"/>
      <protection hidden="1"/>
    </xf>
    <xf numFmtId="177" fontId="12" fillId="3" borderId="40" xfId="4" applyNumberFormat="1" applyFont="1" applyFill="1" applyBorder="1" applyAlignment="1" applyProtection="1">
      <alignment vertical="center" shrinkToFit="1"/>
      <protection hidden="1"/>
    </xf>
    <xf numFmtId="0" fontId="14" fillId="0" borderId="5" xfId="0" applyFont="1" applyFill="1" applyBorder="1" applyAlignment="1" applyProtection="1">
      <alignment horizontal="left" vertical="top" wrapText="1"/>
      <protection hidden="1"/>
    </xf>
    <xf numFmtId="0" fontId="14" fillId="0" borderId="6" xfId="0" applyFont="1" applyFill="1" applyBorder="1" applyAlignment="1" applyProtection="1">
      <alignment horizontal="left" vertical="top" wrapText="1"/>
      <protection hidden="1"/>
    </xf>
    <xf numFmtId="49" fontId="13" fillId="0" borderId="11" xfId="0" applyNumberFormat="1" applyFont="1" applyFill="1" applyBorder="1" applyAlignment="1" applyProtection="1">
      <alignment horizontal="center" vertical="center" wrapText="1"/>
      <protection hidden="1"/>
    </xf>
    <xf numFmtId="49" fontId="13" fillId="0" borderId="8" xfId="0" applyNumberFormat="1" applyFont="1" applyFill="1" applyBorder="1" applyAlignment="1" applyProtection="1">
      <alignment horizontal="center" vertical="center" wrapText="1"/>
      <protection hidden="1"/>
    </xf>
    <xf numFmtId="49" fontId="13" fillId="0" borderId="12" xfId="0" applyNumberFormat="1" applyFont="1" applyFill="1" applyBorder="1" applyAlignment="1" applyProtection="1">
      <alignment horizontal="center" vertical="center" wrapText="1"/>
      <protection hidden="1"/>
    </xf>
    <xf numFmtId="177" fontId="10" fillId="0" borderId="11" xfId="4" applyNumberFormat="1" applyFont="1" applyFill="1" applyBorder="1" applyAlignment="1" applyProtection="1">
      <alignment vertical="center" shrinkToFit="1"/>
      <protection hidden="1"/>
    </xf>
    <xf numFmtId="177" fontId="10" fillId="0" borderId="8" xfId="4" applyNumberFormat="1" applyFont="1" applyFill="1" applyBorder="1" applyAlignment="1" applyProtection="1">
      <alignment vertical="center" shrinkToFit="1"/>
      <protection hidden="1"/>
    </xf>
    <xf numFmtId="0" fontId="12" fillId="3" borderId="4" xfId="0" applyFont="1" applyFill="1" applyBorder="1" applyAlignment="1" applyProtection="1">
      <alignment vertical="center" shrinkToFit="1"/>
      <protection hidden="1"/>
    </xf>
    <xf numFmtId="0" fontId="12" fillId="3" borderId="5" xfId="0" applyFont="1" applyFill="1" applyBorder="1" applyAlignment="1" applyProtection="1">
      <alignment vertical="center" shrinkToFit="1"/>
      <protection hidden="1"/>
    </xf>
    <xf numFmtId="0" fontId="12" fillId="3" borderId="6" xfId="0" applyFont="1" applyFill="1" applyBorder="1" applyAlignment="1" applyProtection="1">
      <alignment vertical="center" shrinkToFit="1"/>
      <protection hidden="1"/>
    </xf>
    <xf numFmtId="177" fontId="12" fillId="3" borderId="4" xfId="4" applyNumberFormat="1" applyFont="1" applyFill="1" applyBorder="1" applyAlignment="1" applyProtection="1">
      <alignment vertical="center" shrinkToFit="1"/>
      <protection hidden="1"/>
    </xf>
    <xf numFmtId="177" fontId="12" fillId="3" borderId="5" xfId="4" applyNumberFormat="1" applyFont="1" applyFill="1" applyBorder="1" applyAlignment="1" applyProtection="1">
      <alignment vertical="center" shrinkToFit="1"/>
      <protection hidden="1"/>
    </xf>
    <xf numFmtId="0" fontId="7" fillId="0" borderId="1" xfId="0"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49" fontId="6" fillId="3" borderId="11" xfId="0" applyNumberFormat="1" applyFont="1" applyFill="1" applyBorder="1" applyAlignment="1" applyProtection="1">
      <alignment horizontal="center" vertical="center" shrinkToFit="1"/>
      <protection hidden="1"/>
    </xf>
    <xf numFmtId="49" fontId="6" fillId="3" borderId="8" xfId="0" applyNumberFormat="1" applyFont="1" applyFill="1" applyBorder="1" applyAlignment="1" applyProtection="1">
      <alignment horizontal="center" vertical="center" shrinkToFit="1"/>
      <protection hidden="1"/>
    </xf>
    <xf numFmtId="49" fontId="6" fillId="3" borderId="12" xfId="0" applyNumberFormat="1"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left" vertical="center" wrapText="1"/>
      <protection hidden="1"/>
    </xf>
    <xf numFmtId="0" fontId="12" fillId="0" borderId="6" xfId="0" applyFont="1" applyFill="1" applyBorder="1" applyAlignment="1" applyProtection="1">
      <alignment horizontal="left" vertical="center" wrapText="1"/>
      <protection hidden="1"/>
    </xf>
    <xf numFmtId="0" fontId="6" fillId="0" borderId="4" xfId="0"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0" fontId="6" fillId="0" borderId="1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0" fontId="10" fillId="0" borderId="11" xfId="0" applyFont="1" applyFill="1" applyBorder="1" applyAlignment="1" applyProtection="1">
      <alignment horizontal="center" vertical="center"/>
      <protection hidden="1"/>
    </xf>
    <xf numFmtId="0" fontId="10" fillId="0" borderId="8" xfId="0" applyFont="1" applyFill="1" applyBorder="1" applyAlignment="1" applyProtection="1">
      <alignment horizontal="center" vertical="center"/>
      <protection hidden="1"/>
    </xf>
    <xf numFmtId="49" fontId="6" fillId="3" borderId="5" xfId="0" applyNumberFormat="1" applyFont="1" applyFill="1" applyBorder="1" applyAlignment="1" applyProtection="1">
      <alignment horizontal="center" vertical="center" shrinkToFit="1"/>
      <protection hidden="1"/>
    </xf>
    <xf numFmtId="49" fontId="13" fillId="0" borderId="57" xfId="0" applyNumberFormat="1" applyFont="1" applyFill="1" applyBorder="1" applyAlignment="1" applyProtection="1">
      <alignment horizontal="center" vertical="center" wrapText="1"/>
      <protection hidden="1"/>
    </xf>
    <xf numFmtId="49" fontId="13" fillId="0" borderId="58" xfId="0" applyNumberFormat="1" applyFont="1" applyFill="1" applyBorder="1" applyAlignment="1" applyProtection="1">
      <alignment horizontal="center" vertical="center" wrapText="1"/>
      <protection hidden="1"/>
    </xf>
    <xf numFmtId="49" fontId="13" fillId="0" borderId="59" xfId="0" applyNumberFormat="1" applyFont="1" applyFill="1" applyBorder="1" applyAlignment="1" applyProtection="1">
      <alignment horizontal="center" vertical="center" wrapText="1"/>
      <protection hidden="1"/>
    </xf>
    <xf numFmtId="38" fontId="10" fillId="0" borderId="57" xfId="4" applyFont="1" applyFill="1" applyBorder="1" applyAlignment="1" applyProtection="1">
      <alignment vertical="center" shrinkToFit="1"/>
      <protection hidden="1"/>
    </xf>
    <xf numFmtId="38" fontId="10" fillId="0" borderId="58" xfId="4" applyFont="1" applyFill="1" applyBorder="1" applyAlignment="1" applyProtection="1">
      <alignment vertical="center" shrinkToFit="1"/>
      <protection hidden="1"/>
    </xf>
    <xf numFmtId="0" fontId="6" fillId="0" borderId="18" xfId="0" applyFont="1" applyFill="1" applyBorder="1" applyAlignment="1" applyProtection="1">
      <alignment horizontal="center" vertical="center" textRotation="255"/>
      <protection hidden="1"/>
    </xf>
    <xf numFmtId="0" fontId="6" fillId="0" borderId="19" xfId="0" applyFont="1" applyFill="1" applyBorder="1" applyAlignment="1" applyProtection="1">
      <alignment horizontal="center" vertical="center" textRotation="255"/>
      <protection hidden="1"/>
    </xf>
    <xf numFmtId="0" fontId="6" fillId="0" borderId="20" xfId="0" applyFont="1" applyFill="1" applyBorder="1" applyAlignment="1" applyProtection="1">
      <alignment horizontal="center" vertical="center" textRotation="255"/>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6"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protection hidden="1"/>
    </xf>
    <xf numFmtId="0" fontId="10" fillId="0" borderId="20" xfId="0" applyFont="1" applyFill="1" applyBorder="1" applyAlignment="1" applyProtection="1">
      <alignment horizontal="center" vertical="center"/>
      <protection hidden="1"/>
    </xf>
    <xf numFmtId="0" fontId="21" fillId="0" borderId="18" xfId="5" applyFont="1" applyBorder="1" applyAlignment="1">
      <alignment horizontal="left" vertical="center"/>
    </xf>
    <xf numFmtId="0" fontId="21" fillId="0" borderId="19" xfId="5" applyFont="1" applyBorder="1" applyAlignment="1">
      <alignment horizontal="left" vertical="center"/>
    </xf>
    <xf numFmtId="0" fontId="21" fillId="0" borderId="20" xfId="5" applyFont="1" applyBorder="1" applyAlignment="1">
      <alignment horizontal="left" vertical="center"/>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36" xfId="5" applyFont="1" applyBorder="1">
      <alignment vertical="center"/>
    </xf>
    <xf numFmtId="0" fontId="21" fillId="0" borderId="4" xfId="0" applyFont="1" applyBorder="1" applyAlignment="1">
      <alignment horizontal="right" vertical="center" wrapText="1"/>
    </xf>
    <xf numFmtId="0" fontId="21" fillId="0" borderId="5" xfId="0" applyFont="1" applyBorder="1" applyAlignment="1">
      <alignment horizontal="right" vertical="center" wrapText="1"/>
    </xf>
    <xf numFmtId="0" fontId="21" fillId="0" borderId="6" xfId="0" applyFont="1" applyBorder="1" applyAlignment="1">
      <alignment horizontal="right" vertical="center" wrapText="1"/>
    </xf>
    <xf numFmtId="0" fontId="21" fillId="0" borderId="11" xfId="0" applyFont="1" applyBorder="1" applyAlignment="1">
      <alignment horizontal="left" vertical="top"/>
    </xf>
    <xf numFmtId="0" fontId="21" fillId="0" borderId="8" xfId="0" applyFont="1" applyBorder="1" applyAlignment="1">
      <alignment horizontal="left" vertical="top"/>
    </xf>
    <xf numFmtId="0" fontId="21" fillId="0" borderId="12" xfId="0" applyFont="1" applyBorder="1" applyAlignment="1">
      <alignment horizontal="left" vertical="top"/>
    </xf>
    <xf numFmtId="0" fontId="21" fillId="0" borderId="2" xfId="0" applyFont="1" applyBorder="1">
      <alignment vertical="center"/>
    </xf>
    <xf numFmtId="0" fontId="21" fillId="0" borderId="3" xfId="0" applyFont="1" applyBorder="1">
      <alignment vertical="center"/>
    </xf>
  </cellXfs>
  <cellStyles count="9">
    <cellStyle name="パーセント 2" xfId="2"/>
    <cellStyle name="桁区切り" xfId="4" builtinId="6"/>
    <cellStyle name="桁区切り 2" xfId="1"/>
    <cellStyle name="桁区切り 3" xfId="8"/>
    <cellStyle name="標準" xfId="0" builtinId="0"/>
    <cellStyle name="標準 2" xfId="3"/>
    <cellStyle name="標準 3" xfId="5"/>
    <cellStyle name="標準 4" xfId="6"/>
    <cellStyle name="標準 5" xfId="7"/>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44446</xdr:rowOff>
    </xdr:from>
    <xdr:to>
      <xdr:col>1</xdr:col>
      <xdr:colOff>130302</xdr:colOff>
      <xdr:row>17</xdr:row>
      <xdr:rowOff>182559</xdr:rowOff>
    </xdr:to>
    <xdr:sp macro="" textlink="">
      <xdr:nvSpPr>
        <xdr:cNvPr id="2" name="左大かっこ 1"/>
        <xdr:cNvSpPr/>
      </xdr:nvSpPr>
      <xdr:spPr>
        <a:xfrm>
          <a:off x="239713" y="3021009"/>
          <a:ext cx="73152" cy="87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18</xdr:row>
          <xdr:rowOff>228600</xdr:rowOff>
        </xdr:from>
        <xdr:to>
          <xdr:col>2</xdr:col>
          <xdr:colOff>19050</xdr:colOff>
          <xdr:row>20</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0</xdr:rowOff>
        </xdr:from>
        <xdr:to>
          <xdr:col>2</xdr:col>
          <xdr:colOff>9525</xdr:colOff>
          <xdr:row>34</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45</xdr:row>
      <xdr:rowOff>63500</xdr:rowOff>
    </xdr:from>
    <xdr:to>
      <xdr:col>1</xdr:col>
      <xdr:colOff>130302</xdr:colOff>
      <xdr:row>46</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48</xdr:row>
          <xdr:rowOff>0</xdr:rowOff>
        </xdr:from>
        <xdr:to>
          <xdr:col>2</xdr:col>
          <xdr:colOff>19050</xdr:colOff>
          <xdr:row>49</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35</xdr:row>
          <xdr:rowOff>238125</xdr:rowOff>
        </xdr:from>
        <xdr:to>
          <xdr:col>1</xdr:col>
          <xdr:colOff>171450</xdr:colOff>
          <xdr:row>37</xdr:row>
          <xdr:rowOff>9525</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0</xdr:rowOff>
        </xdr:from>
        <xdr:to>
          <xdr:col>2</xdr:col>
          <xdr:colOff>9525</xdr:colOff>
          <xdr:row>22</xdr:row>
          <xdr:rowOff>19050</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xdr:row>
          <xdr:rowOff>228600</xdr:rowOff>
        </xdr:from>
        <xdr:to>
          <xdr:col>2</xdr:col>
          <xdr:colOff>19050</xdr:colOff>
          <xdr:row>21</xdr:row>
          <xdr:rowOff>9525</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xdr:row>
          <xdr:rowOff>228600</xdr:rowOff>
        </xdr:from>
        <xdr:to>
          <xdr:col>30</xdr:col>
          <xdr:colOff>19050</xdr:colOff>
          <xdr:row>20</xdr:row>
          <xdr:rowOff>9525</xdr:rowOff>
        </xdr:to>
        <xdr:sp macro="" textlink="">
          <xdr:nvSpPr>
            <xdr:cNvPr id="24705" name="Check Box 129"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18</xdr:row>
          <xdr:rowOff>228600</xdr:rowOff>
        </xdr:from>
        <xdr:to>
          <xdr:col>16</xdr:col>
          <xdr:colOff>19050</xdr:colOff>
          <xdr:row>20</xdr:row>
          <xdr:rowOff>9525</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18</xdr:row>
          <xdr:rowOff>228600</xdr:rowOff>
        </xdr:from>
        <xdr:to>
          <xdr:col>21</xdr:col>
          <xdr:colOff>9525</xdr:colOff>
          <xdr:row>20</xdr:row>
          <xdr:rowOff>9525</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228600</xdr:rowOff>
        </xdr:from>
        <xdr:to>
          <xdr:col>12</xdr:col>
          <xdr:colOff>19050</xdr:colOff>
          <xdr:row>21</xdr:row>
          <xdr:rowOff>9525</xdr:rowOff>
        </xdr:to>
        <xdr:sp macro="" textlink="">
          <xdr:nvSpPr>
            <xdr:cNvPr id="24708" name="Check Box 132" hidden="1">
              <a:extLst>
                <a:ext uri="{63B3BB69-23CF-44E3-9099-C40C66FF867C}">
                  <a14:compatExt spid="_x0000_s2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219075</xdr:rowOff>
        </xdr:from>
        <xdr:to>
          <xdr:col>2</xdr:col>
          <xdr:colOff>19050</xdr:colOff>
          <xdr:row>23</xdr:row>
          <xdr:rowOff>0</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24</xdr:row>
          <xdr:rowOff>228600</xdr:rowOff>
        </xdr:from>
        <xdr:to>
          <xdr:col>23</xdr:col>
          <xdr:colOff>19050</xdr:colOff>
          <xdr:row>26</xdr:row>
          <xdr:rowOff>9525</xdr:rowOff>
        </xdr:to>
        <xdr:sp macro="" textlink="">
          <xdr:nvSpPr>
            <xdr:cNvPr id="24711" name="Check Box 135"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xdr:row>
          <xdr:rowOff>228600</xdr:rowOff>
        </xdr:from>
        <xdr:to>
          <xdr:col>2</xdr:col>
          <xdr:colOff>9525</xdr:colOff>
          <xdr:row>26</xdr:row>
          <xdr:rowOff>9525</xdr:rowOff>
        </xdr:to>
        <xdr:sp macro="" textlink="">
          <xdr:nvSpPr>
            <xdr:cNvPr id="24715" name="Check Box 139"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18</xdr:row>
          <xdr:rowOff>228600</xdr:rowOff>
        </xdr:from>
        <xdr:to>
          <xdr:col>10</xdr:col>
          <xdr:colOff>19050</xdr:colOff>
          <xdr:row>20</xdr:row>
          <xdr:rowOff>9525</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219075</xdr:rowOff>
        </xdr:from>
        <xdr:to>
          <xdr:col>17</xdr:col>
          <xdr:colOff>9525</xdr:colOff>
          <xdr:row>26</xdr:row>
          <xdr:rowOff>0</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24</xdr:row>
          <xdr:rowOff>228600</xdr:rowOff>
        </xdr:from>
        <xdr:to>
          <xdr:col>31</xdr:col>
          <xdr:colOff>9525</xdr:colOff>
          <xdr:row>26</xdr:row>
          <xdr:rowOff>9525</xdr:rowOff>
        </xdr:to>
        <xdr:sp macro="" textlink="">
          <xdr:nvSpPr>
            <xdr:cNvPr id="24720" name="Check Box 144" hidden="1">
              <a:extLst>
                <a:ext uri="{63B3BB69-23CF-44E3-9099-C40C66FF867C}">
                  <a14:compatExt spid="_x0000_s2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228600</xdr:rowOff>
        </xdr:from>
        <xdr:to>
          <xdr:col>28</xdr:col>
          <xdr:colOff>19050</xdr:colOff>
          <xdr:row>26</xdr:row>
          <xdr:rowOff>9525</xdr:rowOff>
        </xdr:to>
        <xdr:sp macro=""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238125</xdr:rowOff>
        </xdr:from>
        <xdr:to>
          <xdr:col>2</xdr:col>
          <xdr:colOff>9525</xdr:colOff>
          <xdr:row>27</xdr:row>
          <xdr:rowOff>19050</xdr:rowOff>
        </xdr:to>
        <xdr:sp macro=""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228600</xdr:rowOff>
        </xdr:from>
        <xdr:to>
          <xdr:col>2</xdr:col>
          <xdr:colOff>9525</xdr:colOff>
          <xdr:row>30</xdr:row>
          <xdr:rowOff>9525</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9525</xdr:rowOff>
        </xdr:from>
        <xdr:to>
          <xdr:col>2</xdr:col>
          <xdr:colOff>9525</xdr:colOff>
          <xdr:row>28</xdr:row>
          <xdr:rowOff>28575</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228600</xdr:rowOff>
        </xdr:from>
        <xdr:to>
          <xdr:col>2</xdr:col>
          <xdr:colOff>9525</xdr:colOff>
          <xdr:row>29</xdr:row>
          <xdr:rowOff>9525</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238125</xdr:rowOff>
        </xdr:from>
        <xdr:to>
          <xdr:col>2</xdr:col>
          <xdr:colOff>9525</xdr:colOff>
          <xdr:row>31</xdr:row>
          <xdr:rowOff>19050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39</xdr:row>
          <xdr:rowOff>228600</xdr:rowOff>
        </xdr:from>
        <xdr:to>
          <xdr:col>2</xdr:col>
          <xdr:colOff>9525</xdr:colOff>
          <xdr:row>41</xdr:row>
          <xdr:rowOff>9525</xdr:rowOff>
        </xdr:to>
        <xdr:sp macro="" textlink="">
          <xdr:nvSpPr>
            <xdr:cNvPr id="24740" name="Check Box 164"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9525</xdr:rowOff>
        </xdr:from>
        <xdr:to>
          <xdr:col>2</xdr:col>
          <xdr:colOff>9525</xdr:colOff>
          <xdr:row>39</xdr:row>
          <xdr:rowOff>28575</xdr:rowOff>
        </xdr:to>
        <xdr:sp macro="" textlink="">
          <xdr:nvSpPr>
            <xdr:cNvPr id="24741" name="Check Box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228600</xdr:rowOff>
        </xdr:from>
        <xdr:to>
          <xdr:col>2</xdr:col>
          <xdr:colOff>9525</xdr:colOff>
          <xdr:row>40</xdr:row>
          <xdr:rowOff>9525</xdr:rowOff>
        </xdr:to>
        <xdr:sp macro="" textlink="">
          <xdr:nvSpPr>
            <xdr:cNvPr id="24742" name="Check Box 166" hidden="1">
              <a:extLst>
                <a:ext uri="{63B3BB69-23CF-44E3-9099-C40C66FF867C}">
                  <a14:compatExt spid="_x0000_s2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238125</xdr:rowOff>
        </xdr:from>
        <xdr:to>
          <xdr:col>2</xdr:col>
          <xdr:colOff>9525</xdr:colOff>
          <xdr:row>42</xdr:row>
          <xdr:rowOff>19050</xdr:rowOff>
        </xdr:to>
        <xdr:sp macro="" textlink="">
          <xdr:nvSpPr>
            <xdr:cNvPr id="24743" name="Check Box 167" hidden="1">
              <a:extLst>
                <a:ext uri="{63B3BB69-23CF-44E3-9099-C40C66FF867C}">
                  <a14:compatExt spid="_x0000_s2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0</xdr:rowOff>
        </xdr:from>
        <xdr:to>
          <xdr:col>2</xdr:col>
          <xdr:colOff>9525</xdr:colOff>
          <xdr:row>38</xdr:row>
          <xdr:rowOff>9525</xdr:rowOff>
        </xdr:to>
        <xdr:sp macro="" textlink="">
          <xdr:nvSpPr>
            <xdr:cNvPr id="24744" name="Check Box 168" hidden="1">
              <a:extLst>
                <a:ext uri="{63B3BB69-23CF-44E3-9099-C40C66FF867C}">
                  <a14:compatExt spid="_x0000_s2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xdr:row>
          <xdr:rowOff>238125</xdr:rowOff>
        </xdr:from>
        <xdr:to>
          <xdr:col>17</xdr:col>
          <xdr:colOff>19050</xdr:colOff>
          <xdr:row>37</xdr:row>
          <xdr:rowOff>9525</xdr:rowOff>
        </xdr:to>
        <xdr:sp macro="" textlink="">
          <xdr:nvSpPr>
            <xdr:cNvPr id="24746" name="Check Box 170" hidden="1">
              <a:extLst>
                <a:ext uri="{63B3BB69-23CF-44E3-9099-C40C66FF867C}">
                  <a14:compatExt spid="_x0000_s2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35</xdr:row>
          <xdr:rowOff>238125</xdr:rowOff>
        </xdr:from>
        <xdr:to>
          <xdr:col>28</xdr:col>
          <xdr:colOff>28575</xdr:colOff>
          <xdr:row>37</xdr:row>
          <xdr:rowOff>9525</xdr:rowOff>
        </xdr:to>
        <xdr:sp macro="" textlink="">
          <xdr:nvSpPr>
            <xdr:cNvPr id="24747" name="Check Box 171" hidden="1">
              <a:extLst>
                <a:ext uri="{63B3BB69-23CF-44E3-9099-C40C66FF867C}">
                  <a14:compatExt spid="_x0000_s2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35</xdr:row>
          <xdr:rowOff>238125</xdr:rowOff>
        </xdr:from>
        <xdr:to>
          <xdr:col>23</xdr:col>
          <xdr:colOff>19050</xdr:colOff>
          <xdr:row>37</xdr:row>
          <xdr:rowOff>9525</xdr:rowOff>
        </xdr:to>
        <xdr:sp macro="" textlink="">
          <xdr:nvSpPr>
            <xdr:cNvPr id="24748" name="Check Box 172" hidden="1">
              <a:extLst>
                <a:ext uri="{63B3BB69-23CF-44E3-9099-C40C66FF867C}">
                  <a14:compatExt spid="_x0000_s2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48</xdr:row>
          <xdr:rowOff>0</xdr:rowOff>
        </xdr:from>
        <xdr:to>
          <xdr:col>34</xdr:col>
          <xdr:colOff>19050</xdr:colOff>
          <xdr:row>49</xdr:row>
          <xdr:rowOff>9525</xdr:rowOff>
        </xdr:to>
        <xdr:sp macro="" textlink="">
          <xdr:nvSpPr>
            <xdr:cNvPr id="24749" name="Check Box 173" hidden="1">
              <a:extLst>
                <a:ext uri="{63B3BB69-23CF-44E3-9099-C40C66FF867C}">
                  <a14:compatExt spid="_x0000_s2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48</xdr:row>
          <xdr:rowOff>228600</xdr:rowOff>
        </xdr:from>
        <xdr:to>
          <xdr:col>2</xdr:col>
          <xdr:colOff>19050</xdr:colOff>
          <xdr:row>50</xdr:row>
          <xdr:rowOff>0</xdr:rowOff>
        </xdr:to>
        <xdr:sp macro="" textlink="">
          <xdr:nvSpPr>
            <xdr:cNvPr id="24751" name="Check Box 175" hidden="1">
              <a:extLst>
                <a:ext uri="{63B3BB69-23CF-44E3-9099-C40C66FF867C}">
                  <a14:compatExt spid="_x0000_s2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48</xdr:row>
          <xdr:rowOff>0</xdr:rowOff>
        </xdr:from>
        <xdr:to>
          <xdr:col>20</xdr:col>
          <xdr:colOff>19050</xdr:colOff>
          <xdr:row>49</xdr:row>
          <xdr:rowOff>9525</xdr:rowOff>
        </xdr:to>
        <xdr:sp macro="" textlink="">
          <xdr:nvSpPr>
            <xdr:cNvPr id="24756" name="Check Box 180" hidden="1">
              <a:extLst>
                <a:ext uri="{63B3BB69-23CF-44E3-9099-C40C66FF867C}">
                  <a14:compatExt spid="_x0000_s2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48</xdr:row>
          <xdr:rowOff>0</xdr:rowOff>
        </xdr:from>
        <xdr:to>
          <xdr:col>26</xdr:col>
          <xdr:colOff>19050</xdr:colOff>
          <xdr:row>49</xdr:row>
          <xdr:rowOff>9525</xdr:rowOff>
        </xdr:to>
        <xdr:sp macro="" textlink="">
          <xdr:nvSpPr>
            <xdr:cNvPr id="24758" name="Check Box 182" hidden="1">
              <a:extLst>
                <a:ext uri="{63B3BB69-23CF-44E3-9099-C40C66FF867C}">
                  <a14:compatExt spid="_x0000_s2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48</xdr:row>
          <xdr:rowOff>0</xdr:rowOff>
        </xdr:from>
        <xdr:to>
          <xdr:col>31</xdr:col>
          <xdr:colOff>19050</xdr:colOff>
          <xdr:row>49</xdr:row>
          <xdr:rowOff>9525</xdr:rowOff>
        </xdr:to>
        <xdr:sp macro="" textlink="">
          <xdr:nvSpPr>
            <xdr:cNvPr id="24760" name="Check Box 184" hidden="1">
              <a:extLst>
                <a:ext uri="{63B3BB69-23CF-44E3-9099-C40C66FF867C}">
                  <a14:compatExt spid="_x0000_s2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31</xdr:row>
          <xdr:rowOff>228600</xdr:rowOff>
        </xdr:from>
        <xdr:to>
          <xdr:col>2</xdr:col>
          <xdr:colOff>9525</xdr:colOff>
          <xdr:row>33</xdr:row>
          <xdr:rowOff>9525</xdr:rowOff>
        </xdr:to>
        <xdr:sp macro="" textlink="">
          <xdr:nvSpPr>
            <xdr:cNvPr id="24765" name="Check Box 189" hidden="1">
              <a:extLst>
                <a:ext uri="{63B3BB69-23CF-44E3-9099-C40C66FF867C}">
                  <a14:compatExt spid="_x0000_s2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228600</xdr:rowOff>
        </xdr:from>
        <xdr:to>
          <xdr:col>12</xdr:col>
          <xdr:colOff>28575</xdr:colOff>
          <xdr:row>33</xdr:row>
          <xdr:rowOff>9525</xdr:rowOff>
        </xdr:to>
        <xdr:sp macro="" textlink="">
          <xdr:nvSpPr>
            <xdr:cNvPr id="24766" name="Check Box 190" hidden="1">
              <a:extLst>
                <a:ext uri="{63B3BB69-23CF-44E3-9099-C40C66FF867C}">
                  <a14:compatExt spid="_x0000_s2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8282</xdr:colOff>
      <xdr:row>5</xdr:row>
      <xdr:rowOff>8282</xdr:rowOff>
    </xdr:to>
    <xdr:cxnSp macro="">
      <xdr:nvCxnSpPr>
        <xdr:cNvPr id="4" name="直線コネクタ 3"/>
        <xdr:cNvCxnSpPr/>
      </xdr:nvCxnSpPr>
      <xdr:spPr>
        <a:xfrm>
          <a:off x="422413" y="546652"/>
          <a:ext cx="3892826" cy="27912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tabSelected="1" view="pageBreakPreview" zoomScaleNormal="100" zoomScaleSheetLayoutView="100" workbookViewId="0"/>
  </sheetViews>
  <sheetFormatPr defaultRowHeight="13.5" x14ac:dyDescent="0.15"/>
  <cols>
    <col min="1" max="1" width="3.125" style="172" customWidth="1"/>
    <col min="2" max="2" width="7.75" style="172" customWidth="1"/>
    <col min="3" max="4" width="54.625" style="170" customWidth="1"/>
    <col min="5" max="5" width="4.25" style="172" customWidth="1"/>
    <col min="6" max="16384" width="9" style="172"/>
  </cols>
  <sheetData>
    <row r="2" spans="2:4" ht="17.25" x14ac:dyDescent="0.15">
      <c r="B2" s="169" t="s">
        <v>95</v>
      </c>
      <c r="C2" s="171"/>
    </row>
    <row r="3" spans="2:4" ht="14.25" x14ac:dyDescent="0.15">
      <c r="C3" s="171"/>
    </row>
    <row r="4" spans="2:4" ht="14.25" x14ac:dyDescent="0.15">
      <c r="B4" s="173" t="s">
        <v>96</v>
      </c>
      <c r="C4" s="174" t="s">
        <v>97</v>
      </c>
      <c r="D4" s="174" t="s">
        <v>98</v>
      </c>
    </row>
    <row r="5" spans="2:4" ht="60" customHeight="1" x14ac:dyDescent="0.15">
      <c r="B5" s="173">
        <v>1</v>
      </c>
      <c r="C5" s="175" t="s">
        <v>100</v>
      </c>
      <c r="D5" s="175"/>
    </row>
    <row r="6" spans="2:4" ht="71.25" customHeight="1" x14ac:dyDescent="0.15">
      <c r="B6" s="173">
        <v>2</v>
      </c>
      <c r="C6" s="175"/>
      <c r="D6" s="175" t="s">
        <v>191</v>
      </c>
    </row>
    <row r="7" spans="2:4" ht="60" customHeight="1" x14ac:dyDescent="0.15">
      <c r="B7" s="173">
        <v>3</v>
      </c>
      <c r="C7" s="175" t="s">
        <v>101</v>
      </c>
      <c r="D7" s="175"/>
    </row>
    <row r="8" spans="2:4" ht="60" customHeight="1" x14ac:dyDescent="0.15">
      <c r="B8" s="173">
        <v>4</v>
      </c>
      <c r="C8" s="175" t="s">
        <v>102</v>
      </c>
      <c r="D8" s="175"/>
    </row>
    <row r="9" spans="2:4" ht="60" customHeight="1" x14ac:dyDescent="0.15">
      <c r="B9" s="173">
        <v>5</v>
      </c>
      <c r="C9" s="175" t="s">
        <v>99</v>
      </c>
      <c r="D9" s="175"/>
    </row>
    <row r="10" spans="2:4" ht="79.5" customHeight="1" x14ac:dyDescent="0.15">
      <c r="B10" s="173">
        <v>6</v>
      </c>
      <c r="C10" s="176" t="s">
        <v>103</v>
      </c>
      <c r="D10" s="177"/>
    </row>
    <row r="11" spans="2:4" ht="66" customHeight="1" x14ac:dyDescent="0.15">
      <c r="B11" s="173">
        <v>7</v>
      </c>
      <c r="C11" s="175" t="s">
        <v>104</v>
      </c>
      <c r="D11" s="175"/>
    </row>
    <row r="12" spans="2:4" ht="60" customHeight="1" x14ac:dyDescent="0.15">
      <c r="B12" s="173">
        <v>8</v>
      </c>
      <c r="C12" s="175" t="s">
        <v>109</v>
      </c>
      <c r="D12" s="175"/>
    </row>
    <row r="13" spans="2:4" ht="54" customHeight="1" x14ac:dyDescent="0.15"/>
  </sheetData>
  <phoneticPr fontId="4"/>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47"/>
  <sheetViews>
    <sheetView view="pageBreakPreview" zoomScale="120" zoomScaleNormal="120" zoomScaleSheetLayoutView="120" workbookViewId="0"/>
  </sheetViews>
  <sheetFormatPr defaultColWidth="2.25" defaultRowHeight="12" x14ac:dyDescent="0.15"/>
  <cols>
    <col min="1" max="1" width="2.625" style="1" customWidth="1"/>
    <col min="2" max="16384" width="2.25" style="1"/>
  </cols>
  <sheetData>
    <row r="1" spans="1:39" ht="13.5" customHeight="1" x14ac:dyDescent="0.15">
      <c r="A1" s="31" t="s">
        <v>87</v>
      </c>
      <c r="B1" s="2"/>
      <c r="C1" s="29"/>
      <c r="D1" s="29"/>
      <c r="AK1" s="29"/>
      <c r="AL1" s="29"/>
      <c r="AM1" s="29"/>
    </row>
    <row r="2" spans="1:39" ht="13.5" customHeight="1" x14ac:dyDescent="0.15">
      <c r="A2" s="31"/>
      <c r="B2" s="2"/>
      <c r="C2" s="29"/>
      <c r="D2" s="29"/>
    </row>
    <row r="3" spans="1:39" ht="13.5" customHeight="1" x14ac:dyDescent="0.15">
      <c r="A3" s="312" t="s">
        <v>213</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row>
    <row r="4" spans="1:39" ht="13.5" customHeigh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row>
    <row r="5" spans="1:39" ht="13.5" customHeight="1" x14ac:dyDescent="0.15">
      <c r="B5" s="2"/>
      <c r="C5" s="3"/>
      <c r="D5" s="3"/>
    </row>
    <row r="6" spans="1:39" ht="13.5" customHeight="1" x14ac:dyDescent="0.15">
      <c r="A6" s="282" t="s">
        <v>23</v>
      </c>
      <c r="B6" s="14" t="s">
        <v>1</v>
      </c>
      <c r="C6" s="15"/>
      <c r="D6" s="15"/>
      <c r="E6" s="16"/>
      <c r="F6" s="16"/>
      <c r="G6" s="16"/>
      <c r="H6" s="16"/>
      <c r="I6" s="16"/>
      <c r="J6" s="16"/>
      <c r="K6" s="17"/>
      <c r="L6" s="324"/>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6"/>
    </row>
    <row r="7" spans="1:39" ht="21" customHeight="1" x14ac:dyDescent="0.15">
      <c r="A7" s="283"/>
      <c r="B7" s="13" t="s">
        <v>2</v>
      </c>
      <c r="C7" s="8"/>
      <c r="D7" s="8"/>
      <c r="E7" s="9"/>
      <c r="F7" s="9"/>
      <c r="G7" s="9"/>
      <c r="H7" s="9"/>
      <c r="I7" s="9"/>
      <c r="J7" s="9"/>
      <c r="K7" s="10"/>
      <c r="L7" s="321"/>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3"/>
    </row>
    <row r="8" spans="1:39" x14ac:dyDescent="0.15">
      <c r="A8" s="283"/>
      <c r="B8" s="327" t="s">
        <v>24</v>
      </c>
      <c r="C8" s="328"/>
      <c r="D8" s="328"/>
      <c r="E8" s="328"/>
      <c r="F8" s="328"/>
      <c r="G8" s="328"/>
      <c r="H8" s="328"/>
      <c r="I8" s="328"/>
      <c r="J8" s="328"/>
      <c r="K8" s="329"/>
      <c r="L8" s="11" t="s">
        <v>3</v>
      </c>
      <c r="M8" s="11"/>
      <c r="N8" s="11"/>
      <c r="O8" s="11"/>
      <c r="P8" s="11"/>
      <c r="Q8" s="314"/>
      <c r="R8" s="314"/>
      <c r="S8" s="11" t="s">
        <v>4</v>
      </c>
      <c r="T8" s="314"/>
      <c r="U8" s="314"/>
      <c r="V8" s="314"/>
      <c r="W8" s="11" t="s">
        <v>5</v>
      </c>
      <c r="X8" s="11"/>
      <c r="Y8" s="11"/>
      <c r="Z8" s="11"/>
      <c r="AA8" s="11"/>
      <c r="AB8" s="11"/>
      <c r="AC8" s="11"/>
      <c r="AD8" s="11"/>
      <c r="AE8" s="11"/>
      <c r="AF8" s="11"/>
      <c r="AG8" s="11"/>
      <c r="AH8" s="11"/>
      <c r="AI8" s="11"/>
      <c r="AJ8" s="11"/>
      <c r="AK8" s="11"/>
      <c r="AL8" s="11"/>
      <c r="AM8" s="12"/>
    </row>
    <row r="9" spans="1:39" ht="13.5" customHeight="1" x14ac:dyDescent="0.15">
      <c r="A9" s="283"/>
      <c r="B9" s="330"/>
      <c r="C9" s="331"/>
      <c r="D9" s="331"/>
      <c r="E9" s="331"/>
      <c r="F9" s="331"/>
      <c r="G9" s="331"/>
      <c r="H9" s="331"/>
      <c r="I9" s="331"/>
      <c r="J9" s="331"/>
      <c r="K9" s="332"/>
      <c r="L9" s="315"/>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7"/>
    </row>
    <row r="10" spans="1:39" ht="13.5" customHeight="1" x14ac:dyDescent="0.15">
      <c r="A10" s="283"/>
      <c r="B10" s="333"/>
      <c r="C10" s="334"/>
      <c r="D10" s="334"/>
      <c r="E10" s="334"/>
      <c r="F10" s="334"/>
      <c r="G10" s="334"/>
      <c r="H10" s="334"/>
      <c r="I10" s="334"/>
      <c r="J10" s="334"/>
      <c r="K10" s="335"/>
      <c r="L10" s="318"/>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20"/>
    </row>
    <row r="11" spans="1:39" ht="18" customHeight="1" x14ac:dyDescent="0.15">
      <c r="A11" s="283"/>
      <c r="B11" s="4" t="s">
        <v>6</v>
      </c>
      <c r="C11" s="5"/>
      <c r="D11" s="5"/>
      <c r="E11" s="6"/>
      <c r="F11" s="6"/>
      <c r="G11" s="6"/>
      <c r="H11" s="6"/>
      <c r="I11" s="6"/>
      <c r="J11" s="6"/>
      <c r="K11" s="6"/>
      <c r="L11" s="4" t="s">
        <v>7</v>
      </c>
      <c r="M11" s="6"/>
      <c r="N11" s="6"/>
      <c r="O11" s="6"/>
      <c r="P11" s="6"/>
      <c r="Q11" s="6"/>
      <c r="R11" s="7"/>
      <c r="S11" s="309"/>
      <c r="T11" s="310"/>
      <c r="U11" s="310"/>
      <c r="V11" s="310"/>
      <c r="W11" s="310"/>
      <c r="X11" s="310"/>
      <c r="Y11" s="311"/>
      <c r="Z11" s="4" t="s">
        <v>25</v>
      </c>
      <c r="AA11" s="6"/>
      <c r="AB11" s="6"/>
      <c r="AC11" s="6"/>
      <c r="AD11" s="6"/>
      <c r="AE11" s="6"/>
      <c r="AF11" s="7"/>
      <c r="AG11" s="309"/>
      <c r="AH11" s="310"/>
      <c r="AI11" s="310"/>
      <c r="AJ11" s="310"/>
      <c r="AK11" s="310"/>
      <c r="AL11" s="310"/>
      <c r="AM11" s="311"/>
    </row>
    <row r="12" spans="1:39" ht="18" customHeight="1" x14ac:dyDescent="0.15">
      <c r="A12" s="283"/>
      <c r="B12" s="4" t="s">
        <v>8</v>
      </c>
      <c r="C12" s="5"/>
      <c r="D12" s="5"/>
      <c r="E12" s="6"/>
      <c r="F12" s="6"/>
      <c r="G12" s="6"/>
      <c r="H12" s="6"/>
      <c r="I12" s="6"/>
      <c r="J12" s="6"/>
      <c r="K12" s="6"/>
      <c r="L12" s="4" t="s">
        <v>9</v>
      </c>
      <c r="M12" s="6"/>
      <c r="N12" s="6"/>
      <c r="O12" s="6"/>
      <c r="P12" s="6"/>
      <c r="Q12" s="6"/>
      <c r="R12" s="7"/>
      <c r="S12" s="309"/>
      <c r="T12" s="310"/>
      <c r="U12" s="310"/>
      <c r="V12" s="310"/>
      <c r="W12" s="310"/>
      <c r="X12" s="310"/>
      <c r="Y12" s="311"/>
      <c r="Z12" s="4" t="s">
        <v>10</v>
      </c>
      <c r="AA12" s="6"/>
      <c r="AB12" s="6"/>
      <c r="AC12" s="6"/>
      <c r="AD12" s="6"/>
      <c r="AE12" s="6"/>
      <c r="AF12" s="7"/>
      <c r="AG12" s="309"/>
      <c r="AH12" s="310"/>
      <c r="AI12" s="310"/>
      <c r="AJ12" s="310"/>
      <c r="AK12" s="310"/>
      <c r="AL12" s="310"/>
      <c r="AM12" s="311"/>
    </row>
    <row r="13" spans="1:39" ht="18.75" customHeight="1" x14ac:dyDescent="0.15">
      <c r="A13" s="284"/>
      <c r="B13" s="4" t="s">
        <v>11</v>
      </c>
      <c r="C13" s="5"/>
      <c r="D13" s="5"/>
      <c r="E13" s="6"/>
      <c r="F13" s="6"/>
      <c r="G13" s="6"/>
      <c r="H13" s="6"/>
      <c r="I13" s="6"/>
      <c r="J13" s="6"/>
      <c r="K13" s="6"/>
      <c r="L13" s="4" t="s">
        <v>9</v>
      </c>
      <c r="M13" s="6"/>
      <c r="N13" s="6"/>
      <c r="O13" s="6"/>
      <c r="P13" s="6"/>
      <c r="Q13" s="6"/>
      <c r="R13" s="7"/>
      <c r="S13" s="309"/>
      <c r="T13" s="310"/>
      <c r="U13" s="310"/>
      <c r="V13" s="310"/>
      <c r="W13" s="310"/>
      <c r="X13" s="310"/>
      <c r="Y13" s="311"/>
      <c r="Z13" s="4" t="s">
        <v>10</v>
      </c>
      <c r="AA13" s="6"/>
      <c r="AB13" s="6"/>
      <c r="AC13" s="6"/>
      <c r="AD13" s="6"/>
      <c r="AE13" s="6"/>
      <c r="AF13" s="7"/>
      <c r="AG13" s="309"/>
      <c r="AH13" s="310"/>
      <c r="AI13" s="310"/>
      <c r="AJ13" s="310"/>
      <c r="AK13" s="310"/>
      <c r="AL13" s="310"/>
      <c r="AM13" s="311"/>
    </row>
    <row r="14" spans="1:39" ht="18" customHeight="1" x14ac:dyDescent="0.15">
      <c r="A14" s="4" t="s">
        <v>88</v>
      </c>
      <c r="B14" s="6"/>
      <c r="C14" s="6"/>
      <c r="D14" s="6"/>
      <c r="E14" s="6"/>
      <c r="F14" s="6"/>
      <c r="G14" s="28"/>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x14ac:dyDescent="0.15">
      <c r="A15" s="264" t="s">
        <v>148</v>
      </c>
      <c r="B15" s="265"/>
      <c r="C15" s="265"/>
      <c r="D15" s="265"/>
      <c r="E15" s="265"/>
      <c r="F15" s="265"/>
      <c r="G15" s="265"/>
      <c r="H15" s="265"/>
      <c r="I15" s="265"/>
      <c r="J15" s="265"/>
      <c r="K15" s="265"/>
      <c r="L15" s="265"/>
      <c r="M15" s="265"/>
      <c r="N15" s="265"/>
      <c r="O15" s="265"/>
      <c r="P15" s="265"/>
      <c r="Q15" s="265"/>
      <c r="R15" s="265"/>
      <c r="S15" s="266"/>
      <c r="T15" s="296" t="s">
        <v>211</v>
      </c>
      <c r="U15" s="297"/>
      <c r="V15" s="297"/>
      <c r="W15" s="297"/>
      <c r="X15" s="297"/>
      <c r="Y15" s="297"/>
      <c r="Z15" s="297"/>
      <c r="AA15" s="297"/>
      <c r="AB15" s="297"/>
      <c r="AC15" s="298"/>
      <c r="AD15" s="299" t="s">
        <v>212</v>
      </c>
      <c r="AE15" s="300"/>
      <c r="AF15" s="300"/>
      <c r="AG15" s="300"/>
      <c r="AH15" s="300"/>
      <c r="AI15" s="300"/>
      <c r="AJ15" s="300"/>
      <c r="AK15" s="300"/>
      <c r="AL15" s="300"/>
      <c r="AM15" s="301"/>
    </row>
    <row r="16" spans="1:39" ht="12.75" customHeight="1" x14ac:dyDescent="0.15">
      <c r="A16" s="267"/>
      <c r="B16" s="268"/>
      <c r="C16" s="268"/>
      <c r="D16" s="268"/>
      <c r="E16" s="268"/>
      <c r="F16" s="268"/>
      <c r="G16" s="268"/>
      <c r="H16" s="268"/>
      <c r="I16" s="268"/>
      <c r="J16" s="268"/>
      <c r="K16" s="268"/>
      <c r="L16" s="268"/>
      <c r="M16" s="268"/>
      <c r="N16" s="268"/>
      <c r="O16" s="268"/>
      <c r="P16" s="268"/>
      <c r="Q16" s="268"/>
      <c r="R16" s="268"/>
      <c r="S16" s="269"/>
      <c r="T16" s="306" t="s">
        <v>147</v>
      </c>
      <c r="U16" s="307"/>
      <c r="V16" s="307"/>
      <c r="W16" s="308"/>
      <c r="X16" s="304" t="s">
        <v>12</v>
      </c>
      <c r="Y16" s="304"/>
      <c r="Z16" s="304"/>
      <c r="AA16" s="304"/>
      <c r="AB16" s="304"/>
      <c r="AC16" s="305"/>
      <c r="AD16" s="306" t="s">
        <v>147</v>
      </c>
      <c r="AE16" s="307"/>
      <c r="AF16" s="307"/>
      <c r="AG16" s="308"/>
      <c r="AH16" s="302" t="s">
        <v>12</v>
      </c>
      <c r="AI16" s="302"/>
      <c r="AJ16" s="302"/>
      <c r="AK16" s="302"/>
      <c r="AL16" s="302"/>
      <c r="AM16" s="303"/>
    </row>
    <row r="17" spans="1:39" ht="12.75" customHeight="1" x14ac:dyDescent="0.15">
      <c r="A17" s="282" t="s">
        <v>45</v>
      </c>
      <c r="B17" s="14" t="s">
        <v>46</v>
      </c>
      <c r="C17" s="16"/>
      <c r="D17" s="16"/>
      <c r="E17" s="16"/>
      <c r="F17" s="16"/>
      <c r="G17" s="16"/>
      <c r="H17" s="16"/>
      <c r="I17" s="16"/>
      <c r="J17" s="16"/>
      <c r="K17" s="16"/>
      <c r="L17" s="16"/>
      <c r="M17" s="16"/>
      <c r="N17" s="16"/>
      <c r="O17" s="16"/>
      <c r="P17" s="16"/>
      <c r="Q17" s="16"/>
      <c r="R17" s="16"/>
      <c r="S17" s="17"/>
      <c r="T17" s="278">
        <f ca="1">COUNTIFS('申請額一覧 '!$E$7:$E$21,B17,'申請額一覧 '!$H$7:$H$21,"&gt;0")</f>
        <v>0</v>
      </c>
      <c r="U17" s="279"/>
      <c r="V17" s="262" t="s">
        <v>13</v>
      </c>
      <c r="W17" s="263"/>
      <c r="X17" s="276">
        <f ca="1">SUMIF('申請額一覧 '!$E$7:$E$21,B17,'申請額一覧 '!$H$7:$H$21)+SUMIF('申請額一覧 '!$E$7:$E$21,B17,'申請額一覧 '!$K$7:$K$21)</f>
        <v>0</v>
      </c>
      <c r="Y17" s="277"/>
      <c r="Z17" s="277"/>
      <c r="AA17" s="277"/>
      <c r="AB17" s="34" t="s">
        <v>32</v>
      </c>
      <c r="AC17" s="24"/>
      <c r="AD17" s="278">
        <f ca="1">COUNTIFS('申請額一覧 '!$E$7:$E$21,B17,'申請額一覧 '!$N$7:$N$21,"&gt;0")</f>
        <v>0</v>
      </c>
      <c r="AE17" s="279"/>
      <c r="AF17" s="262" t="s">
        <v>13</v>
      </c>
      <c r="AG17" s="263"/>
      <c r="AH17" s="285">
        <f ca="1">SUMIF('申請額一覧 '!$E$7:$E$21,B17,'申請額一覧 '!$N$7:$N$21)</f>
        <v>0</v>
      </c>
      <c r="AI17" s="286"/>
      <c r="AJ17" s="286"/>
      <c r="AK17" s="286"/>
      <c r="AL17" s="34" t="s">
        <v>32</v>
      </c>
      <c r="AM17" s="24"/>
    </row>
    <row r="18" spans="1:39" ht="12.75" customHeight="1" x14ac:dyDescent="0.15">
      <c r="A18" s="283"/>
      <c r="B18" s="18" t="s">
        <v>47</v>
      </c>
      <c r="C18" s="19"/>
      <c r="D18" s="19"/>
      <c r="E18" s="19"/>
      <c r="F18" s="19"/>
      <c r="G18" s="19"/>
      <c r="H18" s="19"/>
      <c r="I18" s="19"/>
      <c r="J18" s="19"/>
      <c r="K18" s="19"/>
      <c r="L18" s="19"/>
      <c r="M18" s="19"/>
      <c r="N18" s="19"/>
      <c r="O18" s="19"/>
      <c r="P18" s="19"/>
      <c r="Q18" s="19"/>
      <c r="R18" s="19"/>
      <c r="S18" s="20"/>
      <c r="T18" s="254">
        <f ca="1">COUNTIFS('申請額一覧 '!$E$7:$E$21,B18,'申請額一覧 '!$H$7:$H$21,"&gt;0")</f>
        <v>0</v>
      </c>
      <c r="U18" s="255"/>
      <c r="V18" s="256" t="s">
        <v>13</v>
      </c>
      <c r="W18" s="257"/>
      <c r="X18" s="260">
        <f ca="1">SUMIF('申請額一覧 '!$E$7:$E$21,B18,'申請額一覧 '!$H$7:$H$21)+SUMIF('申請額一覧 '!$E$7:$E$21,B18,'申請額一覧 '!$K$7:$K$21)</f>
        <v>0</v>
      </c>
      <c r="Y18" s="261"/>
      <c r="Z18" s="261"/>
      <c r="AA18" s="261"/>
      <c r="AB18" s="35" t="s">
        <v>32</v>
      </c>
      <c r="AC18" s="25"/>
      <c r="AD18" s="254">
        <f ca="1">COUNTIFS('申請額一覧 '!$E$7:$E$21,B18,'申請額一覧 '!$N$7:$N$21,"&gt;0")</f>
        <v>0</v>
      </c>
      <c r="AE18" s="255"/>
      <c r="AF18" s="256" t="s">
        <v>13</v>
      </c>
      <c r="AG18" s="257"/>
      <c r="AH18" s="260">
        <f ca="1">SUMIF('申請額一覧 '!$E$7:$E$21,B18,'申請額一覧 '!$N$7:$N$21)</f>
        <v>0</v>
      </c>
      <c r="AI18" s="261"/>
      <c r="AJ18" s="261"/>
      <c r="AK18" s="261"/>
      <c r="AL18" s="35" t="s">
        <v>32</v>
      </c>
      <c r="AM18" s="25"/>
    </row>
    <row r="19" spans="1:39" ht="12.75" customHeight="1" x14ac:dyDescent="0.15">
      <c r="A19" s="283"/>
      <c r="B19" s="18" t="s">
        <v>48</v>
      </c>
      <c r="C19" s="19"/>
      <c r="D19" s="19"/>
      <c r="E19" s="19"/>
      <c r="F19" s="19"/>
      <c r="G19" s="19"/>
      <c r="H19" s="19"/>
      <c r="I19" s="19"/>
      <c r="J19" s="19"/>
      <c r="K19" s="19"/>
      <c r="L19" s="19"/>
      <c r="M19" s="19"/>
      <c r="N19" s="19"/>
      <c r="O19" s="19"/>
      <c r="P19" s="19"/>
      <c r="Q19" s="19"/>
      <c r="R19" s="19"/>
      <c r="S19" s="20"/>
      <c r="T19" s="254">
        <f ca="1">COUNTIFS('申請額一覧 '!$E$7:$E$21,B19,'申請額一覧 '!$H$7:$H$21,"&gt;0")</f>
        <v>0</v>
      </c>
      <c r="U19" s="255"/>
      <c r="V19" s="256" t="s">
        <v>13</v>
      </c>
      <c r="W19" s="257"/>
      <c r="X19" s="260">
        <f ca="1">SUMIF('申請額一覧 '!$E$7:$E$21,B19,'申請額一覧 '!$H$7:$H$21)+SUMIF('申請額一覧 '!$E$7:$E$21,B19,'申請額一覧 '!$K$7:$K$21)</f>
        <v>0</v>
      </c>
      <c r="Y19" s="261"/>
      <c r="Z19" s="261"/>
      <c r="AA19" s="261"/>
      <c r="AB19" s="35" t="s">
        <v>32</v>
      </c>
      <c r="AC19" s="25"/>
      <c r="AD19" s="254">
        <f ca="1">COUNTIFS('申請額一覧 '!$E$7:$E$21,B19,'申請額一覧 '!$N$7:$N$21,"&gt;0")</f>
        <v>0</v>
      </c>
      <c r="AE19" s="255"/>
      <c r="AF19" s="256" t="s">
        <v>13</v>
      </c>
      <c r="AG19" s="257"/>
      <c r="AH19" s="260">
        <f ca="1">SUMIF('申請額一覧 '!$E$7:$E$21,B19,'申請額一覧 '!$N$7:$N$21)</f>
        <v>0</v>
      </c>
      <c r="AI19" s="261"/>
      <c r="AJ19" s="261"/>
      <c r="AK19" s="261"/>
      <c r="AL19" s="35" t="s">
        <v>32</v>
      </c>
      <c r="AM19" s="25"/>
    </row>
    <row r="20" spans="1:39" ht="12.75" customHeight="1" x14ac:dyDescent="0.15">
      <c r="A20" s="283"/>
      <c r="B20" s="18" t="s">
        <v>49</v>
      </c>
      <c r="C20" s="19"/>
      <c r="D20" s="19"/>
      <c r="E20" s="19"/>
      <c r="F20" s="19"/>
      <c r="G20" s="19"/>
      <c r="H20" s="19"/>
      <c r="I20" s="19"/>
      <c r="J20" s="19"/>
      <c r="K20" s="19"/>
      <c r="L20" s="19"/>
      <c r="M20" s="19"/>
      <c r="N20" s="19"/>
      <c r="O20" s="19"/>
      <c r="P20" s="19"/>
      <c r="Q20" s="19"/>
      <c r="R20" s="19"/>
      <c r="S20" s="19"/>
      <c r="T20" s="254">
        <f ca="1">COUNTIFS('申請額一覧 '!$E$7:$E$21,B20,'申請額一覧 '!$H$7:$H$21,"&gt;0")</f>
        <v>0</v>
      </c>
      <c r="U20" s="255"/>
      <c r="V20" s="256" t="s">
        <v>13</v>
      </c>
      <c r="W20" s="257"/>
      <c r="X20" s="260">
        <f ca="1">SUMIF('申請額一覧 '!$E$7:$E$21,B20,'申請額一覧 '!$H$7:$H$21)+SUMIF('申請額一覧 '!$E$7:$E$21,B20,'申請額一覧 '!$K$7:$K$21)</f>
        <v>0</v>
      </c>
      <c r="Y20" s="261"/>
      <c r="Z20" s="261"/>
      <c r="AA20" s="261"/>
      <c r="AB20" s="37" t="s">
        <v>32</v>
      </c>
      <c r="AC20" s="25"/>
      <c r="AD20" s="254">
        <f ca="1">COUNTIFS('申請額一覧 '!$E$7:$E$21,B20,'申請額一覧 '!$N$7:$N$21,"&gt;0")</f>
        <v>0</v>
      </c>
      <c r="AE20" s="255"/>
      <c r="AF20" s="256" t="s">
        <v>13</v>
      </c>
      <c r="AG20" s="257"/>
      <c r="AH20" s="260">
        <f ca="1">SUMIF('申請額一覧 '!$E$7:$E$21,B20,'申請額一覧 '!$N$7:$N$21)</f>
        <v>0</v>
      </c>
      <c r="AI20" s="261"/>
      <c r="AJ20" s="261"/>
      <c r="AK20" s="261"/>
      <c r="AL20" s="37" t="s">
        <v>32</v>
      </c>
      <c r="AM20" s="25"/>
    </row>
    <row r="21" spans="1:39" ht="12.75" customHeight="1" x14ac:dyDescent="0.15">
      <c r="A21" s="283"/>
      <c r="B21" s="18" t="s">
        <v>50</v>
      </c>
      <c r="C21" s="19"/>
      <c r="D21" s="19"/>
      <c r="E21" s="19"/>
      <c r="F21" s="19"/>
      <c r="G21" s="19"/>
      <c r="H21" s="19"/>
      <c r="I21" s="19"/>
      <c r="J21" s="19"/>
      <c r="K21" s="19"/>
      <c r="L21" s="19"/>
      <c r="M21" s="19"/>
      <c r="N21" s="19"/>
      <c r="O21" s="19"/>
      <c r="P21" s="19"/>
      <c r="Q21" s="19"/>
      <c r="R21" s="19"/>
      <c r="S21" s="19"/>
      <c r="T21" s="254">
        <f ca="1">COUNTIFS('申請額一覧 '!$E$7:$E$21,B21,'申請額一覧 '!$H$7:$H$21,"&gt;0")</f>
        <v>0</v>
      </c>
      <c r="U21" s="255"/>
      <c r="V21" s="256" t="s">
        <v>13</v>
      </c>
      <c r="W21" s="257"/>
      <c r="X21" s="260">
        <f ca="1">SUMIF('申請額一覧 '!$E$7:$E$21,B21,'申請額一覧 '!$H$7:$H$21)+SUMIF('申請額一覧 '!$E$7:$E$21,B21,'申請額一覧 '!$K$7:$K$21)</f>
        <v>0</v>
      </c>
      <c r="Y21" s="261"/>
      <c r="Z21" s="261"/>
      <c r="AA21" s="261"/>
      <c r="AB21" s="37" t="s">
        <v>32</v>
      </c>
      <c r="AC21" s="25"/>
      <c r="AD21" s="254">
        <f ca="1">COUNTIFS('申請額一覧 '!$E$7:$E$21,B21,'申請額一覧 '!$N$7:$N$21,"&gt;0")</f>
        <v>0</v>
      </c>
      <c r="AE21" s="255"/>
      <c r="AF21" s="256" t="s">
        <v>13</v>
      </c>
      <c r="AG21" s="257"/>
      <c r="AH21" s="260">
        <f ca="1">SUMIF('申請額一覧 '!$E$7:$E$21,B21,'申請額一覧 '!$N$7:$N$21)</f>
        <v>0</v>
      </c>
      <c r="AI21" s="261"/>
      <c r="AJ21" s="261"/>
      <c r="AK21" s="261"/>
      <c r="AL21" s="37" t="s">
        <v>32</v>
      </c>
      <c r="AM21" s="25"/>
    </row>
    <row r="22" spans="1:39" ht="12.75" customHeight="1" x14ac:dyDescent="0.15">
      <c r="A22" s="283"/>
      <c r="B22" s="18" t="s">
        <v>51</v>
      </c>
      <c r="C22" s="19"/>
      <c r="D22" s="19"/>
      <c r="E22" s="19"/>
      <c r="F22" s="19"/>
      <c r="G22" s="19"/>
      <c r="H22" s="19"/>
      <c r="I22" s="19"/>
      <c r="J22" s="19"/>
      <c r="K22" s="19"/>
      <c r="L22" s="19"/>
      <c r="M22" s="19"/>
      <c r="N22" s="19"/>
      <c r="O22" s="19"/>
      <c r="P22" s="19"/>
      <c r="Q22" s="19"/>
      <c r="R22" s="19"/>
      <c r="S22" s="19"/>
      <c r="T22" s="254">
        <f ca="1">COUNTIFS('申請額一覧 '!$E$7:$E$21,B22,'申請額一覧 '!$H$7:$H$21,"&gt;0")</f>
        <v>0</v>
      </c>
      <c r="U22" s="255"/>
      <c r="V22" s="256" t="s">
        <v>13</v>
      </c>
      <c r="W22" s="257"/>
      <c r="X22" s="260">
        <f ca="1">SUMIF('申請額一覧 '!$E$7:$E$21,B22,'申請額一覧 '!$H$7:$H$21)+SUMIF('申請額一覧 '!$E$7:$E$21,B22,'申請額一覧 '!$K$7:$K$21)</f>
        <v>0</v>
      </c>
      <c r="Y22" s="261"/>
      <c r="Z22" s="261"/>
      <c r="AA22" s="261"/>
      <c r="AB22" s="35" t="s">
        <v>32</v>
      </c>
      <c r="AC22" s="25"/>
      <c r="AD22" s="254">
        <f ca="1">COUNTIFS('申請額一覧 '!$E$7:$E$21,B22,'申請額一覧 '!$N$7:$N$21,"&gt;0")</f>
        <v>0</v>
      </c>
      <c r="AE22" s="255"/>
      <c r="AF22" s="256" t="s">
        <v>13</v>
      </c>
      <c r="AG22" s="257"/>
      <c r="AH22" s="260">
        <f ca="1">SUMIF('申請額一覧 '!$E$7:$E$21,B22,'申請額一覧 '!$N$7:$N$21)</f>
        <v>0</v>
      </c>
      <c r="AI22" s="261"/>
      <c r="AJ22" s="261"/>
      <c r="AK22" s="261"/>
      <c r="AL22" s="35" t="s">
        <v>32</v>
      </c>
      <c r="AM22" s="25"/>
    </row>
    <row r="23" spans="1:39" ht="12.75" customHeight="1" x14ac:dyDescent="0.15">
      <c r="A23" s="283"/>
      <c r="B23" s="18" t="s">
        <v>52</v>
      </c>
      <c r="C23" s="19"/>
      <c r="D23" s="19"/>
      <c r="E23" s="19"/>
      <c r="F23" s="19"/>
      <c r="G23" s="19"/>
      <c r="H23" s="19"/>
      <c r="I23" s="19"/>
      <c r="J23" s="19"/>
      <c r="K23" s="19"/>
      <c r="L23" s="19"/>
      <c r="M23" s="19"/>
      <c r="N23" s="19"/>
      <c r="O23" s="19"/>
      <c r="P23" s="19"/>
      <c r="Q23" s="19"/>
      <c r="R23" s="19"/>
      <c r="S23" s="19"/>
      <c r="T23" s="254">
        <f ca="1">COUNTIFS('申請額一覧 '!$E$7:$E$21,B23,'申請額一覧 '!$H$7:$H$21,"&gt;0")</f>
        <v>0</v>
      </c>
      <c r="U23" s="255"/>
      <c r="V23" s="256" t="s">
        <v>13</v>
      </c>
      <c r="W23" s="257"/>
      <c r="X23" s="260">
        <f ca="1">SUMIF('申請額一覧 '!$E$7:$E$21,B23,'申請額一覧 '!$H$7:$H$21)+SUMIF('申請額一覧 '!$E$7:$E$21,B23,'申請額一覧 '!$K$7:$K$21)</f>
        <v>0</v>
      </c>
      <c r="Y23" s="261"/>
      <c r="Z23" s="261"/>
      <c r="AA23" s="261"/>
      <c r="AB23" s="35" t="s">
        <v>32</v>
      </c>
      <c r="AC23" s="25"/>
      <c r="AD23" s="254">
        <f ca="1">COUNTIFS('申請額一覧 '!$E$7:$E$21,B23,'申請額一覧 '!$N$7:$N$21,"&gt;0")</f>
        <v>0</v>
      </c>
      <c r="AE23" s="255"/>
      <c r="AF23" s="256" t="s">
        <v>13</v>
      </c>
      <c r="AG23" s="257"/>
      <c r="AH23" s="260">
        <f ca="1">SUMIF('申請額一覧 '!$E$7:$E$21,B23,'申請額一覧 '!$N$7:$N$21)</f>
        <v>0</v>
      </c>
      <c r="AI23" s="261"/>
      <c r="AJ23" s="261"/>
      <c r="AK23" s="261"/>
      <c r="AL23" s="35" t="s">
        <v>32</v>
      </c>
      <c r="AM23" s="25"/>
    </row>
    <row r="24" spans="1:39" ht="12.75" customHeight="1" x14ac:dyDescent="0.15">
      <c r="A24" s="283"/>
      <c r="B24" s="18" t="s">
        <v>55</v>
      </c>
      <c r="C24" s="19"/>
      <c r="D24" s="19"/>
      <c r="E24" s="19"/>
      <c r="F24" s="19"/>
      <c r="G24" s="19"/>
      <c r="H24" s="19"/>
      <c r="I24" s="19"/>
      <c r="J24" s="19"/>
      <c r="K24" s="19"/>
      <c r="L24" s="19"/>
      <c r="M24" s="19"/>
      <c r="N24" s="19"/>
      <c r="O24" s="19"/>
      <c r="P24" s="19"/>
      <c r="Q24" s="19"/>
      <c r="R24" s="19"/>
      <c r="S24" s="19"/>
      <c r="T24" s="254">
        <f ca="1">COUNTIFS('申請額一覧 '!$E$7:$E$21,B24,'申請額一覧 '!$H$7:$H$21,"&gt;0")</f>
        <v>0</v>
      </c>
      <c r="U24" s="255"/>
      <c r="V24" s="256" t="s">
        <v>13</v>
      </c>
      <c r="W24" s="257"/>
      <c r="X24" s="260">
        <f ca="1">SUMIF('申請額一覧 '!$E$7:$E$21,B24,'申請額一覧 '!$H$7:$H$21)+SUMIF('申請額一覧 '!$E$7:$E$21,B24,'申請額一覧 '!$K$7:$K$21)</f>
        <v>0</v>
      </c>
      <c r="Y24" s="261"/>
      <c r="Z24" s="261"/>
      <c r="AA24" s="261"/>
      <c r="AB24" s="35" t="s">
        <v>32</v>
      </c>
      <c r="AC24" s="25"/>
      <c r="AD24" s="254">
        <f ca="1">COUNTIFS('申請額一覧 '!$E$7:$E$21,B24,'申請額一覧 '!$N$7:$N$21,"&gt;0")</f>
        <v>0</v>
      </c>
      <c r="AE24" s="255"/>
      <c r="AF24" s="256" t="s">
        <v>13</v>
      </c>
      <c r="AG24" s="257"/>
      <c r="AH24" s="260">
        <f ca="1">SUMIF('申請額一覧 '!$E$7:$E$21,B24,'申請額一覧 '!$N$7:$N$21)</f>
        <v>0</v>
      </c>
      <c r="AI24" s="261"/>
      <c r="AJ24" s="261"/>
      <c r="AK24" s="261"/>
      <c r="AL24" s="35" t="s">
        <v>32</v>
      </c>
      <c r="AM24" s="25"/>
    </row>
    <row r="25" spans="1:39" ht="12.75" customHeight="1" x14ac:dyDescent="0.15">
      <c r="A25" s="283"/>
      <c r="B25" s="18" t="s">
        <v>56</v>
      </c>
      <c r="C25" s="19"/>
      <c r="D25" s="19"/>
      <c r="E25" s="19"/>
      <c r="F25" s="19"/>
      <c r="G25" s="19"/>
      <c r="H25" s="19"/>
      <c r="I25" s="19"/>
      <c r="J25" s="19"/>
      <c r="K25" s="19"/>
      <c r="L25" s="19"/>
      <c r="M25" s="19"/>
      <c r="N25" s="19"/>
      <c r="O25" s="19"/>
      <c r="P25" s="19"/>
      <c r="Q25" s="19"/>
      <c r="R25" s="19"/>
      <c r="S25" s="19"/>
      <c r="T25" s="254">
        <f ca="1">COUNTIFS('申請額一覧 '!$E$7:$E$21,B25,'申請額一覧 '!$H$7:$H$21,"&gt;0")</f>
        <v>0</v>
      </c>
      <c r="U25" s="255"/>
      <c r="V25" s="256" t="s">
        <v>13</v>
      </c>
      <c r="W25" s="257"/>
      <c r="X25" s="260">
        <f ca="1">SUMIF('申請額一覧 '!$E$7:$E$21,B25,'申請額一覧 '!$H$7:$H$21)+SUMIF('申請額一覧 '!$E$7:$E$21,B25,'申請額一覧 '!$K$7:$K$21)</f>
        <v>0</v>
      </c>
      <c r="Y25" s="261"/>
      <c r="Z25" s="261"/>
      <c r="AA25" s="261"/>
      <c r="AB25" s="35" t="s">
        <v>32</v>
      </c>
      <c r="AC25" s="25"/>
      <c r="AD25" s="254">
        <f ca="1">COUNTIFS('申請額一覧 '!$E$7:$E$21,B25,'申請額一覧 '!$N$7:$N$21,"&gt;0")</f>
        <v>0</v>
      </c>
      <c r="AE25" s="255"/>
      <c r="AF25" s="256" t="s">
        <v>13</v>
      </c>
      <c r="AG25" s="257"/>
      <c r="AH25" s="260">
        <f ca="1">SUMIF('申請額一覧 '!$E$7:$E$21,B25,'申請額一覧 '!$N$7:$N$21)</f>
        <v>0</v>
      </c>
      <c r="AI25" s="261"/>
      <c r="AJ25" s="261"/>
      <c r="AK25" s="261"/>
      <c r="AL25" s="35" t="s">
        <v>32</v>
      </c>
      <c r="AM25" s="25"/>
    </row>
    <row r="26" spans="1:39" ht="12.75" customHeight="1" x14ac:dyDescent="0.15">
      <c r="A26" s="284"/>
      <c r="B26" s="21" t="s">
        <v>57</v>
      </c>
      <c r="C26" s="22"/>
      <c r="D26" s="22"/>
      <c r="E26" s="22"/>
      <c r="F26" s="22"/>
      <c r="G26" s="22"/>
      <c r="H26" s="22"/>
      <c r="I26" s="22"/>
      <c r="J26" s="22"/>
      <c r="K26" s="22"/>
      <c r="L26" s="22"/>
      <c r="M26" s="22"/>
      <c r="N26" s="22"/>
      <c r="O26" s="22"/>
      <c r="P26" s="22"/>
      <c r="Q26" s="22"/>
      <c r="R26" s="22"/>
      <c r="S26" s="22"/>
      <c r="T26" s="250">
        <f ca="1">COUNTIFS('申請額一覧 '!$E$7:$E$21,B26,'申請額一覧 '!$H$7:$H$21,"&gt;0")</f>
        <v>0</v>
      </c>
      <c r="U26" s="251"/>
      <c r="V26" s="252" t="s">
        <v>13</v>
      </c>
      <c r="W26" s="253"/>
      <c r="X26" s="280">
        <f ca="1">SUMIF('申請額一覧 '!$E$7:$E$21,B26,'申請額一覧 '!$H$7:$H$21)+SUMIF('申請額一覧 '!$E$7:$E$21,B26,'申請額一覧 '!$K$7:$K$21)</f>
        <v>0</v>
      </c>
      <c r="Y26" s="281"/>
      <c r="Z26" s="281"/>
      <c r="AA26" s="281"/>
      <c r="AB26" s="36" t="s">
        <v>32</v>
      </c>
      <c r="AC26" s="26"/>
      <c r="AD26" s="287">
        <f ca="1">COUNTIFS('申請額一覧 '!$E$7:$E$21,B26,'申請額一覧 '!$N$7:$N$21,"&gt;0")</f>
        <v>0</v>
      </c>
      <c r="AE26" s="288"/>
      <c r="AF26" s="289" t="s">
        <v>13</v>
      </c>
      <c r="AG26" s="290"/>
      <c r="AH26" s="258">
        <f ca="1">SUMIF('申請額一覧 '!$E$7:$E$21,B26,'申請額一覧 '!$N$7:$N$21)</f>
        <v>0</v>
      </c>
      <c r="AI26" s="259"/>
      <c r="AJ26" s="259"/>
      <c r="AK26" s="259"/>
      <c r="AL26" s="36" t="s">
        <v>32</v>
      </c>
      <c r="AM26" s="26"/>
    </row>
    <row r="27" spans="1:39" ht="12.75" customHeight="1" x14ac:dyDescent="0.15">
      <c r="A27" s="48" t="s">
        <v>75</v>
      </c>
      <c r="B27" s="4" t="s">
        <v>58</v>
      </c>
      <c r="C27" s="6"/>
      <c r="D27" s="6"/>
      <c r="E27" s="6"/>
      <c r="F27" s="6"/>
      <c r="G27" s="6"/>
      <c r="H27" s="6"/>
      <c r="I27" s="6"/>
      <c r="J27" s="6"/>
      <c r="K27" s="6"/>
      <c r="L27" s="6"/>
      <c r="M27" s="6"/>
      <c r="N27" s="6"/>
      <c r="O27" s="6"/>
      <c r="P27" s="6"/>
      <c r="Q27" s="6"/>
      <c r="R27" s="6"/>
      <c r="S27" s="6"/>
      <c r="T27" s="270">
        <f ca="1">COUNTIFS('申請額一覧 '!$E$7:$E$21,B27,'申請額一覧 '!$H$7:$H$21,"&gt;0")</f>
        <v>0</v>
      </c>
      <c r="U27" s="271"/>
      <c r="V27" s="272" t="s">
        <v>13</v>
      </c>
      <c r="W27" s="273"/>
      <c r="X27" s="285">
        <f ca="1">SUMIF('申請額一覧 '!$E$7:$E$21,B27,'申請額一覧 '!$H$7:$H$21)+SUMIF('申請額一覧 '!$E$7:$E$21,B27,'申請額一覧 '!$K$7:$K$21)</f>
        <v>0</v>
      </c>
      <c r="Y27" s="286"/>
      <c r="Z27" s="286"/>
      <c r="AA27" s="286"/>
      <c r="AB27" s="185" t="s">
        <v>32</v>
      </c>
      <c r="AC27" s="33"/>
      <c r="AD27" s="270">
        <f ca="1">COUNTIFS('申請額一覧 '!$E$7:$E$21,B27,'申請額一覧 '!$N$7:$N$21,"&gt;0")</f>
        <v>0</v>
      </c>
      <c r="AE27" s="271"/>
      <c r="AF27" s="272" t="s">
        <v>13</v>
      </c>
      <c r="AG27" s="273"/>
      <c r="AH27" s="336">
        <f ca="1">SUMIF('申請額一覧 '!$E$7:$E$21,B27,'申請額一覧 '!$N$7:$N$21)</f>
        <v>0</v>
      </c>
      <c r="AI27" s="337"/>
      <c r="AJ27" s="337"/>
      <c r="AK27" s="337"/>
      <c r="AL27" s="185" t="s">
        <v>32</v>
      </c>
      <c r="AM27" s="33"/>
    </row>
    <row r="28" spans="1:39" ht="12.75" customHeight="1" x14ac:dyDescent="0.15">
      <c r="A28" s="283" t="s">
        <v>59</v>
      </c>
      <c r="B28" s="47" t="s">
        <v>60</v>
      </c>
      <c r="C28" s="47"/>
      <c r="D28" s="47"/>
      <c r="E28" s="47"/>
      <c r="F28" s="47"/>
      <c r="G28" s="47"/>
      <c r="H28" s="47"/>
      <c r="I28" s="47"/>
      <c r="J28" s="47"/>
      <c r="K28" s="47"/>
      <c r="L28" s="47"/>
      <c r="M28" s="47"/>
      <c r="N28" s="47"/>
      <c r="O28" s="47"/>
      <c r="P28" s="47"/>
      <c r="Q28" s="47"/>
      <c r="R28" s="47"/>
      <c r="S28" s="47"/>
      <c r="T28" s="338">
        <f ca="1">COUNTIFS('申請額一覧 '!$E$7:$E$21,B28,'申請額一覧 '!$H$7:$H$21,"&gt;0")</f>
        <v>0</v>
      </c>
      <c r="U28" s="339"/>
      <c r="V28" s="340" t="s">
        <v>13</v>
      </c>
      <c r="W28" s="341"/>
      <c r="X28" s="276">
        <f ca="1">SUMIF('申請額一覧 '!$E$7:$E$21,B28,'申請額一覧 '!$H$7:$H$21)+SUMIF('申請額一覧 '!$E$7:$E$21,B28,'申請額一覧 '!$K$7:$K$21)</f>
        <v>0</v>
      </c>
      <c r="Y28" s="277"/>
      <c r="Z28" s="277"/>
      <c r="AA28" s="277"/>
      <c r="AB28" s="39" t="s">
        <v>32</v>
      </c>
      <c r="AC28" s="27"/>
      <c r="AD28" s="338">
        <f ca="1">COUNTIFS('申請額一覧 '!$E$7:$E$21,B28,'申請額一覧 '!$N$7:$N$21,"&gt;0")</f>
        <v>0</v>
      </c>
      <c r="AE28" s="339"/>
      <c r="AF28" s="340" t="s">
        <v>13</v>
      </c>
      <c r="AG28" s="341"/>
      <c r="AH28" s="342">
        <f ca="1">SUMIF('申請額一覧 '!$E$7:$E$21,B28,'申請額一覧 '!$N$7:$N$21)</f>
        <v>0</v>
      </c>
      <c r="AI28" s="343"/>
      <c r="AJ28" s="343"/>
      <c r="AK28" s="343"/>
      <c r="AL28" s="39" t="s">
        <v>32</v>
      </c>
      <c r="AM28" s="27"/>
    </row>
    <row r="29" spans="1:39" ht="12.75" customHeight="1" x14ac:dyDescent="0.15">
      <c r="A29" s="283"/>
      <c r="B29" s="19" t="s">
        <v>61</v>
      </c>
      <c r="C29" s="19"/>
      <c r="D29" s="19"/>
      <c r="E29" s="19"/>
      <c r="F29" s="19"/>
      <c r="G29" s="19"/>
      <c r="H29" s="19"/>
      <c r="I29" s="19"/>
      <c r="J29" s="19"/>
      <c r="K29" s="19"/>
      <c r="L29" s="19"/>
      <c r="M29" s="19"/>
      <c r="N29" s="19"/>
      <c r="O29" s="19"/>
      <c r="P29" s="19"/>
      <c r="Q29" s="19"/>
      <c r="R29" s="19"/>
      <c r="S29" s="19"/>
      <c r="T29" s="254">
        <f ca="1">COUNTIFS('申請額一覧 '!$E$7:$E$21,B29,'申請額一覧 '!$H$7:$H$21,"&gt;0")</f>
        <v>0</v>
      </c>
      <c r="U29" s="255"/>
      <c r="V29" s="256" t="s">
        <v>13</v>
      </c>
      <c r="W29" s="257"/>
      <c r="X29" s="258">
        <f ca="1">SUMIF('申請額一覧 '!$E$7:$E$21,B29,'申請額一覧 '!$H$7:$H$21)+SUMIF('申請額一覧 '!$E$7:$E$21,B29,'申請額一覧 '!$K$7:$K$21)</f>
        <v>0</v>
      </c>
      <c r="Y29" s="259"/>
      <c r="Z29" s="259"/>
      <c r="AA29" s="259"/>
      <c r="AB29" s="35" t="s">
        <v>32</v>
      </c>
      <c r="AC29" s="25"/>
      <c r="AD29" s="254">
        <f ca="1">COUNTIFS('申請額一覧 '!$E$7:$E$21,B29,'申請額一覧 '!$N$7:$N$21,"&gt;0")</f>
        <v>0</v>
      </c>
      <c r="AE29" s="255"/>
      <c r="AF29" s="256" t="s">
        <v>13</v>
      </c>
      <c r="AG29" s="257"/>
      <c r="AH29" s="260">
        <f ca="1">SUMIF('申請額一覧 '!$E$7:$E$21,B29,'申請額一覧 '!$N$7:$N$21)</f>
        <v>0</v>
      </c>
      <c r="AI29" s="261"/>
      <c r="AJ29" s="261"/>
      <c r="AK29" s="261"/>
      <c r="AL29" s="35" t="s">
        <v>32</v>
      </c>
      <c r="AM29" s="25"/>
    </row>
    <row r="30" spans="1:39" ht="12.75" customHeight="1" x14ac:dyDescent="0.15">
      <c r="A30" s="283"/>
      <c r="B30" s="19" t="s">
        <v>62</v>
      </c>
      <c r="C30" s="19"/>
      <c r="D30" s="19"/>
      <c r="E30" s="19"/>
      <c r="F30" s="19"/>
      <c r="G30" s="19"/>
      <c r="H30" s="19"/>
      <c r="I30" s="19"/>
      <c r="J30" s="19"/>
      <c r="K30" s="19"/>
      <c r="L30" s="19"/>
      <c r="M30" s="19"/>
      <c r="N30" s="19"/>
      <c r="O30" s="19"/>
      <c r="P30" s="19"/>
      <c r="Q30" s="19"/>
      <c r="R30" s="19"/>
      <c r="S30" s="19"/>
      <c r="T30" s="254">
        <f ca="1">COUNTIFS('申請額一覧 '!$E$7:$E$21,B30,'申請額一覧 '!$H$7:$H$21,"&gt;0")</f>
        <v>0</v>
      </c>
      <c r="U30" s="255"/>
      <c r="V30" s="256" t="s">
        <v>13</v>
      </c>
      <c r="W30" s="257"/>
      <c r="X30" s="258">
        <f ca="1">SUMIF('申請額一覧 '!$E$7:$E$21,B30,'申請額一覧 '!$H$7:$H$21)+SUMIF('申請額一覧 '!$E$7:$E$21,B30,'申請額一覧 '!$K$7:$K$21)</f>
        <v>0</v>
      </c>
      <c r="Y30" s="259"/>
      <c r="Z30" s="259"/>
      <c r="AA30" s="259"/>
      <c r="AB30" s="35" t="s">
        <v>32</v>
      </c>
      <c r="AC30" s="25"/>
      <c r="AD30" s="254">
        <f ca="1">COUNTIFS('申請額一覧 '!$E$7:$E$21,B30,'申請額一覧 '!$N$7:$N$21,"&gt;0")</f>
        <v>0</v>
      </c>
      <c r="AE30" s="255"/>
      <c r="AF30" s="256" t="s">
        <v>13</v>
      </c>
      <c r="AG30" s="257"/>
      <c r="AH30" s="260">
        <f ca="1">SUMIF('申請額一覧 '!$E$7:$E$21,B30,'申請額一覧 '!$N$7:$N$21)</f>
        <v>0</v>
      </c>
      <c r="AI30" s="261"/>
      <c r="AJ30" s="261"/>
      <c r="AK30" s="261"/>
      <c r="AL30" s="35" t="s">
        <v>32</v>
      </c>
      <c r="AM30" s="25"/>
    </row>
    <row r="31" spans="1:39" ht="12.75" customHeight="1" x14ac:dyDescent="0.15">
      <c r="A31" s="283"/>
      <c r="B31" s="19" t="s">
        <v>63</v>
      </c>
      <c r="C31" s="19"/>
      <c r="D31" s="19"/>
      <c r="E31" s="19"/>
      <c r="F31" s="19"/>
      <c r="G31" s="19"/>
      <c r="H31" s="19"/>
      <c r="I31" s="19"/>
      <c r="J31" s="19"/>
      <c r="K31" s="19"/>
      <c r="L31" s="19"/>
      <c r="M31" s="19"/>
      <c r="N31" s="19"/>
      <c r="O31" s="19"/>
      <c r="P31" s="19"/>
      <c r="Q31" s="19"/>
      <c r="R31" s="19"/>
      <c r="S31" s="19"/>
      <c r="T31" s="254">
        <f ca="1">COUNTIFS('申請額一覧 '!$E$7:$E$21,B31,'申請額一覧 '!$H$7:$H$21,"&gt;0")</f>
        <v>0</v>
      </c>
      <c r="U31" s="255"/>
      <c r="V31" s="256" t="s">
        <v>13</v>
      </c>
      <c r="W31" s="257"/>
      <c r="X31" s="258">
        <f ca="1">SUMIF('申請額一覧 '!$E$7:$E$21,B31,'申請額一覧 '!$H$7:$H$21)+SUMIF('申請額一覧 '!$E$7:$E$21,B31,'申請額一覧 '!$K$7:$K$21)</f>
        <v>0</v>
      </c>
      <c r="Y31" s="259"/>
      <c r="Z31" s="259"/>
      <c r="AA31" s="259"/>
      <c r="AB31" s="35" t="s">
        <v>32</v>
      </c>
      <c r="AC31" s="25"/>
      <c r="AD31" s="254">
        <f ca="1">COUNTIFS('申請額一覧 '!$E$7:$E$21,B31,'申請額一覧 '!$N$7:$N$21,"&gt;0")</f>
        <v>0</v>
      </c>
      <c r="AE31" s="255"/>
      <c r="AF31" s="256" t="s">
        <v>13</v>
      </c>
      <c r="AG31" s="257"/>
      <c r="AH31" s="260">
        <f ca="1">SUMIF('申請額一覧 '!$E$7:$E$21,B31,'申請額一覧 '!$N$7:$N$21)</f>
        <v>0</v>
      </c>
      <c r="AI31" s="261"/>
      <c r="AJ31" s="261"/>
      <c r="AK31" s="261"/>
      <c r="AL31" s="35" t="s">
        <v>32</v>
      </c>
      <c r="AM31" s="25"/>
    </row>
    <row r="32" spans="1:39" ht="12.75" customHeight="1" x14ac:dyDescent="0.15">
      <c r="A32" s="283"/>
      <c r="B32" s="19" t="s">
        <v>64</v>
      </c>
      <c r="C32" s="19"/>
      <c r="D32" s="19"/>
      <c r="E32" s="19"/>
      <c r="F32" s="19"/>
      <c r="G32" s="19"/>
      <c r="H32" s="19"/>
      <c r="I32" s="19"/>
      <c r="J32" s="19"/>
      <c r="K32" s="19"/>
      <c r="L32" s="19"/>
      <c r="M32" s="19"/>
      <c r="N32" s="19"/>
      <c r="O32" s="19"/>
      <c r="P32" s="19"/>
      <c r="Q32" s="19"/>
      <c r="R32" s="19"/>
      <c r="S32" s="19"/>
      <c r="T32" s="254">
        <f ca="1">COUNTIFS('申請額一覧 '!$E$7:$E$21,B32,'申請額一覧 '!$H$7:$H$21,"&gt;0")</f>
        <v>0</v>
      </c>
      <c r="U32" s="255"/>
      <c r="V32" s="256" t="s">
        <v>13</v>
      </c>
      <c r="W32" s="257"/>
      <c r="X32" s="260">
        <f ca="1">SUMIF('申請額一覧 '!$E$7:$E$21,B32,'申請額一覧 '!$H$7:$H$21)+SUMIF('申請額一覧 '!$E$7:$E$21,B32,'申請額一覧 '!$K$7:$K$21)</f>
        <v>0</v>
      </c>
      <c r="Y32" s="261"/>
      <c r="Z32" s="261"/>
      <c r="AA32" s="261"/>
      <c r="AB32" s="35" t="s">
        <v>32</v>
      </c>
      <c r="AC32" s="25"/>
      <c r="AD32" s="254">
        <f ca="1">COUNTIFS('申請額一覧 '!$E$7:$E$21,B32,'申請額一覧 '!$N$7:$N$21,"&gt;0")</f>
        <v>0</v>
      </c>
      <c r="AE32" s="255"/>
      <c r="AF32" s="256" t="s">
        <v>13</v>
      </c>
      <c r="AG32" s="257"/>
      <c r="AH32" s="260">
        <f ca="1">SUMIF('申請額一覧 '!$E$7:$E$21,B32,'申請額一覧 '!$N$7:$N$21)</f>
        <v>0</v>
      </c>
      <c r="AI32" s="261"/>
      <c r="AJ32" s="261"/>
      <c r="AK32" s="261"/>
      <c r="AL32" s="35" t="s">
        <v>32</v>
      </c>
      <c r="AM32" s="25"/>
    </row>
    <row r="33" spans="1:39" ht="12.75" customHeight="1" x14ac:dyDescent="0.15">
      <c r="A33" s="283"/>
      <c r="B33" s="23" t="s">
        <v>76</v>
      </c>
      <c r="C33" s="23"/>
      <c r="D33" s="23"/>
      <c r="E33" s="23"/>
      <c r="F33" s="23"/>
      <c r="G33" s="23"/>
      <c r="H33" s="23"/>
      <c r="I33" s="23"/>
      <c r="J33" s="23"/>
      <c r="K33" s="23"/>
      <c r="L33" s="23"/>
      <c r="M33" s="23"/>
      <c r="N33" s="23"/>
      <c r="O33" s="23"/>
      <c r="P33" s="23"/>
      <c r="Q33" s="23"/>
      <c r="R33" s="23"/>
      <c r="S33" s="23"/>
      <c r="T33" s="287">
        <f ca="1">COUNTIFS('申請額一覧 '!$E$7:$E$21,B33,'申請額一覧 '!$H$7:$H$21,"&gt;0")</f>
        <v>0</v>
      </c>
      <c r="U33" s="288"/>
      <c r="V33" s="289" t="s">
        <v>13</v>
      </c>
      <c r="W33" s="290"/>
      <c r="X33" s="294">
        <f ca="1">SUMIF('申請額一覧 '!$E$7:$E$21,B33,'申請額一覧 '!$H$7:$H$21)+SUMIF('申請額一覧 '!$E$7:$E$21,B33,'申請額一覧 '!$K$7:$K$21)</f>
        <v>0</v>
      </c>
      <c r="Y33" s="295"/>
      <c r="Z33" s="295"/>
      <c r="AA33" s="295"/>
      <c r="AB33" s="36" t="s">
        <v>32</v>
      </c>
      <c r="AC33" s="26"/>
      <c r="AD33" s="287">
        <f ca="1">COUNTIFS('申請額一覧 '!$E$7:$E$21,B33,'申請額一覧 '!$N$7:$N$21,"&gt;0")</f>
        <v>0</v>
      </c>
      <c r="AE33" s="288"/>
      <c r="AF33" s="289" t="s">
        <v>13</v>
      </c>
      <c r="AG33" s="290"/>
      <c r="AH33" s="258">
        <f ca="1">SUMIF('申請額一覧 '!$E$7:$E$21,B33,'申請額一覧 '!$N$7:$N$21)</f>
        <v>0</v>
      </c>
      <c r="AI33" s="259"/>
      <c r="AJ33" s="259"/>
      <c r="AK33" s="259"/>
      <c r="AL33" s="36" t="s">
        <v>32</v>
      </c>
      <c r="AM33" s="26"/>
    </row>
    <row r="34" spans="1:39" ht="12.75" customHeight="1" x14ac:dyDescent="0.15">
      <c r="A34" s="291" t="s">
        <v>14</v>
      </c>
      <c r="B34" s="14" t="s">
        <v>65</v>
      </c>
      <c r="C34" s="16"/>
      <c r="D34" s="16"/>
      <c r="E34" s="16"/>
      <c r="F34" s="16"/>
      <c r="G34" s="16"/>
      <c r="H34" s="16"/>
      <c r="I34" s="16"/>
      <c r="J34" s="16"/>
      <c r="K34" s="16"/>
      <c r="L34" s="16"/>
      <c r="M34" s="16"/>
      <c r="N34" s="16"/>
      <c r="O34" s="16"/>
      <c r="P34" s="16"/>
      <c r="Q34" s="16"/>
      <c r="R34" s="16"/>
      <c r="S34" s="16"/>
      <c r="T34" s="278">
        <f ca="1">COUNTIFS('申請額一覧 '!$E$7:$E$21,B34,'申請額一覧 '!$H$7:$H$21,"&gt;0")</f>
        <v>0</v>
      </c>
      <c r="U34" s="279"/>
      <c r="V34" s="262" t="s">
        <v>13</v>
      </c>
      <c r="W34" s="263"/>
      <c r="X34" s="285">
        <f ca="1">SUMIF('申請額一覧 '!$E$7:$E$21,B34,'申請額一覧 '!$H$7:$H$21)+SUMIF('申請額一覧 '!$E$7:$E$21,B34,'申請額一覧 '!$K$7:$K$21)</f>
        <v>0</v>
      </c>
      <c r="Y34" s="286"/>
      <c r="Z34" s="286"/>
      <c r="AA34" s="286"/>
      <c r="AB34" s="38" t="s">
        <v>32</v>
      </c>
      <c r="AC34" s="24"/>
      <c r="AD34" s="278">
        <f ca="1">COUNTIFS('申請額一覧 '!$E$7:$E$21,B34,'申請額一覧 '!$N$7:$N$21,"&gt;0")</f>
        <v>0</v>
      </c>
      <c r="AE34" s="279"/>
      <c r="AF34" s="262" t="s">
        <v>13</v>
      </c>
      <c r="AG34" s="263"/>
      <c r="AH34" s="285">
        <f ca="1">SUMIF('申請額一覧 '!$E$7:$E$21,B34,'申請額一覧 '!$N$7:$N$21)</f>
        <v>0</v>
      </c>
      <c r="AI34" s="286"/>
      <c r="AJ34" s="286"/>
      <c r="AK34" s="286"/>
      <c r="AL34" s="38" t="s">
        <v>32</v>
      </c>
      <c r="AM34" s="24"/>
    </row>
    <row r="35" spans="1:39" ht="12.75" customHeight="1" x14ac:dyDescent="0.15">
      <c r="A35" s="292"/>
      <c r="B35" s="18" t="s">
        <v>66</v>
      </c>
      <c r="C35" s="19"/>
      <c r="D35" s="19"/>
      <c r="E35" s="19"/>
      <c r="F35" s="19"/>
      <c r="G35" s="19"/>
      <c r="H35" s="19"/>
      <c r="I35" s="19"/>
      <c r="J35" s="19"/>
      <c r="K35" s="19"/>
      <c r="L35" s="19"/>
      <c r="M35" s="19"/>
      <c r="N35" s="19"/>
      <c r="O35" s="19"/>
      <c r="P35" s="19"/>
      <c r="Q35" s="19"/>
      <c r="R35" s="19"/>
      <c r="S35" s="19"/>
      <c r="T35" s="254">
        <f ca="1">COUNTIFS('申請額一覧 '!$E$7:$E$21,B35,'申請額一覧 '!$H$7:$H$21,"&gt;0")</f>
        <v>0</v>
      </c>
      <c r="U35" s="255"/>
      <c r="V35" s="256" t="s">
        <v>13</v>
      </c>
      <c r="W35" s="257"/>
      <c r="X35" s="260">
        <f ca="1">SUMIF('申請額一覧 '!$E$7:$E$21,B35,'申請額一覧 '!$H$7:$H$21)+SUMIF('申請額一覧 '!$E$7:$E$21,B35,'申請額一覧 '!$K$7:$K$21)</f>
        <v>0</v>
      </c>
      <c r="Y35" s="261"/>
      <c r="Z35" s="261"/>
      <c r="AA35" s="261"/>
      <c r="AB35" s="35" t="s">
        <v>32</v>
      </c>
      <c r="AC35" s="25"/>
      <c r="AD35" s="254">
        <f ca="1">COUNTIFS('申請額一覧 '!$E$7:$E$21,B35,'申請額一覧 '!$N$7:$N$21,"&gt;0")</f>
        <v>0</v>
      </c>
      <c r="AE35" s="255"/>
      <c r="AF35" s="256" t="s">
        <v>13</v>
      </c>
      <c r="AG35" s="257"/>
      <c r="AH35" s="260">
        <f ca="1">SUMIF('申請額一覧 '!$E$7:$E$21,B35,'申請額一覧 '!$N$7:$N$21)</f>
        <v>0</v>
      </c>
      <c r="AI35" s="261"/>
      <c r="AJ35" s="261"/>
      <c r="AK35" s="261"/>
      <c r="AL35" s="35" t="s">
        <v>32</v>
      </c>
      <c r="AM35" s="25"/>
    </row>
    <row r="36" spans="1:39" ht="12.75" customHeight="1" x14ac:dyDescent="0.15">
      <c r="A36" s="292"/>
      <c r="B36" s="18" t="s">
        <v>67</v>
      </c>
      <c r="C36" s="19"/>
      <c r="D36" s="19"/>
      <c r="E36" s="19"/>
      <c r="F36" s="19"/>
      <c r="G36" s="19"/>
      <c r="H36" s="19"/>
      <c r="I36" s="19"/>
      <c r="J36" s="19"/>
      <c r="K36" s="19"/>
      <c r="L36" s="19"/>
      <c r="M36" s="19"/>
      <c r="N36" s="19"/>
      <c r="O36" s="19"/>
      <c r="P36" s="19"/>
      <c r="Q36" s="19"/>
      <c r="R36" s="19"/>
      <c r="S36" s="19"/>
      <c r="T36" s="254">
        <f ca="1">COUNTIFS('申請額一覧 '!$E$7:$E$21,B36,'申請額一覧 '!$H$7:$H$21,"&gt;0")</f>
        <v>0</v>
      </c>
      <c r="U36" s="255"/>
      <c r="V36" s="256" t="s">
        <v>13</v>
      </c>
      <c r="W36" s="257"/>
      <c r="X36" s="260">
        <f ca="1">SUMIF('申請額一覧 '!$E$7:$E$21,B36,'申請額一覧 '!$H$7:$H$21)+SUMIF('申請額一覧 '!$E$7:$E$21,B36,'申請額一覧 '!$K$7:$K$21)</f>
        <v>0</v>
      </c>
      <c r="Y36" s="261"/>
      <c r="Z36" s="261"/>
      <c r="AA36" s="261"/>
      <c r="AB36" s="35" t="s">
        <v>32</v>
      </c>
      <c r="AC36" s="25"/>
      <c r="AD36" s="254">
        <f ca="1">COUNTIFS('申請額一覧 '!$E$7:$E$21,B36,'申請額一覧 '!$N$7:$N$21,"&gt;0")</f>
        <v>0</v>
      </c>
      <c r="AE36" s="255"/>
      <c r="AF36" s="256" t="s">
        <v>13</v>
      </c>
      <c r="AG36" s="257"/>
      <c r="AH36" s="260">
        <f ca="1">SUMIF('申請額一覧 '!$E$7:$E$21,B36,'申請額一覧 '!$N$7:$N$21)</f>
        <v>0</v>
      </c>
      <c r="AI36" s="261"/>
      <c r="AJ36" s="261"/>
      <c r="AK36" s="261"/>
      <c r="AL36" s="35" t="s">
        <v>32</v>
      </c>
      <c r="AM36" s="25"/>
    </row>
    <row r="37" spans="1:39" ht="12.75" customHeight="1" x14ac:dyDescent="0.15">
      <c r="A37" s="292"/>
      <c r="B37" s="18" t="s">
        <v>68</v>
      </c>
      <c r="C37" s="19"/>
      <c r="D37" s="19"/>
      <c r="E37" s="19"/>
      <c r="F37" s="19"/>
      <c r="G37" s="19"/>
      <c r="H37" s="19"/>
      <c r="I37" s="19"/>
      <c r="J37" s="19"/>
      <c r="K37" s="19"/>
      <c r="L37" s="19"/>
      <c r="M37" s="19"/>
      <c r="N37" s="19"/>
      <c r="O37" s="19"/>
      <c r="P37" s="19"/>
      <c r="Q37" s="19"/>
      <c r="R37" s="19"/>
      <c r="S37" s="19"/>
      <c r="T37" s="254">
        <f ca="1">COUNTIFS('申請額一覧 '!$E$7:$E$21,B37,'申請額一覧 '!$H$7:$H$21,"&gt;0")</f>
        <v>0</v>
      </c>
      <c r="U37" s="255"/>
      <c r="V37" s="256" t="s">
        <v>13</v>
      </c>
      <c r="W37" s="257"/>
      <c r="X37" s="260">
        <f ca="1">SUMIF('申請額一覧 '!$E$7:$E$21,B37,'申請額一覧 '!$H$7:$H$21)+SUMIF('申請額一覧 '!$E$7:$E$21,B37,'申請額一覧 '!$K$7:$K$21)</f>
        <v>0</v>
      </c>
      <c r="Y37" s="261"/>
      <c r="Z37" s="261"/>
      <c r="AA37" s="261"/>
      <c r="AB37" s="35" t="s">
        <v>32</v>
      </c>
      <c r="AC37" s="25"/>
      <c r="AD37" s="254">
        <f ca="1">COUNTIFS('申請額一覧 '!$E$7:$E$21,B37,'申請額一覧 '!$N$7:$N$21,"&gt;0")</f>
        <v>0</v>
      </c>
      <c r="AE37" s="255"/>
      <c r="AF37" s="256" t="s">
        <v>13</v>
      </c>
      <c r="AG37" s="257"/>
      <c r="AH37" s="260">
        <f ca="1">SUMIF('申請額一覧 '!$E$7:$E$21,B37,'申請額一覧 '!$N$7:$N$21)</f>
        <v>0</v>
      </c>
      <c r="AI37" s="261"/>
      <c r="AJ37" s="261"/>
      <c r="AK37" s="261"/>
      <c r="AL37" s="35" t="s">
        <v>32</v>
      </c>
      <c r="AM37" s="25"/>
    </row>
    <row r="38" spans="1:39" ht="12.75" customHeight="1" x14ac:dyDescent="0.15">
      <c r="A38" s="292"/>
      <c r="B38" s="221" t="s">
        <v>53</v>
      </c>
      <c r="C38" s="23"/>
      <c r="D38" s="23"/>
      <c r="E38" s="23"/>
      <c r="F38" s="23"/>
      <c r="G38" s="23"/>
      <c r="H38" s="23"/>
      <c r="I38" s="23"/>
      <c r="J38" s="23"/>
      <c r="K38" s="23"/>
      <c r="L38" s="23"/>
      <c r="M38" s="23"/>
      <c r="N38" s="23"/>
      <c r="O38" s="23"/>
      <c r="P38" s="23"/>
      <c r="Q38" s="23"/>
      <c r="R38" s="23"/>
      <c r="S38" s="222"/>
      <c r="T38" s="287">
        <f ca="1">COUNTIFS('申請額一覧 '!$E$7:$E$21,B38,'申請額一覧 '!$H$7:$H$21,"&gt;0")</f>
        <v>0</v>
      </c>
      <c r="U38" s="288"/>
      <c r="V38" s="289" t="s">
        <v>13</v>
      </c>
      <c r="W38" s="290"/>
      <c r="X38" s="258">
        <f ca="1">SUMIF('申請額一覧 '!$E$7:$E$21,B38,'申請額一覧 '!$H$7:$H$21)+SUMIF('申請額一覧 '!$E$7:$E$21,B38,'申請額一覧 '!$K$7:$K$21)</f>
        <v>0</v>
      </c>
      <c r="Y38" s="259"/>
      <c r="Z38" s="259"/>
      <c r="AA38" s="259"/>
      <c r="AB38" s="36" t="s">
        <v>32</v>
      </c>
      <c r="AC38" s="26"/>
      <c r="AD38" s="287">
        <f ca="1">COUNTIFS('申請額一覧 '!$E$7:$E$21,B38,'申請額一覧 '!$N$7:$N$21,"&gt;0")</f>
        <v>0</v>
      </c>
      <c r="AE38" s="288"/>
      <c r="AF38" s="289" t="s">
        <v>13</v>
      </c>
      <c r="AG38" s="290"/>
      <c r="AH38" s="258">
        <f ca="1">SUMIF('申請額一覧 '!$E$7:$E$21,B38,'申請額一覧 '!$N$7:$N$21)</f>
        <v>0</v>
      </c>
      <c r="AI38" s="259"/>
      <c r="AJ38" s="259"/>
      <c r="AK38" s="259"/>
      <c r="AL38" s="36" t="s">
        <v>32</v>
      </c>
      <c r="AM38" s="26"/>
    </row>
    <row r="39" spans="1:39" ht="12.75" customHeight="1" x14ac:dyDescent="0.15">
      <c r="A39" s="292"/>
      <c r="B39" s="18" t="s">
        <v>54</v>
      </c>
      <c r="C39" s="19"/>
      <c r="D39" s="19"/>
      <c r="E39" s="19"/>
      <c r="F39" s="19"/>
      <c r="G39" s="19"/>
      <c r="H39" s="19"/>
      <c r="I39" s="19"/>
      <c r="J39" s="19"/>
      <c r="K39" s="19"/>
      <c r="L39" s="19"/>
      <c r="M39" s="19"/>
      <c r="N39" s="19"/>
      <c r="O39" s="19"/>
      <c r="P39" s="19"/>
      <c r="Q39" s="19"/>
      <c r="R39" s="19"/>
      <c r="S39" s="19"/>
      <c r="T39" s="254">
        <f ca="1">COUNTIFS('申請額一覧 '!$E$7:$E$21,B39,'申請額一覧 '!$H$7:$H$21,"&gt;0")</f>
        <v>0</v>
      </c>
      <c r="U39" s="255"/>
      <c r="V39" s="256" t="s">
        <v>13</v>
      </c>
      <c r="W39" s="257"/>
      <c r="X39" s="260">
        <f ca="1">SUMIF('申請額一覧 '!$E$7:$E$21,B39,'申請額一覧 '!$H$7:$H$21)+SUMIF('申請額一覧 '!$E$7:$E$21,B39,'申請額一覧 '!$K$7:$K$21)</f>
        <v>0</v>
      </c>
      <c r="Y39" s="261"/>
      <c r="Z39" s="261"/>
      <c r="AA39" s="261"/>
      <c r="AB39" s="35" t="s">
        <v>32</v>
      </c>
      <c r="AC39" s="25"/>
      <c r="AD39" s="254">
        <f ca="1">COUNTIFS('申請額一覧 '!$E$7:$E$21,B39,'申請額一覧 '!$N$7:$N$21,"&gt;0")</f>
        <v>0</v>
      </c>
      <c r="AE39" s="255"/>
      <c r="AF39" s="256" t="s">
        <v>13</v>
      </c>
      <c r="AG39" s="257"/>
      <c r="AH39" s="260">
        <f ca="1">SUMIF('申請額一覧 '!$E$7:$E$21,B39,'申請額一覧 '!$N$7:$N$21)</f>
        <v>0</v>
      </c>
      <c r="AI39" s="261"/>
      <c r="AJ39" s="261"/>
      <c r="AK39" s="261"/>
      <c r="AL39" s="35" t="s">
        <v>32</v>
      </c>
      <c r="AM39" s="25"/>
    </row>
    <row r="40" spans="1:39" ht="12.75" customHeight="1" x14ac:dyDescent="0.15">
      <c r="A40" s="292"/>
      <c r="B40" s="18" t="s">
        <v>69</v>
      </c>
      <c r="C40" s="19"/>
      <c r="D40" s="19"/>
      <c r="E40" s="19"/>
      <c r="F40" s="19"/>
      <c r="G40" s="19"/>
      <c r="H40" s="19"/>
      <c r="I40" s="19"/>
      <c r="J40" s="19"/>
      <c r="K40" s="19"/>
      <c r="L40" s="19"/>
      <c r="M40" s="19"/>
      <c r="N40" s="19"/>
      <c r="O40" s="19"/>
      <c r="P40" s="19"/>
      <c r="Q40" s="19"/>
      <c r="R40" s="19"/>
      <c r="S40" s="19"/>
      <c r="T40" s="254">
        <f ca="1">COUNTIFS('申請額一覧 '!$E$7:$E$21,B40,'申請額一覧 '!$H$7:$H$21,"&gt;0")</f>
        <v>0</v>
      </c>
      <c r="U40" s="255"/>
      <c r="V40" s="256" t="s">
        <v>13</v>
      </c>
      <c r="W40" s="257"/>
      <c r="X40" s="260">
        <f ca="1">SUMIF('申請額一覧 '!$E$7:$E$21,B40,'申請額一覧 '!$H$7:$H$21)+SUMIF('申請額一覧 '!$E$7:$E$21,B40,'申請額一覧 '!$K$7:$K$21)</f>
        <v>0</v>
      </c>
      <c r="Y40" s="261"/>
      <c r="Z40" s="261"/>
      <c r="AA40" s="261"/>
      <c r="AB40" s="35" t="s">
        <v>32</v>
      </c>
      <c r="AC40" s="25"/>
      <c r="AD40" s="254">
        <f ca="1">COUNTIFS('申請額一覧 '!$E$7:$E$21,B40,'申請額一覧 '!$N$7:$N$21,"&gt;0")</f>
        <v>0</v>
      </c>
      <c r="AE40" s="255"/>
      <c r="AF40" s="256" t="s">
        <v>13</v>
      </c>
      <c r="AG40" s="257"/>
      <c r="AH40" s="260">
        <f ca="1">SUMIF('申請額一覧 '!$E$7:$E$21,B40,'申請額一覧 '!$N$7:$N$21)</f>
        <v>0</v>
      </c>
      <c r="AI40" s="261"/>
      <c r="AJ40" s="261"/>
      <c r="AK40" s="261"/>
      <c r="AL40" s="35" t="s">
        <v>32</v>
      </c>
      <c r="AM40" s="25"/>
    </row>
    <row r="41" spans="1:39" ht="12.75" customHeight="1" x14ac:dyDescent="0.15">
      <c r="A41" s="293"/>
      <c r="B41" s="21" t="s">
        <v>70</v>
      </c>
      <c r="C41" s="22"/>
      <c r="D41" s="22"/>
      <c r="E41" s="22"/>
      <c r="F41" s="22"/>
      <c r="G41" s="22"/>
      <c r="H41" s="22"/>
      <c r="I41" s="22"/>
      <c r="J41" s="22"/>
      <c r="K41" s="22"/>
      <c r="L41" s="22"/>
      <c r="M41" s="22"/>
      <c r="N41" s="22"/>
      <c r="O41" s="22"/>
      <c r="P41" s="22"/>
      <c r="Q41" s="22"/>
      <c r="R41" s="22"/>
      <c r="S41" s="22"/>
      <c r="T41" s="250">
        <f ca="1">COUNTIFS('申請額一覧 '!$E$7:$E$21,B41,'申請額一覧 '!$H$7:$H$21,"&gt;0")</f>
        <v>0</v>
      </c>
      <c r="U41" s="251"/>
      <c r="V41" s="252" t="s">
        <v>13</v>
      </c>
      <c r="W41" s="253"/>
      <c r="X41" s="274">
        <f ca="1">SUMIF('申請額一覧 '!$E$7:$E$21,B41,'申請額一覧 '!$H$7:$H$21)+SUMIF('申請額一覧 '!$E$7:$E$21,B41,'申請額一覧 '!$K$7:$K$21)</f>
        <v>0</v>
      </c>
      <c r="Y41" s="275"/>
      <c r="Z41" s="275"/>
      <c r="AA41" s="275"/>
      <c r="AB41" s="45" t="s">
        <v>32</v>
      </c>
      <c r="AC41" s="46"/>
      <c r="AD41" s="250">
        <f ca="1">COUNTIFS('申請額一覧 '!$E$7:$E$21,B41,'申請額一覧 '!$N$7:$N$21,"&gt;0")</f>
        <v>0</v>
      </c>
      <c r="AE41" s="251"/>
      <c r="AF41" s="252" t="s">
        <v>13</v>
      </c>
      <c r="AG41" s="253"/>
      <c r="AH41" s="280">
        <f ca="1">SUMIF('申請額一覧 '!$E$7:$E$21,B41,'申請額一覧 '!$N$7:$N$21)</f>
        <v>0</v>
      </c>
      <c r="AI41" s="281"/>
      <c r="AJ41" s="281"/>
      <c r="AK41" s="281"/>
      <c r="AL41" s="45" t="s">
        <v>32</v>
      </c>
      <c r="AM41" s="46"/>
    </row>
    <row r="42" spans="1:39" ht="12.75" customHeight="1" x14ac:dyDescent="0.15">
      <c r="A42" s="282" t="s">
        <v>77</v>
      </c>
      <c r="B42" s="14" t="s">
        <v>71</v>
      </c>
      <c r="C42" s="16"/>
      <c r="D42" s="16"/>
      <c r="E42" s="16"/>
      <c r="F42" s="16"/>
      <c r="G42" s="16"/>
      <c r="H42" s="16"/>
      <c r="I42" s="16"/>
      <c r="J42" s="16"/>
      <c r="K42" s="16"/>
      <c r="L42" s="16"/>
      <c r="M42" s="16"/>
      <c r="N42" s="16"/>
      <c r="O42" s="16"/>
      <c r="P42" s="16"/>
      <c r="Q42" s="16"/>
      <c r="R42" s="16"/>
      <c r="S42" s="16"/>
      <c r="T42" s="278">
        <f ca="1">COUNTIFS('申請額一覧 '!$E$7:$E$21,B42,'申請額一覧 '!$H$7:$H$21,"&gt;0")</f>
        <v>0</v>
      </c>
      <c r="U42" s="279"/>
      <c r="V42" s="262" t="s">
        <v>13</v>
      </c>
      <c r="W42" s="263"/>
      <c r="X42" s="276">
        <f ca="1">SUMIF('申請額一覧 '!$E$7:$E$21,B42,'申請額一覧 '!$H$7:$H$21)+SUMIF('申請額一覧 '!$E$7:$E$21,B42,'申請額一覧 '!$K$7:$K$21)</f>
        <v>0</v>
      </c>
      <c r="Y42" s="277"/>
      <c r="Z42" s="277"/>
      <c r="AA42" s="277"/>
      <c r="AB42" s="38" t="s">
        <v>32</v>
      </c>
      <c r="AC42" s="24"/>
      <c r="AD42" s="278">
        <f ca="1">COUNTIFS('申請額一覧 '!$E$7:$E$21,B42,'申請額一覧 '!$N$7:$N$21,"&gt;0")</f>
        <v>0</v>
      </c>
      <c r="AE42" s="279"/>
      <c r="AF42" s="262" t="s">
        <v>13</v>
      </c>
      <c r="AG42" s="263"/>
      <c r="AH42" s="285">
        <f ca="1">SUMIF('申請額一覧 '!$E$7:$E$21,B42,'申請額一覧 '!$N$7:$N$21)</f>
        <v>0</v>
      </c>
      <c r="AI42" s="286"/>
      <c r="AJ42" s="286"/>
      <c r="AK42" s="286"/>
      <c r="AL42" s="38" t="s">
        <v>32</v>
      </c>
      <c r="AM42" s="24"/>
    </row>
    <row r="43" spans="1:39" ht="12.75" customHeight="1" x14ac:dyDescent="0.15">
      <c r="A43" s="283"/>
      <c r="B43" s="18" t="s">
        <v>72</v>
      </c>
      <c r="C43" s="19"/>
      <c r="D43" s="19"/>
      <c r="E43" s="19"/>
      <c r="F43" s="19"/>
      <c r="G43" s="19"/>
      <c r="H43" s="19"/>
      <c r="I43" s="19"/>
      <c r="J43" s="19"/>
      <c r="K43" s="19"/>
      <c r="L43" s="19"/>
      <c r="M43" s="19"/>
      <c r="N43" s="19"/>
      <c r="O43" s="19"/>
      <c r="P43" s="19"/>
      <c r="Q43" s="19"/>
      <c r="R43" s="19"/>
      <c r="S43" s="19"/>
      <c r="T43" s="254">
        <f ca="1">COUNTIFS('申請額一覧 '!$E$7:$E$21,B43,'申請額一覧 '!$H$7:$H$21,"&gt;0")</f>
        <v>0</v>
      </c>
      <c r="U43" s="255"/>
      <c r="V43" s="256" t="s">
        <v>13</v>
      </c>
      <c r="W43" s="257"/>
      <c r="X43" s="258">
        <f ca="1">SUMIF('申請額一覧 '!$E$7:$E$21,B43,'申請額一覧 '!$H$7:$H$21)+SUMIF('申請額一覧 '!$E$7:$E$21,B43,'申請額一覧 '!$K$7:$K$21)</f>
        <v>0</v>
      </c>
      <c r="Y43" s="259"/>
      <c r="Z43" s="259"/>
      <c r="AA43" s="259"/>
      <c r="AB43" s="35" t="s">
        <v>32</v>
      </c>
      <c r="AC43" s="25"/>
      <c r="AD43" s="254">
        <f ca="1">COUNTIFS('申請額一覧 '!$E$7:$E$21,B43,'申請額一覧 '!$N$7:$N$21,"&gt;0")</f>
        <v>0</v>
      </c>
      <c r="AE43" s="255"/>
      <c r="AF43" s="256" t="s">
        <v>13</v>
      </c>
      <c r="AG43" s="257"/>
      <c r="AH43" s="260">
        <f ca="1">SUMIF('申請額一覧 '!$E$7:$E$21,B43,'申請額一覧 '!$N$7:$N$21)</f>
        <v>0</v>
      </c>
      <c r="AI43" s="261"/>
      <c r="AJ43" s="261"/>
      <c r="AK43" s="261"/>
      <c r="AL43" s="35" t="s">
        <v>32</v>
      </c>
      <c r="AM43" s="25"/>
    </row>
    <row r="44" spans="1:39" ht="12.75" customHeight="1" x14ac:dyDescent="0.15">
      <c r="A44" s="283"/>
      <c r="B44" s="18" t="s">
        <v>73</v>
      </c>
      <c r="C44" s="19"/>
      <c r="D44" s="19"/>
      <c r="E44" s="19"/>
      <c r="F44" s="19"/>
      <c r="G44" s="19"/>
      <c r="H44" s="19"/>
      <c r="I44" s="19"/>
      <c r="J44" s="19"/>
      <c r="K44" s="19"/>
      <c r="L44" s="19"/>
      <c r="M44" s="19"/>
      <c r="N44" s="19"/>
      <c r="O44" s="19"/>
      <c r="P44" s="19"/>
      <c r="Q44" s="19"/>
      <c r="R44" s="19"/>
      <c r="S44" s="19"/>
      <c r="T44" s="254">
        <f ca="1">COUNTIFS('申請額一覧 '!$E$7:$E$21,B44,'申請額一覧 '!$H$7:$H$21,"&gt;0")</f>
        <v>0</v>
      </c>
      <c r="U44" s="255"/>
      <c r="V44" s="256" t="s">
        <v>13</v>
      </c>
      <c r="W44" s="257"/>
      <c r="X44" s="258">
        <f ca="1">SUMIF('申請額一覧 '!$E$7:$E$21,B44,'申請額一覧 '!$H$7:$H$21)+SUMIF('申請額一覧 '!$E$7:$E$21,B44,'申請額一覧 '!$K$7:$K$21)</f>
        <v>0</v>
      </c>
      <c r="Y44" s="259"/>
      <c r="Z44" s="259"/>
      <c r="AA44" s="259"/>
      <c r="AB44" s="35" t="s">
        <v>32</v>
      </c>
      <c r="AC44" s="25"/>
      <c r="AD44" s="254">
        <f ca="1">COUNTIFS('申請額一覧 '!$E$7:$E$21,B44,'申請額一覧 '!$N$7:$N$21,"&gt;0")</f>
        <v>0</v>
      </c>
      <c r="AE44" s="255"/>
      <c r="AF44" s="256" t="s">
        <v>13</v>
      </c>
      <c r="AG44" s="257"/>
      <c r="AH44" s="260">
        <f ca="1">SUMIF('申請額一覧 '!$E$7:$E$21,B44,'申請額一覧 '!$N$7:$N$21)</f>
        <v>0</v>
      </c>
      <c r="AI44" s="261"/>
      <c r="AJ44" s="261"/>
      <c r="AK44" s="261"/>
      <c r="AL44" s="35" t="s">
        <v>32</v>
      </c>
      <c r="AM44" s="25"/>
    </row>
    <row r="45" spans="1:39" ht="12.75" customHeight="1" x14ac:dyDescent="0.15">
      <c r="A45" s="284"/>
      <c r="B45" s="21" t="s">
        <v>74</v>
      </c>
      <c r="C45" s="22"/>
      <c r="D45" s="22"/>
      <c r="E45" s="22"/>
      <c r="F45" s="22"/>
      <c r="G45" s="22"/>
      <c r="H45" s="22"/>
      <c r="I45" s="22"/>
      <c r="J45" s="22"/>
      <c r="K45" s="22"/>
      <c r="L45" s="22"/>
      <c r="M45" s="22"/>
      <c r="N45" s="22"/>
      <c r="O45" s="22"/>
      <c r="P45" s="22"/>
      <c r="Q45" s="22"/>
      <c r="R45" s="22"/>
      <c r="S45" s="22"/>
      <c r="T45" s="250">
        <f ca="1">COUNTIFS('申請額一覧 '!$E$7:$E$21,B45,'申請額一覧 '!$H$7:$H$21,"&gt;0")</f>
        <v>0</v>
      </c>
      <c r="U45" s="251"/>
      <c r="V45" s="252" t="s">
        <v>13</v>
      </c>
      <c r="W45" s="253"/>
      <c r="X45" s="280">
        <f ca="1">SUMIF('申請額一覧 '!$E$7:$E$21,B45,'申請額一覧 '!$H$7:$H$21)+SUMIF('申請額一覧 '!$E$7:$E$21,B45,'申請額一覧 '!$K$7:$K$21)</f>
        <v>0</v>
      </c>
      <c r="Y45" s="281"/>
      <c r="Z45" s="281"/>
      <c r="AA45" s="281"/>
      <c r="AB45" s="45" t="s">
        <v>32</v>
      </c>
      <c r="AC45" s="46"/>
      <c r="AD45" s="250">
        <f ca="1">COUNTIFS('申請額一覧 '!$E$7:$E$21,B45,'申請額一覧 '!$N$7:$N$21,"&gt;0")</f>
        <v>0</v>
      </c>
      <c r="AE45" s="251"/>
      <c r="AF45" s="252" t="s">
        <v>13</v>
      </c>
      <c r="AG45" s="253"/>
      <c r="AH45" s="280">
        <f ca="1">SUMIF('申請額一覧 '!$E$7:$E$21,B45,'申請額一覧 '!$N$7:$N$21)</f>
        <v>0</v>
      </c>
      <c r="AI45" s="281"/>
      <c r="AJ45" s="281"/>
      <c r="AK45" s="281"/>
      <c r="AL45" s="45" t="s">
        <v>32</v>
      </c>
      <c r="AM45" s="46"/>
    </row>
    <row r="46" spans="1:39" ht="15.75" customHeight="1" x14ac:dyDescent="0.15">
      <c r="A46" s="182" t="s">
        <v>79</v>
      </c>
      <c r="B46" s="183"/>
      <c r="C46" s="183"/>
      <c r="D46" s="183"/>
      <c r="E46" s="183"/>
      <c r="F46" s="183"/>
      <c r="G46" s="183"/>
      <c r="H46" s="183"/>
      <c r="I46" s="183"/>
      <c r="J46" s="183"/>
      <c r="K46" s="183"/>
      <c r="L46" s="183"/>
      <c r="M46" s="183"/>
      <c r="N46" s="183"/>
      <c r="O46" s="183"/>
      <c r="P46" s="183"/>
      <c r="Q46" s="183"/>
      <c r="R46" s="183"/>
      <c r="S46" s="184"/>
      <c r="T46" s="270">
        <f ca="1">SUM(T17:U45)</f>
        <v>0</v>
      </c>
      <c r="U46" s="271"/>
      <c r="V46" s="272" t="s">
        <v>13</v>
      </c>
      <c r="W46" s="273"/>
      <c r="X46" s="285">
        <f ca="1">SUM(X17:AA45)</f>
        <v>0</v>
      </c>
      <c r="Y46" s="286"/>
      <c r="Z46" s="286"/>
      <c r="AA46" s="286"/>
      <c r="AB46" s="185" t="s">
        <v>32</v>
      </c>
      <c r="AC46" s="33"/>
      <c r="AD46" s="270">
        <f ca="1">SUM(AD17:AE45)</f>
        <v>0</v>
      </c>
      <c r="AE46" s="271"/>
      <c r="AF46" s="272" t="s">
        <v>13</v>
      </c>
      <c r="AG46" s="273"/>
      <c r="AH46" s="336">
        <f ca="1">SUM(AH17:AK45)</f>
        <v>0</v>
      </c>
      <c r="AI46" s="337"/>
      <c r="AJ46" s="337"/>
      <c r="AK46" s="337"/>
      <c r="AL46" s="185" t="s">
        <v>32</v>
      </c>
      <c r="AM46" s="33"/>
    </row>
    <row r="47" spans="1:39" ht="15.75" customHeight="1" x14ac:dyDescent="0.15">
      <c r="A47" s="13"/>
      <c r="B47" s="183"/>
      <c r="C47" s="183"/>
      <c r="D47" s="183"/>
      <c r="E47" s="183"/>
      <c r="F47" s="183"/>
      <c r="G47" s="183"/>
      <c r="H47" s="183"/>
      <c r="I47" s="183"/>
      <c r="J47" s="183"/>
      <c r="K47" s="183"/>
      <c r="L47" s="183"/>
      <c r="M47" s="183"/>
      <c r="N47" s="183"/>
      <c r="O47" s="183"/>
      <c r="P47" s="183"/>
      <c r="Q47" s="183"/>
      <c r="R47" s="183"/>
      <c r="S47" s="184"/>
      <c r="T47" s="336">
        <f ca="1">X46+AH46</f>
        <v>0</v>
      </c>
      <c r="U47" s="337"/>
      <c r="V47" s="337"/>
      <c r="W47" s="337"/>
      <c r="X47" s="337"/>
      <c r="Y47" s="337"/>
      <c r="Z47" s="337"/>
      <c r="AA47" s="337"/>
      <c r="AB47" s="337"/>
      <c r="AC47" s="337"/>
      <c r="AD47" s="337"/>
      <c r="AE47" s="337"/>
      <c r="AF47" s="337"/>
      <c r="AG47" s="337"/>
      <c r="AH47" s="337"/>
      <c r="AI47" s="337"/>
      <c r="AJ47" s="337"/>
      <c r="AK47" s="337"/>
      <c r="AL47" s="185" t="s">
        <v>32</v>
      </c>
      <c r="AM47" s="33"/>
    </row>
  </sheetData>
  <mergeCells count="20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X46:AA46"/>
    <mergeCell ref="AF42:AG42"/>
    <mergeCell ref="T41:U41"/>
    <mergeCell ref="V41:W41"/>
    <mergeCell ref="A28:A33"/>
    <mergeCell ref="T28:U28"/>
    <mergeCell ref="V28:W28"/>
    <mergeCell ref="X28:AA28"/>
    <mergeCell ref="AD28:AE28"/>
    <mergeCell ref="AF28:AG28"/>
    <mergeCell ref="T31:U31"/>
    <mergeCell ref="V31:W31"/>
    <mergeCell ref="X31:AA31"/>
    <mergeCell ref="AD31:AE31"/>
    <mergeCell ref="AF31:AG31"/>
    <mergeCell ref="AD35:AE35"/>
    <mergeCell ref="AF35:AG35"/>
    <mergeCell ref="T32:U32"/>
    <mergeCell ref="V32:W32"/>
    <mergeCell ref="X32:AA32"/>
    <mergeCell ref="AD32:AE32"/>
    <mergeCell ref="AF32:AG32"/>
    <mergeCell ref="T33:U33"/>
    <mergeCell ref="V33:W33"/>
    <mergeCell ref="AH46:AK46"/>
    <mergeCell ref="AH34:AK34"/>
    <mergeCell ref="AH37:AK37"/>
    <mergeCell ref="AH35:AK35"/>
    <mergeCell ref="AH36:AK36"/>
    <mergeCell ref="AH31:AK31"/>
    <mergeCell ref="AH32:AK32"/>
    <mergeCell ref="AH33:AK33"/>
    <mergeCell ref="T47:AK47"/>
    <mergeCell ref="AH40:AK40"/>
    <mergeCell ref="AH41:AK41"/>
    <mergeCell ref="AH42:AK42"/>
    <mergeCell ref="AH43:AK43"/>
    <mergeCell ref="AH44:AK44"/>
    <mergeCell ref="AH45:AK45"/>
    <mergeCell ref="X43:AA43"/>
    <mergeCell ref="X44:AA44"/>
    <mergeCell ref="X45:AA45"/>
    <mergeCell ref="AF44:AG44"/>
    <mergeCell ref="T43:U43"/>
    <mergeCell ref="V43:W43"/>
    <mergeCell ref="AD43:AE43"/>
    <mergeCell ref="AF43:AG43"/>
    <mergeCell ref="T42:U42"/>
    <mergeCell ref="AH21:AK21"/>
    <mergeCell ref="AH22:AK22"/>
    <mergeCell ref="AH23:AK23"/>
    <mergeCell ref="AH17:AK17"/>
    <mergeCell ref="AH18:AK18"/>
    <mergeCell ref="AH19:AK19"/>
    <mergeCell ref="AH27:AK27"/>
    <mergeCell ref="AH26:AK26"/>
    <mergeCell ref="AH25:AK25"/>
    <mergeCell ref="AH24:AK24"/>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T21:U21"/>
    <mergeCell ref="T22:U22"/>
    <mergeCell ref="T23:U23"/>
    <mergeCell ref="T27:U27"/>
    <mergeCell ref="AD16:AG16"/>
    <mergeCell ref="V18:W18"/>
    <mergeCell ref="V20:W20"/>
    <mergeCell ref="AD20:AE20"/>
    <mergeCell ref="AF20:AG20"/>
    <mergeCell ref="T19:U19"/>
    <mergeCell ref="X20:AA20"/>
    <mergeCell ref="X21:AA21"/>
    <mergeCell ref="X22:AA22"/>
    <mergeCell ref="X23:AA23"/>
    <mergeCell ref="X27:AA27"/>
    <mergeCell ref="V21:W21"/>
    <mergeCell ref="AD21:AE21"/>
    <mergeCell ref="AF21:AG21"/>
    <mergeCell ref="V27:W27"/>
    <mergeCell ref="V23:W23"/>
    <mergeCell ref="AD27:AE27"/>
    <mergeCell ref="AF27:AG27"/>
    <mergeCell ref="V22:W22"/>
    <mergeCell ref="AD22:AE22"/>
    <mergeCell ref="T15:AC15"/>
    <mergeCell ref="AD15:AM15"/>
    <mergeCell ref="AF18:AG18"/>
    <mergeCell ref="AD18:AE18"/>
    <mergeCell ref="AF17:AG17"/>
    <mergeCell ref="AD17:AE17"/>
    <mergeCell ref="T17:U17"/>
    <mergeCell ref="V17:W17"/>
    <mergeCell ref="T20:U20"/>
    <mergeCell ref="AH20:AK20"/>
    <mergeCell ref="V19:W19"/>
    <mergeCell ref="AD19:AE19"/>
    <mergeCell ref="AF19:AG19"/>
    <mergeCell ref="T18:U18"/>
    <mergeCell ref="AH16:AM16"/>
    <mergeCell ref="X16:AC16"/>
    <mergeCell ref="T16:W16"/>
    <mergeCell ref="X17:AA17"/>
    <mergeCell ref="X18:AA18"/>
    <mergeCell ref="X19:AA19"/>
    <mergeCell ref="A34:A41"/>
    <mergeCell ref="AF38:AG38"/>
    <mergeCell ref="X33:AA33"/>
    <mergeCell ref="AD33:AE33"/>
    <mergeCell ref="AF33:AG33"/>
    <mergeCell ref="X35:AA35"/>
    <mergeCell ref="T24:U24"/>
    <mergeCell ref="V24:W24"/>
    <mergeCell ref="X24:AA24"/>
    <mergeCell ref="AD24:AE24"/>
    <mergeCell ref="AF24:AG24"/>
    <mergeCell ref="AF25:AG25"/>
    <mergeCell ref="AD26:AE26"/>
    <mergeCell ref="AF26:AG26"/>
    <mergeCell ref="T25:U25"/>
    <mergeCell ref="V25:W25"/>
    <mergeCell ref="X25:AA25"/>
    <mergeCell ref="AD25:AE25"/>
    <mergeCell ref="AD36:AE36"/>
    <mergeCell ref="AF36:AG36"/>
    <mergeCell ref="AF22:AG22"/>
    <mergeCell ref="T26:U26"/>
    <mergeCell ref="V26:W26"/>
    <mergeCell ref="X26:AA26"/>
    <mergeCell ref="T36:U36"/>
    <mergeCell ref="AD23:AE23"/>
    <mergeCell ref="A42:A45"/>
    <mergeCell ref="A17:A26"/>
    <mergeCell ref="X34:AA34"/>
    <mergeCell ref="AD40:AE40"/>
    <mergeCell ref="AF40:AG40"/>
    <mergeCell ref="X40:AA40"/>
    <mergeCell ref="V34:W34"/>
    <mergeCell ref="AD34:AE34"/>
    <mergeCell ref="V35:W35"/>
    <mergeCell ref="X37:AA37"/>
    <mergeCell ref="AD42:AE42"/>
    <mergeCell ref="T38:U38"/>
    <mergeCell ref="V38:W38"/>
    <mergeCell ref="X38:AA38"/>
    <mergeCell ref="AD38:AE38"/>
    <mergeCell ref="AF23:AG23"/>
    <mergeCell ref="AF34:AG34"/>
    <mergeCell ref="T35:U35"/>
    <mergeCell ref="A15:S16"/>
    <mergeCell ref="T46:U46"/>
    <mergeCell ref="V46:W46"/>
    <mergeCell ref="AD46:AE46"/>
    <mergeCell ref="AF46:AG46"/>
    <mergeCell ref="T45:U45"/>
    <mergeCell ref="V45:W45"/>
    <mergeCell ref="AD45:AE45"/>
    <mergeCell ref="AF45:AG45"/>
    <mergeCell ref="T44:U44"/>
    <mergeCell ref="V44:W44"/>
    <mergeCell ref="AD44:AE44"/>
    <mergeCell ref="X41:AA41"/>
    <mergeCell ref="X42:AA42"/>
    <mergeCell ref="T37:U37"/>
    <mergeCell ref="V37:W37"/>
    <mergeCell ref="AD37:AE37"/>
    <mergeCell ref="AF37:AG37"/>
    <mergeCell ref="T34:U34"/>
    <mergeCell ref="V42:W42"/>
    <mergeCell ref="V36:W36"/>
    <mergeCell ref="X36:AA36"/>
    <mergeCell ref="AD41:AE41"/>
    <mergeCell ref="AF41:AG41"/>
    <mergeCell ref="T40:U40"/>
    <mergeCell ref="V40:W40"/>
    <mergeCell ref="AH38:AK38"/>
    <mergeCell ref="T39:U39"/>
    <mergeCell ref="V39:W39"/>
    <mergeCell ref="X39:AA39"/>
    <mergeCell ref="AD39:AE39"/>
    <mergeCell ref="AF39:AG39"/>
    <mergeCell ref="AH39:AK39"/>
  </mergeCells>
  <phoneticPr fontId="4"/>
  <pageMargins left="0.7" right="0.7" top="0.75" bottom="0.75" header="0.3" footer="0.3"/>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36"/>
  <sheetViews>
    <sheetView view="pageBreakPreview" zoomScaleNormal="140" zoomScaleSheetLayoutView="100" workbookViewId="0"/>
  </sheetViews>
  <sheetFormatPr defaultColWidth="2.25" defaultRowHeight="13.5" x14ac:dyDescent="0.15"/>
  <cols>
    <col min="1" max="1" width="2.25" style="32"/>
    <col min="2" max="2" width="3.125" style="32" customWidth="1"/>
    <col min="3" max="3" width="12.875" style="32" customWidth="1"/>
    <col min="4" max="4" width="16.875" style="32" customWidth="1"/>
    <col min="5" max="5" width="18.875" style="32" customWidth="1"/>
    <col min="6" max="14" width="11.25" style="32" customWidth="1"/>
    <col min="15" max="15" width="12.625" style="32" customWidth="1"/>
    <col min="16" max="16" width="18.75" style="32" customWidth="1"/>
    <col min="17" max="16384" width="2.25" style="32"/>
  </cols>
  <sheetData>
    <row r="1" spans="1:16" x14ac:dyDescent="0.15">
      <c r="A1" s="32" t="s">
        <v>192</v>
      </c>
    </row>
    <row r="3" spans="1:16" ht="18" customHeight="1" thickBot="1" x14ac:dyDescent="0.2">
      <c r="B3" s="30"/>
      <c r="P3" s="40" t="s">
        <v>43</v>
      </c>
    </row>
    <row r="4" spans="1:16" ht="32.25" customHeight="1" x14ac:dyDescent="0.15">
      <c r="B4" s="349" t="s">
        <v>35</v>
      </c>
      <c r="C4" s="350" t="s">
        <v>44</v>
      </c>
      <c r="D4" s="351" t="s">
        <v>149</v>
      </c>
      <c r="E4" s="352" t="s">
        <v>33</v>
      </c>
      <c r="F4" s="361" t="s">
        <v>209</v>
      </c>
      <c r="G4" s="362"/>
      <c r="H4" s="362"/>
      <c r="I4" s="362"/>
      <c r="J4" s="362"/>
      <c r="K4" s="363"/>
      <c r="L4" s="357" t="s">
        <v>210</v>
      </c>
      <c r="M4" s="357"/>
      <c r="N4" s="358"/>
      <c r="O4" s="346" t="s">
        <v>106</v>
      </c>
      <c r="P4" s="348" t="s">
        <v>40</v>
      </c>
    </row>
    <row r="5" spans="1:16" ht="32.25" customHeight="1" thickBot="1" x14ac:dyDescent="0.2">
      <c r="B5" s="349"/>
      <c r="C5" s="350"/>
      <c r="D5" s="351"/>
      <c r="E5" s="352"/>
      <c r="F5" s="353" t="s">
        <v>142</v>
      </c>
      <c r="G5" s="353"/>
      <c r="H5" s="354"/>
      <c r="I5" s="355" t="s">
        <v>143</v>
      </c>
      <c r="J5" s="355"/>
      <c r="K5" s="356"/>
      <c r="L5" s="359"/>
      <c r="M5" s="359"/>
      <c r="N5" s="360"/>
      <c r="O5" s="347"/>
      <c r="P5" s="348"/>
    </row>
    <row r="6" spans="1:16" ht="27.75" customHeight="1" x14ac:dyDescent="0.15">
      <c r="B6" s="349"/>
      <c r="C6" s="350"/>
      <c r="D6" s="351"/>
      <c r="E6" s="352"/>
      <c r="F6" s="211" t="s">
        <v>29</v>
      </c>
      <c r="G6" s="211" t="s">
        <v>30</v>
      </c>
      <c r="H6" s="42" t="s">
        <v>31</v>
      </c>
      <c r="I6" s="211" t="s">
        <v>29</v>
      </c>
      <c r="J6" s="211" t="s">
        <v>30</v>
      </c>
      <c r="K6" s="42" t="s">
        <v>31</v>
      </c>
      <c r="L6" s="41" t="s">
        <v>105</v>
      </c>
      <c r="M6" s="179" t="s">
        <v>37</v>
      </c>
      <c r="N6" s="178" t="s">
        <v>38</v>
      </c>
      <c r="O6" s="348"/>
      <c r="P6" s="348"/>
    </row>
    <row r="7" spans="1:16" ht="22.5" customHeight="1" x14ac:dyDescent="0.15">
      <c r="B7" s="147">
        <v>1</v>
      </c>
      <c r="C7" s="148">
        <f ca="1">IFERROR(INDIRECT("個票"&amp;$B7&amp;"！$AG$4"),"")</f>
        <v>0</v>
      </c>
      <c r="D7" s="148">
        <f ca="1">IFERROR(INDIRECT("個票"&amp;$B7&amp;"！$L$4"),"")</f>
        <v>0</v>
      </c>
      <c r="E7" s="147">
        <f ca="1">IFERROR(INDIRECT("個票"&amp;$B7&amp;"！$L$5"),"")</f>
        <v>0</v>
      </c>
      <c r="F7" s="149">
        <f ca="1">IF(G7&lt;&gt;0,IFERROR(INDIRECT("個票"&amp;$B7&amp;"！$AA$13"),""),0)</f>
        <v>0</v>
      </c>
      <c r="G7" s="149">
        <f ca="1">IFERROR(INDIRECT("個票"&amp;$B7&amp;"！$AI$13"),"")</f>
        <v>0</v>
      </c>
      <c r="H7" s="150">
        <f ca="1">MIN(F7:G7)</f>
        <v>0</v>
      </c>
      <c r="I7" s="149">
        <f ca="1">IF(J7&lt;&gt;0,IFERROR(INDIRECT("個票"&amp;$B7&amp;"！$AA$35"),""),0)</f>
        <v>0</v>
      </c>
      <c r="J7" s="149">
        <f ca="1">IFERROR(INDIRECT("個票"&amp;$B7&amp;"！$AI$35"),"")</f>
        <v>0</v>
      </c>
      <c r="K7" s="150">
        <f ca="1">MIN(I7:J7)</f>
        <v>0</v>
      </c>
      <c r="L7" s="151">
        <f ca="1">IF(M7&lt;&gt;0,IFERROR(INDIRECT("個票"&amp;$B7&amp;"！$AA$44"),""),0)</f>
        <v>0</v>
      </c>
      <c r="M7" s="149">
        <f ca="1">IFERROR(INDIRECT("個票"&amp;$B7&amp;"！$AI$44"),"")</f>
        <v>0</v>
      </c>
      <c r="N7" s="152">
        <f ca="1">MIN(L7:M7)</f>
        <v>0</v>
      </c>
      <c r="O7" s="152">
        <f ca="1">SUM(H7,K7,N7)</f>
        <v>0</v>
      </c>
      <c r="P7" s="153"/>
    </row>
    <row r="8" spans="1:16" ht="22.5" customHeight="1" x14ac:dyDescent="0.15">
      <c r="B8" s="147">
        <v>2</v>
      </c>
      <c r="C8" s="148" t="str">
        <f t="shared" ref="C8:C21" ca="1" si="0">IFERROR(INDIRECT("個票"&amp;$B8&amp;"！$AG$4"),"")</f>
        <v/>
      </c>
      <c r="D8" s="148" t="str">
        <f t="shared" ref="D8:D21" ca="1" si="1">IFERROR(INDIRECT("個票"&amp;$B8&amp;"！$L$4"),"")</f>
        <v/>
      </c>
      <c r="E8" s="147" t="str">
        <f t="shared" ref="E8:E21" ca="1" si="2">IFERROR(INDIRECT("個票"&amp;$B8&amp;"！$L$5"),"")</f>
        <v/>
      </c>
      <c r="F8" s="149" t="str">
        <f t="shared" ref="F8:F21" ca="1" si="3">IF(G8&lt;&gt;0,IFERROR(INDIRECT("個票"&amp;$B8&amp;"！$AA$13"),""),0)</f>
        <v/>
      </c>
      <c r="G8" s="149" t="str">
        <f t="shared" ref="G8:G21" ca="1" si="4">IFERROR(INDIRECT("個票"&amp;$B8&amp;"！$AI$13"),"")</f>
        <v/>
      </c>
      <c r="H8" s="150">
        <f ca="1">MIN(F8:G8)</f>
        <v>0</v>
      </c>
      <c r="I8" s="149" t="str">
        <f t="shared" ref="I8:I21" ca="1" si="5">IF(J8&lt;&gt;0,IFERROR(INDIRECT("個票"&amp;$B8&amp;"！$AA$35"),""),0)</f>
        <v/>
      </c>
      <c r="J8" s="149" t="str">
        <f t="shared" ref="J8:J21" ca="1" si="6">IFERROR(INDIRECT("個票"&amp;$B8&amp;"！$AI$35"),"")</f>
        <v/>
      </c>
      <c r="K8" s="150">
        <f t="shared" ref="K8:K21" ca="1" si="7">MIN(I8:J8)</f>
        <v>0</v>
      </c>
      <c r="L8" s="151" t="str">
        <f t="shared" ref="L8:L21" ca="1" si="8">IF(M8&lt;&gt;0,IFERROR(INDIRECT("個票"&amp;$B8&amp;"！$AA$44"),""),0)</f>
        <v/>
      </c>
      <c r="M8" s="149" t="str">
        <f t="shared" ref="M8:M21" ca="1" si="9">IFERROR(INDIRECT("個票"&amp;$B8&amp;"！$AI$44"),"")</f>
        <v/>
      </c>
      <c r="N8" s="152">
        <f t="shared" ref="N8:N21" ca="1" si="10">MIN(L8:M8)</f>
        <v>0</v>
      </c>
      <c r="O8" s="152">
        <f ca="1">SUM(H8,K8,N8)</f>
        <v>0</v>
      </c>
      <c r="P8" s="153"/>
    </row>
    <row r="9" spans="1:16" ht="22.5" customHeight="1" x14ac:dyDescent="0.15">
      <c r="B9" s="147">
        <v>3</v>
      </c>
      <c r="C9" s="148" t="str">
        <f t="shared" ca="1" si="0"/>
        <v/>
      </c>
      <c r="D9" s="148" t="str">
        <f t="shared" ca="1" si="1"/>
        <v/>
      </c>
      <c r="E9" s="147" t="str">
        <f t="shared" ca="1" si="2"/>
        <v/>
      </c>
      <c r="F9" s="149" t="str">
        <f t="shared" ca="1" si="3"/>
        <v/>
      </c>
      <c r="G9" s="149" t="str">
        <f t="shared" ca="1" si="4"/>
        <v/>
      </c>
      <c r="H9" s="150">
        <f t="shared" ref="H9:H21" ca="1" si="11">MIN(F9:G9)</f>
        <v>0</v>
      </c>
      <c r="I9" s="149" t="str">
        <f t="shared" ca="1" si="5"/>
        <v/>
      </c>
      <c r="J9" s="149" t="str">
        <f t="shared" ca="1" si="6"/>
        <v/>
      </c>
      <c r="K9" s="150">
        <f t="shared" ca="1" si="7"/>
        <v>0</v>
      </c>
      <c r="L9" s="151" t="str">
        <f t="shared" ca="1" si="8"/>
        <v/>
      </c>
      <c r="M9" s="149" t="str">
        <f t="shared" ca="1" si="9"/>
        <v/>
      </c>
      <c r="N9" s="152">
        <f t="shared" ca="1" si="10"/>
        <v>0</v>
      </c>
      <c r="O9" s="152">
        <f t="shared" ref="O9:O22" ca="1" si="12">SUM(H9,K9,N9)</f>
        <v>0</v>
      </c>
      <c r="P9" s="153"/>
    </row>
    <row r="10" spans="1:16" ht="22.5" customHeight="1" x14ac:dyDescent="0.15">
      <c r="B10" s="147">
        <v>4</v>
      </c>
      <c r="C10" s="148" t="str">
        <f t="shared" ca="1" si="0"/>
        <v/>
      </c>
      <c r="D10" s="148" t="str">
        <f t="shared" ca="1" si="1"/>
        <v/>
      </c>
      <c r="E10" s="147" t="str">
        <f t="shared" ca="1" si="2"/>
        <v/>
      </c>
      <c r="F10" s="149" t="str">
        <f t="shared" ca="1" si="3"/>
        <v/>
      </c>
      <c r="G10" s="149" t="str">
        <f t="shared" ca="1" si="4"/>
        <v/>
      </c>
      <c r="H10" s="150">
        <f t="shared" ca="1" si="11"/>
        <v>0</v>
      </c>
      <c r="I10" s="149" t="str">
        <f t="shared" ca="1" si="5"/>
        <v/>
      </c>
      <c r="J10" s="149" t="str">
        <f t="shared" ca="1" si="6"/>
        <v/>
      </c>
      <c r="K10" s="150">
        <f t="shared" ca="1" si="7"/>
        <v>0</v>
      </c>
      <c r="L10" s="151" t="str">
        <f t="shared" ca="1" si="8"/>
        <v/>
      </c>
      <c r="M10" s="149" t="str">
        <f t="shared" ca="1" si="9"/>
        <v/>
      </c>
      <c r="N10" s="152">
        <f t="shared" ca="1" si="10"/>
        <v>0</v>
      </c>
      <c r="O10" s="152">
        <f t="shared" ca="1" si="12"/>
        <v>0</v>
      </c>
      <c r="P10" s="153"/>
    </row>
    <row r="11" spans="1:16" ht="22.5" customHeight="1" x14ac:dyDescent="0.15">
      <c r="B11" s="147">
        <v>5</v>
      </c>
      <c r="C11" s="148" t="str">
        <f t="shared" ca="1" si="0"/>
        <v/>
      </c>
      <c r="D11" s="148" t="str">
        <f t="shared" ca="1" si="1"/>
        <v/>
      </c>
      <c r="E11" s="147" t="str">
        <f t="shared" ca="1" si="2"/>
        <v/>
      </c>
      <c r="F11" s="149" t="str">
        <f t="shared" ca="1" si="3"/>
        <v/>
      </c>
      <c r="G11" s="149" t="str">
        <f t="shared" ca="1" si="4"/>
        <v/>
      </c>
      <c r="H11" s="150">
        <f t="shared" ca="1" si="11"/>
        <v>0</v>
      </c>
      <c r="I11" s="149" t="str">
        <f t="shared" ca="1" si="5"/>
        <v/>
      </c>
      <c r="J11" s="149" t="str">
        <f t="shared" ca="1" si="6"/>
        <v/>
      </c>
      <c r="K11" s="150">
        <f t="shared" ca="1" si="7"/>
        <v>0</v>
      </c>
      <c r="L11" s="151" t="str">
        <f t="shared" ca="1" si="8"/>
        <v/>
      </c>
      <c r="M11" s="149" t="str">
        <f t="shared" ca="1" si="9"/>
        <v/>
      </c>
      <c r="N11" s="152">
        <f t="shared" ca="1" si="10"/>
        <v>0</v>
      </c>
      <c r="O11" s="152">
        <f t="shared" ca="1" si="12"/>
        <v>0</v>
      </c>
      <c r="P11" s="153"/>
    </row>
    <row r="12" spans="1:16" ht="22.5" customHeight="1" x14ac:dyDescent="0.15">
      <c r="B12" s="147">
        <v>6</v>
      </c>
      <c r="C12" s="148" t="str">
        <f t="shared" ca="1" si="0"/>
        <v/>
      </c>
      <c r="D12" s="148" t="str">
        <f t="shared" ca="1" si="1"/>
        <v/>
      </c>
      <c r="E12" s="147" t="str">
        <f t="shared" ca="1" si="2"/>
        <v/>
      </c>
      <c r="F12" s="149" t="str">
        <f t="shared" ca="1" si="3"/>
        <v/>
      </c>
      <c r="G12" s="149" t="str">
        <f t="shared" ca="1" si="4"/>
        <v/>
      </c>
      <c r="H12" s="150">
        <f t="shared" ca="1" si="11"/>
        <v>0</v>
      </c>
      <c r="I12" s="149" t="str">
        <f t="shared" ca="1" si="5"/>
        <v/>
      </c>
      <c r="J12" s="149" t="str">
        <f t="shared" ca="1" si="6"/>
        <v/>
      </c>
      <c r="K12" s="150">
        <f t="shared" ca="1" si="7"/>
        <v>0</v>
      </c>
      <c r="L12" s="151" t="str">
        <f t="shared" ca="1" si="8"/>
        <v/>
      </c>
      <c r="M12" s="149" t="str">
        <f t="shared" ca="1" si="9"/>
        <v/>
      </c>
      <c r="N12" s="152">
        <f t="shared" ca="1" si="10"/>
        <v>0</v>
      </c>
      <c r="O12" s="152">
        <f t="shared" ca="1" si="12"/>
        <v>0</v>
      </c>
      <c r="P12" s="153"/>
    </row>
    <row r="13" spans="1:16" ht="22.5" customHeight="1" x14ac:dyDescent="0.15">
      <c r="B13" s="147">
        <v>7</v>
      </c>
      <c r="C13" s="148" t="str">
        <f t="shared" ca="1" si="0"/>
        <v/>
      </c>
      <c r="D13" s="148" t="str">
        <f t="shared" ca="1" si="1"/>
        <v/>
      </c>
      <c r="E13" s="147" t="str">
        <f t="shared" ca="1" si="2"/>
        <v/>
      </c>
      <c r="F13" s="149" t="str">
        <f t="shared" ca="1" si="3"/>
        <v/>
      </c>
      <c r="G13" s="149" t="str">
        <f t="shared" ca="1" si="4"/>
        <v/>
      </c>
      <c r="H13" s="150">
        <f t="shared" ca="1" si="11"/>
        <v>0</v>
      </c>
      <c r="I13" s="149" t="str">
        <f t="shared" ca="1" si="5"/>
        <v/>
      </c>
      <c r="J13" s="149" t="str">
        <f t="shared" ca="1" si="6"/>
        <v/>
      </c>
      <c r="K13" s="150">
        <f t="shared" ca="1" si="7"/>
        <v>0</v>
      </c>
      <c r="L13" s="151" t="str">
        <f t="shared" ca="1" si="8"/>
        <v/>
      </c>
      <c r="M13" s="149" t="str">
        <f t="shared" ca="1" si="9"/>
        <v/>
      </c>
      <c r="N13" s="152">
        <f t="shared" ca="1" si="10"/>
        <v>0</v>
      </c>
      <c r="O13" s="152">
        <f t="shared" ca="1" si="12"/>
        <v>0</v>
      </c>
      <c r="P13" s="153"/>
    </row>
    <row r="14" spans="1:16" ht="22.5" customHeight="1" x14ac:dyDescent="0.15">
      <c r="B14" s="147">
        <v>8</v>
      </c>
      <c r="C14" s="148" t="str">
        <f t="shared" ca="1" si="0"/>
        <v/>
      </c>
      <c r="D14" s="148" t="str">
        <f t="shared" ca="1" si="1"/>
        <v/>
      </c>
      <c r="E14" s="147" t="str">
        <f t="shared" ca="1" si="2"/>
        <v/>
      </c>
      <c r="F14" s="149" t="str">
        <f t="shared" ca="1" si="3"/>
        <v/>
      </c>
      <c r="G14" s="149" t="str">
        <f t="shared" ca="1" si="4"/>
        <v/>
      </c>
      <c r="H14" s="150">
        <f t="shared" ca="1" si="11"/>
        <v>0</v>
      </c>
      <c r="I14" s="149" t="str">
        <f t="shared" ca="1" si="5"/>
        <v/>
      </c>
      <c r="J14" s="149" t="str">
        <f t="shared" ca="1" si="6"/>
        <v/>
      </c>
      <c r="K14" s="150">
        <f t="shared" ca="1" si="7"/>
        <v>0</v>
      </c>
      <c r="L14" s="151" t="str">
        <f t="shared" ca="1" si="8"/>
        <v/>
      </c>
      <c r="M14" s="149" t="str">
        <f t="shared" ca="1" si="9"/>
        <v/>
      </c>
      <c r="N14" s="152">
        <f t="shared" ca="1" si="10"/>
        <v>0</v>
      </c>
      <c r="O14" s="152">
        <f t="shared" ca="1" si="12"/>
        <v>0</v>
      </c>
      <c r="P14" s="153"/>
    </row>
    <row r="15" spans="1:16" ht="22.5" customHeight="1" x14ac:dyDescent="0.15">
      <c r="B15" s="147">
        <v>9</v>
      </c>
      <c r="C15" s="148" t="str">
        <f t="shared" ca="1" si="0"/>
        <v/>
      </c>
      <c r="D15" s="148" t="str">
        <f t="shared" ca="1" si="1"/>
        <v/>
      </c>
      <c r="E15" s="147" t="str">
        <f t="shared" ca="1" si="2"/>
        <v/>
      </c>
      <c r="F15" s="149" t="str">
        <f t="shared" ca="1" si="3"/>
        <v/>
      </c>
      <c r="G15" s="149" t="str">
        <f t="shared" ca="1" si="4"/>
        <v/>
      </c>
      <c r="H15" s="150">
        <f t="shared" ca="1" si="11"/>
        <v>0</v>
      </c>
      <c r="I15" s="149" t="str">
        <f t="shared" ca="1" si="5"/>
        <v/>
      </c>
      <c r="J15" s="149" t="str">
        <f t="shared" ca="1" si="6"/>
        <v/>
      </c>
      <c r="K15" s="150">
        <f t="shared" ca="1" si="7"/>
        <v>0</v>
      </c>
      <c r="L15" s="151" t="str">
        <f t="shared" ca="1" si="8"/>
        <v/>
      </c>
      <c r="M15" s="149" t="str">
        <f t="shared" ca="1" si="9"/>
        <v/>
      </c>
      <c r="N15" s="152">
        <f t="shared" ca="1" si="10"/>
        <v>0</v>
      </c>
      <c r="O15" s="152">
        <f t="shared" ca="1" si="12"/>
        <v>0</v>
      </c>
      <c r="P15" s="153"/>
    </row>
    <row r="16" spans="1:16" ht="22.5" customHeight="1" x14ac:dyDescent="0.15">
      <c r="B16" s="147">
        <v>10</v>
      </c>
      <c r="C16" s="148" t="str">
        <f t="shared" ca="1" si="0"/>
        <v/>
      </c>
      <c r="D16" s="148" t="str">
        <f t="shared" ca="1" si="1"/>
        <v/>
      </c>
      <c r="E16" s="147" t="str">
        <f t="shared" ca="1" si="2"/>
        <v/>
      </c>
      <c r="F16" s="149" t="str">
        <f t="shared" ca="1" si="3"/>
        <v/>
      </c>
      <c r="G16" s="149" t="str">
        <f t="shared" ca="1" si="4"/>
        <v/>
      </c>
      <c r="H16" s="150">
        <f t="shared" ca="1" si="11"/>
        <v>0</v>
      </c>
      <c r="I16" s="149" t="str">
        <f t="shared" ca="1" si="5"/>
        <v/>
      </c>
      <c r="J16" s="149" t="str">
        <f t="shared" ca="1" si="6"/>
        <v/>
      </c>
      <c r="K16" s="150">
        <f t="shared" ca="1" si="7"/>
        <v>0</v>
      </c>
      <c r="L16" s="151" t="str">
        <f t="shared" ca="1" si="8"/>
        <v/>
      </c>
      <c r="M16" s="149" t="str">
        <f t="shared" ca="1" si="9"/>
        <v/>
      </c>
      <c r="N16" s="152">
        <f t="shared" ca="1" si="10"/>
        <v>0</v>
      </c>
      <c r="O16" s="152">
        <f t="shared" ca="1" si="12"/>
        <v>0</v>
      </c>
      <c r="P16" s="153"/>
    </row>
    <row r="17" spans="1:16" ht="22.5" customHeight="1" x14ac:dyDescent="0.15">
      <c r="B17" s="147">
        <v>11</v>
      </c>
      <c r="C17" s="148" t="str">
        <f t="shared" ca="1" si="0"/>
        <v/>
      </c>
      <c r="D17" s="148" t="str">
        <f t="shared" ca="1" si="1"/>
        <v/>
      </c>
      <c r="E17" s="147" t="str">
        <f t="shared" ca="1" si="2"/>
        <v/>
      </c>
      <c r="F17" s="149" t="str">
        <f t="shared" ca="1" si="3"/>
        <v/>
      </c>
      <c r="G17" s="149" t="str">
        <f t="shared" ca="1" si="4"/>
        <v/>
      </c>
      <c r="H17" s="150">
        <f t="shared" ca="1" si="11"/>
        <v>0</v>
      </c>
      <c r="I17" s="149" t="str">
        <f t="shared" ca="1" si="5"/>
        <v/>
      </c>
      <c r="J17" s="149" t="str">
        <f t="shared" ca="1" si="6"/>
        <v/>
      </c>
      <c r="K17" s="150">
        <f t="shared" ca="1" si="7"/>
        <v>0</v>
      </c>
      <c r="L17" s="151" t="str">
        <f t="shared" ca="1" si="8"/>
        <v/>
      </c>
      <c r="M17" s="149" t="str">
        <f t="shared" ca="1" si="9"/>
        <v/>
      </c>
      <c r="N17" s="152">
        <f t="shared" ca="1" si="10"/>
        <v>0</v>
      </c>
      <c r="O17" s="152">
        <f t="shared" ca="1" si="12"/>
        <v>0</v>
      </c>
      <c r="P17" s="153"/>
    </row>
    <row r="18" spans="1:16" ht="22.5" customHeight="1" x14ac:dyDescent="0.15">
      <c r="B18" s="147">
        <v>12</v>
      </c>
      <c r="C18" s="148" t="str">
        <f t="shared" ca="1" si="0"/>
        <v/>
      </c>
      <c r="D18" s="148" t="str">
        <f t="shared" ca="1" si="1"/>
        <v/>
      </c>
      <c r="E18" s="147" t="str">
        <f t="shared" ca="1" si="2"/>
        <v/>
      </c>
      <c r="F18" s="149" t="str">
        <f t="shared" ca="1" si="3"/>
        <v/>
      </c>
      <c r="G18" s="149" t="str">
        <f t="shared" ca="1" si="4"/>
        <v/>
      </c>
      <c r="H18" s="150">
        <f t="shared" ca="1" si="11"/>
        <v>0</v>
      </c>
      <c r="I18" s="149" t="str">
        <f t="shared" ca="1" si="5"/>
        <v/>
      </c>
      <c r="J18" s="149" t="str">
        <f t="shared" ca="1" si="6"/>
        <v/>
      </c>
      <c r="K18" s="150">
        <f t="shared" ca="1" si="7"/>
        <v>0</v>
      </c>
      <c r="L18" s="151" t="str">
        <f t="shared" ca="1" si="8"/>
        <v/>
      </c>
      <c r="M18" s="149" t="str">
        <f t="shared" ca="1" si="9"/>
        <v/>
      </c>
      <c r="N18" s="152">
        <f t="shared" ca="1" si="10"/>
        <v>0</v>
      </c>
      <c r="O18" s="152">
        <f t="shared" ca="1" si="12"/>
        <v>0</v>
      </c>
      <c r="P18" s="153"/>
    </row>
    <row r="19" spans="1:16" ht="22.5" customHeight="1" x14ac:dyDescent="0.15">
      <c r="B19" s="147">
        <v>13</v>
      </c>
      <c r="C19" s="148" t="str">
        <f t="shared" ca="1" si="0"/>
        <v/>
      </c>
      <c r="D19" s="148" t="str">
        <f t="shared" ca="1" si="1"/>
        <v/>
      </c>
      <c r="E19" s="147" t="str">
        <f t="shared" ca="1" si="2"/>
        <v/>
      </c>
      <c r="F19" s="149" t="str">
        <f t="shared" ca="1" si="3"/>
        <v/>
      </c>
      <c r="G19" s="149" t="str">
        <f t="shared" ca="1" si="4"/>
        <v/>
      </c>
      <c r="H19" s="150">
        <f t="shared" ca="1" si="11"/>
        <v>0</v>
      </c>
      <c r="I19" s="149" t="str">
        <f t="shared" ca="1" si="5"/>
        <v/>
      </c>
      <c r="J19" s="149" t="str">
        <f t="shared" ca="1" si="6"/>
        <v/>
      </c>
      <c r="K19" s="150">
        <f t="shared" ca="1" si="7"/>
        <v>0</v>
      </c>
      <c r="L19" s="151" t="str">
        <f t="shared" ca="1" si="8"/>
        <v/>
      </c>
      <c r="M19" s="149" t="str">
        <f t="shared" ca="1" si="9"/>
        <v/>
      </c>
      <c r="N19" s="152">
        <f t="shared" ca="1" si="10"/>
        <v>0</v>
      </c>
      <c r="O19" s="152">
        <f t="shared" ca="1" si="12"/>
        <v>0</v>
      </c>
      <c r="P19" s="153"/>
    </row>
    <row r="20" spans="1:16" ht="22.5" customHeight="1" x14ac:dyDescent="0.15">
      <c r="B20" s="147">
        <v>14</v>
      </c>
      <c r="C20" s="148" t="str">
        <f t="shared" ca="1" si="0"/>
        <v/>
      </c>
      <c r="D20" s="148" t="str">
        <f t="shared" ca="1" si="1"/>
        <v/>
      </c>
      <c r="E20" s="147" t="str">
        <f t="shared" ca="1" si="2"/>
        <v/>
      </c>
      <c r="F20" s="149" t="str">
        <f t="shared" ca="1" si="3"/>
        <v/>
      </c>
      <c r="G20" s="149" t="str">
        <f t="shared" ca="1" si="4"/>
        <v/>
      </c>
      <c r="H20" s="150">
        <f t="shared" ca="1" si="11"/>
        <v>0</v>
      </c>
      <c r="I20" s="149" t="str">
        <f t="shared" ca="1" si="5"/>
        <v/>
      </c>
      <c r="J20" s="149" t="str">
        <f t="shared" ca="1" si="6"/>
        <v/>
      </c>
      <c r="K20" s="150">
        <f t="shared" ca="1" si="7"/>
        <v>0</v>
      </c>
      <c r="L20" s="151" t="str">
        <f t="shared" ca="1" si="8"/>
        <v/>
      </c>
      <c r="M20" s="149" t="str">
        <f t="shared" ca="1" si="9"/>
        <v/>
      </c>
      <c r="N20" s="152">
        <f t="shared" ca="1" si="10"/>
        <v>0</v>
      </c>
      <c r="O20" s="152">
        <f t="shared" ca="1" si="12"/>
        <v>0</v>
      </c>
      <c r="P20" s="153"/>
    </row>
    <row r="21" spans="1:16" ht="22.5" customHeight="1" thickBot="1" x14ac:dyDescent="0.2">
      <c r="B21" s="154">
        <v>15</v>
      </c>
      <c r="C21" s="155" t="str">
        <f t="shared" ca="1" si="0"/>
        <v/>
      </c>
      <c r="D21" s="155" t="str">
        <f t="shared" ca="1" si="1"/>
        <v/>
      </c>
      <c r="E21" s="154" t="str">
        <f t="shared" ca="1" si="2"/>
        <v/>
      </c>
      <c r="F21" s="156" t="str">
        <f t="shared" ca="1" si="3"/>
        <v/>
      </c>
      <c r="G21" s="156" t="str">
        <f t="shared" ca="1" si="4"/>
        <v/>
      </c>
      <c r="H21" s="157">
        <f t="shared" ca="1" si="11"/>
        <v>0</v>
      </c>
      <c r="I21" s="156" t="str">
        <f t="shared" ca="1" si="5"/>
        <v/>
      </c>
      <c r="J21" s="156" t="str">
        <f t="shared" ca="1" si="6"/>
        <v/>
      </c>
      <c r="K21" s="157">
        <f t="shared" ca="1" si="7"/>
        <v>0</v>
      </c>
      <c r="L21" s="158" t="str">
        <f t="shared" ca="1" si="8"/>
        <v/>
      </c>
      <c r="M21" s="156" t="str">
        <f t="shared" ca="1" si="9"/>
        <v/>
      </c>
      <c r="N21" s="159">
        <f t="shared" ca="1" si="10"/>
        <v>0</v>
      </c>
      <c r="O21" s="159">
        <f t="shared" ca="1" si="12"/>
        <v>0</v>
      </c>
      <c r="P21" s="160"/>
    </row>
    <row r="22" spans="1:16" ht="22.5" customHeight="1" thickTop="1" thickBot="1" x14ac:dyDescent="0.2">
      <c r="B22" s="344" t="s">
        <v>39</v>
      </c>
      <c r="C22" s="345"/>
      <c r="D22" s="345"/>
      <c r="E22" s="345"/>
      <c r="F22" s="161"/>
      <c r="G22" s="161"/>
      <c r="H22" s="162">
        <f ca="1">SUM(H7:H21)</f>
        <v>0</v>
      </c>
      <c r="I22" s="161"/>
      <c r="J22" s="161"/>
      <c r="K22" s="162">
        <f ca="1">SUM(K7:K21)</f>
        <v>0</v>
      </c>
      <c r="L22" s="163"/>
      <c r="M22" s="161"/>
      <c r="N22" s="164">
        <f ca="1">SUM(N7:N21)</f>
        <v>0</v>
      </c>
      <c r="O22" s="164">
        <f t="shared" ca="1" si="12"/>
        <v>0</v>
      </c>
      <c r="P22" s="165"/>
    </row>
    <row r="23" spans="1:16" ht="19.5" customHeight="1" x14ac:dyDescent="0.15"/>
    <row r="24" spans="1:16" customFormat="1" ht="18" customHeight="1" x14ac:dyDescent="0.15">
      <c r="A24" s="32" t="s">
        <v>36</v>
      </c>
      <c r="B24" s="32"/>
      <c r="C24" s="32"/>
      <c r="D24" s="32"/>
    </row>
    <row r="25" spans="1:16" customFormat="1" ht="16.5" customHeight="1" x14ac:dyDescent="0.15">
      <c r="A25" s="32"/>
      <c r="B25" s="43">
        <v>1</v>
      </c>
      <c r="C25" s="44" t="s">
        <v>41</v>
      </c>
      <c r="D25" s="32"/>
    </row>
    <row r="26" spans="1:16" customFormat="1" ht="16.5" customHeight="1" x14ac:dyDescent="0.15">
      <c r="A26" s="32"/>
      <c r="B26" s="43">
        <v>2</v>
      </c>
      <c r="C26" s="44" t="s">
        <v>200</v>
      </c>
      <c r="D26" s="32"/>
    </row>
    <row r="27" spans="1:16" customFormat="1" ht="16.5" customHeight="1" x14ac:dyDescent="0.15">
      <c r="A27" s="32"/>
      <c r="B27" s="43">
        <v>3</v>
      </c>
      <c r="C27" s="44" t="s">
        <v>193</v>
      </c>
      <c r="D27" s="32"/>
    </row>
    <row r="28" spans="1:16" customFormat="1" ht="16.5" customHeight="1" x14ac:dyDescent="0.15">
      <c r="A28" s="32"/>
      <c r="B28" s="180">
        <v>4</v>
      </c>
      <c r="C28" s="181" t="s">
        <v>107</v>
      </c>
      <c r="D28" s="32"/>
    </row>
    <row r="29" spans="1:16" customFormat="1" ht="16.5" customHeight="1" x14ac:dyDescent="0.15">
      <c r="A29" s="32"/>
      <c r="B29" s="180">
        <v>5</v>
      </c>
      <c r="C29" s="181" t="s">
        <v>108</v>
      </c>
      <c r="D29" s="32"/>
    </row>
    <row r="30" spans="1:16" customFormat="1" ht="22.5" customHeight="1" x14ac:dyDescent="0.15"/>
    <row r="31" spans="1:16" customFormat="1" ht="22.5" customHeight="1" x14ac:dyDescent="0.15"/>
    <row r="32" spans="1:16"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sheetData>
  <sheetProtection formatCells="0"/>
  <mergeCells count="11">
    <mergeCell ref="B22:E22"/>
    <mergeCell ref="O4:O6"/>
    <mergeCell ref="P4:P6"/>
    <mergeCell ref="B4:B6"/>
    <mergeCell ref="C4:C6"/>
    <mergeCell ref="D4:D6"/>
    <mergeCell ref="E4:E6"/>
    <mergeCell ref="F5:H5"/>
    <mergeCell ref="I5:K5"/>
    <mergeCell ref="L4:N5"/>
    <mergeCell ref="F4:K4"/>
  </mergeCells>
  <phoneticPr fontId="4"/>
  <dataValidations count="1">
    <dataValidation type="list" errorStyle="warning" allowBlank="1" showDropDown="1" showInputMessage="1" showErrorMessage="1" sqref="E7:E21">
      <formula1>#REF!</formula1>
    </dataValidation>
  </dataValidations>
  <pageMargins left="0.19685039370078741" right="0.19685039370078741" top="0.39370078740157483" bottom="0.39370078740157483" header="0" footer="0"/>
  <pageSetup paperSize="9" scale="7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S84"/>
  <sheetViews>
    <sheetView view="pageBreakPreview" zoomScale="120" zoomScaleNormal="120" zoomScaleSheetLayoutView="120" workbookViewId="0"/>
  </sheetViews>
  <sheetFormatPr defaultColWidth="2.25" defaultRowHeight="13.5" x14ac:dyDescent="0.15"/>
  <cols>
    <col min="1" max="39" width="2.375" style="65" customWidth="1"/>
    <col min="40" max="40" width="2.25" style="65"/>
    <col min="41" max="41" width="2.25" style="65" customWidth="1"/>
    <col min="42" max="65" width="2.25" style="65"/>
    <col min="66" max="71" width="10.625" style="65" customWidth="1"/>
    <col min="72" max="16384" width="2.25" style="65"/>
  </cols>
  <sheetData>
    <row r="1" spans="1:71" s="167" customFormat="1" x14ac:dyDescent="0.15">
      <c r="A1" s="166" t="s">
        <v>152</v>
      </c>
      <c r="BN1" s="168" t="s">
        <v>89</v>
      </c>
      <c r="BO1" s="168" t="s">
        <v>90</v>
      </c>
      <c r="BP1" s="168" t="s">
        <v>91</v>
      </c>
      <c r="BQ1" s="168" t="s">
        <v>92</v>
      </c>
      <c r="BR1" s="168" t="s">
        <v>93</v>
      </c>
      <c r="BS1"/>
    </row>
    <row r="2" spans="1:71" x14ac:dyDescent="0.15"/>
    <row r="3" spans="1:71" s="70" customFormat="1" ht="12" customHeight="1" x14ac:dyDescent="0.15">
      <c r="A3" s="457" t="s">
        <v>153</v>
      </c>
      <c r="B3" s="66" t="s">
        <v>0</v>
      </c>
      <c r="C3" s="67"/>
      <c r="D3" s="67"/>
      <c r="E3" s="68"/>
      <c r="F3" s="68"/>
      <c r="G3" s="68"/>
      <c r="H3" s="68"/>
      <c r="I3" s="68"/>
      <c r="J3" s="68"/>
      <c r="K3" s="69"/>
      <c r="L3" s="368"/>
      <c r="M3" s="369"/>
      <c r="N3" s="369"/>
      <c r="O3" s="369"/>
      <c r="P3" s="369"/>
      <c r="Q3" s="369"/>
      <c r="R3" s="369"/>
      <c r="S3" s="369"/>
      <c r="T3" s="369"/>
      <c r="U3" s="369"/>
      <c r="V3" s="369"/>
      <c r="W3" s="369"/>
      <c r="X3" s="369"/>
      <c r="Y3" s="369"/>
      <c r="Z3" s="369"/>
      <c r="AA3" s="369"/>
      <c r="AB3" s="369"/>
      <c r="AC3" s="369"/>
      <c r="AD3" s="369"/>
      <c r="AE3" s="369"/>
      <c r="AF3" s="370"/>
      <c r="AG3" s="435" t="s">
        <v>78</v>
      </c>
      <c r="AH3" s="436"/>
      <c r="AI3" s="436"/>
      <c r="AJ3" s="436"/>
      <c r="AK3" s="436"/>
      <c r="AL3" s="436"/>
      <c r="AM3" s="437"/>
    </row>
    <row r="4" spans="1:71" s="70" customFormat="1" ht="20.25" customHeight="1" x14ac:dyDescent="0.15">
      <c r="A4" s="458"/>
      <c r="B4" s="71" t="s">
        <v>150</v>
      </c>
      <c r="C4" s="72"/>
      <c r="D4" s="72"/>
      <c r="E4" s="73"/>
      <c r="F4" s="73"/>
      <c r="G4" s="73"/>
      <c r="H4" s="73"/>
      <c r="I4" s="73"/>
      <c r="J4" s="73"/>
      <c r="K4" s="74"/>
      <c r="L4" s="365"/>
      <c r="M4" s="366"/>
      <c r="N4" s="366"/>
      <c r="O4" s="366"/>
      <c r="P4" s="366"/>
      <c r="Q4" s="366"/>
      <c r="R4" s="366"/>
      <c r="S4" s="366"/>
      <c r="T4" s="366"/>
      <c r="U4" s="366"/>
      <c r="V4" s="366"/>
      <c r="W4" s="366"/>
      <c r="X4" s="366"/>
      <c r="Y4" s="366"/>
      <c r="Z4" s="366"/>
      <c r="AA4" s="366"/>
      <c r="AB4" s="366"/>
      <c r="AC4" s="366"/>
      <c r="AD4" s="366"/>
      <c r="AE4" s="366"/>
      <c r="AF4" s="367"/>
      <c r="AG4" s="438"/>
      <c r="AH4" s="439"/>
      <c r="AI4" s="439"/>
      <c r="AJ4" s="439"/>
      <c r="AK4" s="439"/>
      <c r="AL4" s="439"/>
      <c r="AM4" s="440"/>
    </row>
    <row r="5" spans="1:71" s="70" customFormat="1" ht="20.25" customHeight="1" x14ac:dyDescent="0.15">
      <c r="A5" s="458"/>
      <c r="B5" s="75" t="s">
        <v>26</v>
      </c>
      <c r="C5" s="76"/>
      <c r="D5" s="76"/>
      <c r="E5" s="77"/>
      <c r="F5" s="77"/>
      <c r="G5" s="77"/>
      <c r="H5" s="77"/>
      <c r="I5" s="77"/>
      <c r="J5" s="77"/>
      <c r="K5" s="78"/>
      <c r="L5" s="381"/>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3"/>
    </row>
    <row r="6" spans="1:71" s="70" customFormat="1" ht="13.5" customHeight="1" x14ac:dyDescent="0.15">
      <c r="A6" s="458"/>
      <c r="B6" s="443" t="s">
        <v>151</v>
      </c>
      <c r="C6" s="444"/>
      <c r="D6" s="444"/>
      <c r="E6" s="444"/>
      <c r="F6" s="444"/>
      <c r="G6" s="444"/>
      <c r="H6" s="444"/>
      <c r="I6" s="444"/>
      <c r="J6" s="444"/>
      <c r="K6" s="445"/>
      <c r="L6" s="79" t="s">
        <v>3</v>
      </c>
      <c r="M6" s="79"/>
      <c r="N6" s="79"/>
      <c r="O6" s="79"/>
      <c r="P6" s="79"/>
      <c r="Q6" s="451"/>
      <c r="R6" s="451"/>
      <c r="S6" s="79" t="s">
        <v>4</v>
      </c>
      <c r="T6" s="451"/>
      <c r="U6" s="451"/>
      <c r="V6" s="451"/>
      <c r="W6" s="79" t="s">
        <v>5</v>
      </c>
      <c r="X6" s="79"/>
      <c r="Y6" s="79"/>
      <c r="Z6" s="79"/>
      <c r="AA6" s="79"/>
      <c r="AB6" s="79"/>
      <c r="AC6" s="80"/>
      <c r="AD6" s="79"/>
      <c r="AE6" s="79"/>
      <c r="AF6" s="79"/>
      <c r="AG6" s="79"/>
      <c r="AH6" s="79"/>
      <c r="AI6" s="79"/>
      <c r="AJ6" s="79"/>
      <c r="AK6" s="79"/>
      <c r="AL6" s="79"/>
      <c r="AM6" s="81"/>
    </row>
    <row r="7" spans="1:71" s="70" customFormat="1" ht="20.25" customHeight="1" x14ac:dyDescent="0.15">
      <c r="A7" s="458"/>
      <c r="B7" s="446"/>
      <c r="C7" s="447"/>
      <c r="D7" s="447"/>
      <c r="E7" s="447"/>
      <c r="F7" s="447"/>
      <c r="G7" s="447"/>
      <c r="H7" s="447"/>
      <c r="I7" s="447"/>
      <c r="J7" s="447"/>
      <c r="K7" s="448"/>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row>
    <row r="8" spans="1:71" s="70" customFormat="1" ht="20.25" customHeight="1" x14ac:dyDescent="0.15">
      <c r="A8" s="458"/>
      <c r="B8" s="82" t="s">
        <v>6</v>
      </c>
      <c r="C8" s="83"/>
      <c r="D8" s="83"/>
      <c r="E8" s="84"/>
      <c r="F8" s="84"/>
      <c r="G8" s="84"/>
      <c r="H8" s="84"/>
      <c r="I8" s="84"/>
      <c r="J8" s="84"/>
      <c r="K8" s="84"/>
      <c r="L8" s="82" t="s">
        <v>7</v>
      </c>
      <c r="M8" s="84"/>
      <c r="N8" s="84"/>
      <c r="O8" s="84"/>
      <c r="P8" s="84"/>
      <c r="Q8" s="84"/>
      <c r="R8" s="85"/>
      <c r="S8" s="384"/>
      <c r="T8" s="385"/>
      <c r="U8" s="385"/>
      <c r="V8" s="385"/>
      <c r="W8" s="385"/>
      <c r="X8" s="385"/>
      <c r="Y8" s="386"/>
      <c r="Z8" s="82" t="s">
        <v>25</v>
      </c>
      <c r="AA8" s="84"/>
      <c r="AB8" s="84"/>
      <c r="AC8" s="84"/>
      <c r="AD8" s="84"/>
      <c r="AE8" s="84"/>
      <c r="AF8" s="85"/>
      <c r="AG8" s="384"/>
      <c r="AH8" s="385"/>
      <c r="AI8" s="385"/>
      <c r="AJ8" s="385"/>
      <c r="AK8" s="385"/>
      <c r="AL8" s="385"/>
      <c r="AM8" s="386"/>
    </row>
    <row r="9" spans="1:71" s="70" customFormat="1" ht="20.25" customHeight="1" x14ac:dyDescent="0.15">
      <c r="A9" s="459"/>
      <c r="B9" s="82" t="s">
        <v>15</v>
      </c>
      <c r="C9" s="83"/>
      <c r="D9" s="83"/>
      <c r="E9" s="84"/>
      <c r="F9" s="84"/>
      <c r="G9" s="84"/>
      <c r="H9" s="84"/>
      <c r="I9" s="84"/>
      <c r="J9" s="84"/>
      <c r="K9" s="84"/>
      <c r="L9" s="384"/>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6"/>
    </row>
    <row r="10" spans="1:71" s="70" customFormat="1" ht="18" customHeight="1" x14ac:dyDescent="0.15">
      <c r="A10" s="460" t="s">
        <v>16</v>
      </c>
      <c r="B10" s="461"/>
      <c r="C10" s="461"/>
      <c r="D10" s="461"/>
      <c r="E10" s="461"/>
      <c r="F10" s="461"/>
      <c r="G10" s="461"/>
      <c r="H10" s="462"/>
      <c r="I10" s="86"/>
      <c r="J10" s="87" t="s">
        <v>201</v>
      </c>
      <c r="K10" s="7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9"/>
    </row>
    <row r="11" spans="1:71" s="70" customFormat="1" ht="18" customHeight="1" x14ac:dyDescent="0.15">
      <c r="A11" s="463"/>
      <c r="B11" s="464"/>
      <c r="C11" s="464"/>
      <c r="D11" s="464"/>
      <c r="E11" s="464"/>
      <c r="F11" s="464"/>
      <c r="G11" s="464"/>
      <c r="H11" s="465"/>
      <c r="I11" s="90"/>
      <c r="J11" s="91" t="s">
        <v>202</v>
      </c>
      <c r="K11" s="73"/>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92"/>
    </row>
    <row r="12" spans="1:71" s="70" customFormat="1" ht="5.25" customHeight="1" x14ac:dyDescent="0.15">
      <c r="A12" s="93"/>
      <c r="B12" s="93"/>
      <c r="C12" s="93"/>
      <c r="D12" s="93"/>
      <c r="E12" s="93"/>
      <c r="F12" s="93"/>
      <c r="G12" s="93"/>
      <c r="H12" s="93"/>
      <c r="I12" s="87"/>
      <c r="J12" s="94"/>
      <c r="K12" s="79"/>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row>
    <row r="13" spans="1:71" s="70" customFormat="1" ht="20.25" customHeight="1" x14ac:dyDescent="0.15">
      <c r="A13" s="95" t="s">
        <v>208</v>
      </c>
      <c r="B13" s="96"/>
      <c r="C13" s="97"/>
      <c r="D13" s="97"/>
      <c r="E13" s="97"/>
      <c r="F13" s="97"/>
      <c r="G13" s="97"/>
      <c r="H13" s="97"/>
      <c r="I13" s="98"/>
      <c r="J13" s="91"/>
      <c r="K13" s="73"/>
      <c r="L13" s="72"/>
      <c r="M13" s="72"/>
      <c r="N13" s="72"/>
      <c r="O13" s="72"/>
      <c r="P13" s="72"/>
      <c r="Q13" s="72"/>
      <c r="R13" s="72"/>
      <c r="S13" s="72"/>
      <c r="T13" s="72"/>
      <c r="U13" s="72"/>
      <c r="V13" s="72"/>
      <c r="W13" s="387" t="s">
        <v>28</v>
      </c>
      <c r="X13" s="388"/>
      <c r="Y13" s="388"/>
      <c r="Z13" s="389"/>
      <c r="AA13" s="406" t="str">
        <f>IF($L$5="","",VLOOKUP($L$5,基準単価!$D$7:$E$35,2,0))</f>
        <v/>
      </c>
      <c r="AB13" s="407"/>
      <c r="AC13" s="407"/>
      <c r="AD13" s="388" t="s">
        <v>22</v>
      </c>
      <c r="AE13" s="389"/>
      <c r="AF13" s="387" t="s">
        <v>20</v>
      </c>
      <c r="AG13" s="388"/>
      <c r="AH13" s="389"/>
      <c r="AI13" s="413">
        <f>ROUNDDOWN($F$66/1000,0)</f>
        <v>0</v>
      </c>
      <c r="AJ13" s="414"/>
      <c r="AK13" s="414"/>
      <c r="AL13" s="388" t="s">
        <v>22</v>
      </c>
      <c r="AM13" s="389"/>
    </row>
    <row r="14" spans="1:71" s="70" customFormat="1" ht="20.25" customHeight="1" x14ac:dyDescent="0.15">
      <c r="A14" s="99" t="s">
        <v>144</v>
      </c>
      <c r="B14" s="242"/>
      <c r="C14" s="100"/>
      <c r="D14" s="100"/>
      <c r="E14" s="100"/>
      <c r="F14" s="100"/>
      <c r="G14" s="100"/>
      <c r="H14" s="410"/>
      <c r="I14" s="411"/>
      <c r="J14" s="412"/>
      <c r="K14" s="404" t="s">
        <v>34</v>
      </c>
      <c r="L14" s="405"/>
      <c r="M14" s="405"/>
      <c r="N14" s="405"/>
      <c r="O14" s="405"/>
      <c r="P14" s="405"/>
      <c r="Q14" s="405"/>
      <c r="R14" s="405"/>
      <c r="S14" s="405"/>
      <c r="T14" s="405"/>
      <c r="U14" s="405"/>
      <c r="V14" s="405"/>
      <c r="W14" s="405"/>
      <c r="X14" s="405"/>
      <c r="Y14" s="405"/>
      <c r="Z14" s="405"/>
      <c r="AA14" s="405"/>
      <c r="AB14" s="405"/>
      <c r="AC14" s="405"/>
      <c r="AD14" s="405"/>
      <c r="AE14" s="405"/>
      <c r="AF14" s="101" t="s">
        <v>194</v>
      </c>
      <c r="AG14" s="102"/>
      <c r="AH14" s="102"/>
      <c r="AI14" s="103"/>
      <c r="AJ14" s="103"/>
      <c r="AK14" s="83"/>
      <c r="AL14" s="100"/>
      <c r="AM14" s="104"/>
    </row>
    <row r="15" spans="1:71" s="70" customFormat="1" ht="20.100000000000001" customHeight="1" x14ac:dyDescent="0.15">
      <c r="A15" s="105"/>
      <c r="B15" s="106"/>
      <c r="C15" s="408" t="s">
        <v>203</v>
      </c>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9"/>
    </row>
    <row r="16" spans="1:71" s="70" customFormat="1" ht="20.100000000000001" customHeight="1" x14ac:dyDescent="0.15">
      <c r="A16" s="107"/>
      <c r="B16" s="1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9"/>
    </row>
    <row r="17" spans="1:39" s="70" customFormat="1" ht="20.100000000000001" customHeight="1" x14ac:dyDescent="0.15">
      <c r="A17" s="107"/>
      <c r="B17" s="1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9"/>
    </row>
    <row r="18" spans="1:39" s="70" customFormat="1" ht="20.100000000000001" customHeight="1" x14ac:dyDescent="0.15">
      <c r="A18" s="107"/>
      <c r="B18" s="1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9"/>
    </row>
    <row r="19" spans="1:39" s="70" customFormat="1" ht="18.75" customHeight="1" x14ac:dyDescent="0.15">
      <c r="A19" s="243" t="s">
        <v>139</v>
      </c>
      <c r="B19" s="109"/>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1"/>
    </row>
    <row r="20" spans="1:39" s="193" customFormat="1" ht="18.75" customHeight="1" x14ac:dyDescent="0.15">
      <c r="A20" s="204"/>
      <c r="B20" s="194"/>
      <c r="C20" s="112" t="s">
        <v>124</v>
      </c>
      <c r="D20" s="112"/>
      <c r="E20" s="112"/>
      <c r="F20" s="112"/>
      <c r="G20" s="112"/>
      <c r="H20" s="112"/>
      <c r="I20" s="112"/>
      <c r="J20" s="195"/>
      <c r="K20" s="112" t="s">
        <v>125</v>
      </c>
      <c r="L20" s="112"/>
      <c r="M20" s="112"/>
      <c r="N20" s="112"/>
      <c r="O20" s="112"/>
      <c r="P20" s="195"/>
      <c r="Q20" s="112" t="s">
        <v>116</v>
      </c>
      <c r="R20" s="112"/>
      <c r="S20" s="112"/>
      <c r="T20" s="112"/>
      <c r="U20" s="195"/>
      <c r="V20" s="112" t="s">
        <v>118</v>
      </c>
      <c r="W20" s="112"/>
      <c r="X20" s="112"/>
      <c r="Y20" s="112"/>
      <c r="Z20" s="112"/>
      <c r="AA20" s="112"/>
      <c r="AB20" s="112"/>
      <c r="AC20" s="112"/>
      <c r="AD20" s="195"/>
      <c r="AE20" s="112" t="s">
        <v>126</v>
      </c>
      <c r="AF20" s="112"/>
      <c r="AG20" s="112"/>
      <c r="AH20" s="112"/>
      <c r="AI20" s="112"/>
      <c r="AJ20" s="131"/>
      <c r="AK20" s="131"/>
      <c r="AL20" s="131"/>
      <c r="AM20" s="249"/>
    </row>
    <row r="21" spans="1:39" s="193" customFormat="1" ht="18.75" customHeight="1" x14ac:dyDescent="0.15">
      <c r="A21" s="204"/>
      <c r="B21" s="189"/>
      <c r="C21" s="118" t="s">
        <v>127</v>
      </c>
      <c r="D21" s="118"/>
      <c r="E21" s="118"/>
      <c r="F21" s="118"/>
      <c r="G21" s="118"/>
      <c r="H21" s="118"/>
      <c r="I21" s="118"/>
      <c r="J21" s="118"/>
      <c r="K21" s="118"/>
      <c r="L21" s="190"/>
      <c r="M21" s="118" t="s">
        <v>110</v>
      </c>
      <c r="N21" s="118"/>
      <c r="O21" s="118"/>
      <c r="P21" s="118"/>
      <c r="Q21" s="118"/>
      <c r="R21" s="118"/>
      <c r="S21" s="118"/>
      <c r="T21" s="118"/>
      <c r="U21" s="118"/>
      <c r="V21" s="118"/>
      <c r="W21" s="118"/>
      <c r="X21" s="118"/>
      <c r="Y21" s="118"/>
      <c r="Z21" s="118"/>
      <c r="AA21" s="118"/>
      <c r="AB21" s="118"/>
      <c r="AC21" s="118"/>
      <c r="AD21" s="118"/>
      <c r="AE21" s="118"/>
      <c r="AF21" s="118"/>
      <c r="AG21" s="118"/>
      <c r="AH21" s="191"/>
      <c r="AI21" s="191"/>
      <c r="AJ21" s="191"/>
      <c r="AK21" s="191"/>
      <c r="AL21" s="191"/>
      <c r="AM21" s="192"/>
    </row>
    <row r="22" spans="1:39" s="70" customFormat="1" ht="18.75" customHeight="1" x14ac:dyDescent="0.15">
      <c r="A22" s="204"/>
      <c r="B22" s="117"/>
      <c r="C22" s="118" t="s">
        <v>111</v>
      </c>
      <c r="D22" s="186"/>
      <c r="E22" s="186"/>
      <c r="F22" s="186"/>
      <c r="G22" s="186"/>
      <c r="H22" s="186"/>
      <c r="I22" s="186"/>
      <c r="J22" s="186"/>
      <c r="K22" s="186"/>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86"/>
      <c r="AM22" s="192"/>
    </row>
    <row r="23" spans="1:39" s="70" customFormat="1" ht="18.75" customHeight="1" x14ac:dyDescent="0.15">
      <c r="A23" s="204"/>
      <c r="B23" s="117"/>
      <c r="C23" s="118" t="s">
        <v>112</v>
      </c>
      <c r="D23" s="186"/>
      <c r="E23" s="186"/>
      <c r="F23" s="186"/>
      <c r="G23" s="186"/>
      <c r="H23" s="186"/>
      <c r="I23" s="186"/>
      <c r="J23" s="186"/>
      <c r="K23" s="186"/>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86"/>
      <c r="AM23" s="192"/>
    </row>
    <row r="24" spans="1:39" s="70" customFormat="1" ht="18.75" customHeight="1" x14ac:dyDescent="0.15">
      <c r="A24" s="204"/>
      <c r="B24" s="117"/>
      <c r="C24" s="118" t="s">
        <v>113</v>
      </c>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92"/>
    </row>
    <row r="25" spans="1:39" s="70" customFormat="1" ht="18.75" customHeight="1" x14ac:dyDescent="0.15">
      <c r="A25" s="204"/>
      <c r="B25" s="197" t="s">
        <v>128</v>
      </c>
      <c r="C25" s="118"/>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92"/>
    </row>
    <row r="26" spans="1:39" s="70" customFormat="1" ht="18.75" customHeight="1" x14ac:dyDescent="0.15">
      <c r="A26" s="204"/>
      <c r="B26" s="117"/>
      <c r="C26" s="118" t="s">
        <v>114</v>
      </c>
      <c r="D26" s="118"/>
      <c r="E26" s="118"/>
      <c r="F26" s="118"/>
      <c r="G26" s="118"/>
      <c r="H26" s="118"/>
      <c r="I26" s="118"/>
      <c r="J26" s="118"/>
      <c r="K26" s="118"/>
      <c r="L26" s="118"/>
      <c r="M26" s="118"/>
      <c r="N26" s="118"/>
      <c r="O26" s="118"/>
      <c r="P26" s="118"/>
      <c r="Q26" s="190"/>
      <c r="R26" s="118" t="s">
        <v>115</v>
      </c>
      <c r="S26" s="118"/>
      <c r="T26" s="118"/>
      <c r="U26" s="118"/>
      <c r="V26" s="118"/>
      <c r="W26" s="190"/>
      <c r="X26" s="118" t="s">
        <v>116</v>
      </c>
      <c r="Y26" s="118"/>
      <c r="Z26" s="118"/>
      <c r="AA26" s="118"/>
      <c r="AB26" s="120"/>
      <c r="AC26" s="118" t="s">
        <v>117</v>
      </c>
      <c r="AD26" s="118"/>
      <c r="AE26" s="120"/>
      <c r="AF26" s="118" t="s">
        <v>118</v>
      </c>
      <c r="AG26" s="118"/>
      <c r="AH26" s="118"/>
      <c r="AI26" s="118"/>
      <c r="AJ26" s="118"/>
      <c r="AK26" s="118"/>
      <c r="AL26" s="118"/>
      <c r="AM26" s="223"/>
    </row>
    <row r="27" spans="1:39" s="70" customFormat="1" ht="18.75" customHeight="1" x14ac:dyDescent="0.15">
      <c r="A27" s="204"/>
      <c r="B27" s="117"/>
      <c r="C27" s="118" t="s">
        <v>119</v>
      </c>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223"/>
    </row>
    <row r="28" spans="1:39" s="70" customFormat="1" ht="18.75" customHeight="1" x14ac:dyDescent="0.15">
      <c r="A28" s="204"/>
      <c r="B28" s="117"/>
      <c r="C28" s="118" t="s">
        <v>120</v>
      </c>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223"/>
    </row>
    <row r="29" spans="1:39" s="70" customFormat="1" ht="18.75" customHeight="1" x14ac:dyDescent="0.15">
      <c r="A29" s="204"/>
      <c r="B29" s="117"/>
      <c r="C29" s="118" t="s">
        <v>121</v>
      </c>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223"/>
    </row>
    <row r="30" spans="1:39" s="70" customFormat="1" ht="18.75" customHeight="1" x14ac:dyDescent="0.15">
      <c r="A30" s="204"/>
      <c r="B30" s="117"/>
      <c r="C30" s="118" t="s">
        <v>122</v>
      </c>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223"/>
    </row>
    <row r="31" spans="1:39" s="70" customFormat="1" ht="18.75" customHeight="1" x14ac:dyDescent="0.15">
      <c r="A31" s="204"/>
      <c r="B31" s="122"/>
      <c r="C31" s="123" t="s">
        <v>123</v>
      </c>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224"/>
    </row>
    <row r="32" spans="1:39" s="70" customFormat="1" ht="18.75" customHeight="1" x14ac:dyDescent="0.15">
      <c r="A32" s="243" t="s">
        <v>140</v>
      </c>
      <c r="B32" s="116"/>
      <c r="C32" s="244"/>
      <c r="D32" s="244"/>
      <c r="E32" s="125"/>
      <c r="F32" s="244"/>
      <c r="G32" s="244"/>
      <c r="H32" s="244"/>
      <c r="I32" s="244"/>
      <c r="J32" s="114"/>
      <c r="K32" s="114"/>
      <c r="L32" s="114"/>
      <c r="M32" s="114"/>
      <c r="N32" s="114"/>
      <c r="O32" s="87"/>
      <c r="P32" s="109"/>
      <c r="Q32" s="109"/>
      <c r="R32" s="109"/>
      <c r="S32" s="114"/>
      <c r="T32" s="94"/>
      <c r="U32" s="114"/>
      <c r="V32" s="114"/>
      <c r="W32" s="114"/>
      <c r="X32" s="114"/>
      <c r="Y32" s="244"/>
      <c r="Z32" s="244"/>
      <c r="AA32" s="244"/>
      <c r="AB32" s="244"/>
      <c r="AC32" s="114"/>
      <c r="AD32" s="114"/>
      <c r="AE32" s="114"/>
      <c r="AF32" s="114"/>
      <c r="AG32" s="114"/>
      <c r="AH32" s="114"/>
      <c r="AI32" s="139"/>
      <c r="AJ32" s="139"/>
      <c r="AK32" s="139"/>
      <c r="AL32" s="139"/>
      <c r="AM32" s="213"/>
    </row>
    <row r="33" spans="1:43" s="70" customFormat="1" ht="18.75" customHeight="1" x14ac:dyDescent="0.15">
      <c r="A33" s="133"/>
      <c r="B33" s="217"/>
      <c r="C33" s="218" t="s">
        <v>145</v>
      </c>
      <c r="D33" s="112"/>
      <c r="E33" s="112"/>
      <c r="F33" s="112"/>
      <c r="G33" s="112"/>
      <c r="H33" s="112"/>
      <c r="I33" s="112"/>
      <c r="J33" s="112"/>
      <c r="K33" s="206"/>
      <c r="L33" s="195"/>
      <c r="M33" s="218" t="s">
        <v>146</v>
      </c>
      <c r="N33" s="206"/>
      <c r="O33" s="206"/>
      <c r="P33" s="115"/>
      <c r="Q33" s="131"/>
      <c r="R33" s="131"/>
      <c r="S33" s="131"/>
      <c r="T33" s="206"/>
      <c r="U33" s="113"/>
      <c r="V33" s="206"/>
      <c r="W33" s="206"/>
      <c r="X33" s="206"/>
      <c r="Y33" s="206"/>
      <c r="Z33" s="112"/>
      <c r="AA33" s="112"/>
      <c r="AB33" s="112"/>
      <c r="AC33" s="112"/>
      <c r="AD33" s="206"/>
      <c r="AE33" s="206"/>
      <c r="AF33" s="206"/>
      <c r="AG33" s="206"/>
      <c r="AH33" s="206"/>
      <c r="AI33" s="206"/>
      <c r="AJ33" s="225"/>
      <c r="AK33" s="225"/>
      <c r="AL33" s="225"/>
      <c r="AM33" s="247"/>
    </row>
    <row r="34" spans="1:43" s="70" customFormat="1" ht="18.75" customHeight="1" x14ac:dyDescent="0.15">
      <c r="A34" s="212"/>
      <c r="B34" s="214"/>
      <c r="C34" s="215" t="s">
        <v>129</v>
      </c>
      <c r="D34" s="226"/>
      <c r="E34" s="227"/>
      <c r="F34" s="226"/>
      <c r="G34" s="226"/>
      <c r="H34" s="226"/>
      <c r="I34" s="226"/>
      <c r="J34" s="228"/>
      <c r="K34" s="228"/>
      <c r="L34" s="228"/>
      <c r="M34" s="228"/>
      <c r="N34" s="228"/>
      <c r="O34" s="229"/>
      <c r="P34" s="216"/>
      <c r="Q34" s="136"/>
      <c r="R34" s="136"/>
      <c r="S34" s="228"/>
      <c r="T34" s="230"/>
      <c r="U34" s="230"/>
      <c r="V34" s="230"/>
      <c r="W34" s="230"/>
      <c r="X34" s="230"/>
      <c r="Y34" s="226"/>
      <c r="Z34" s="226"/>
      <c r="AA34" s="226"/>
      <c r="AB34" s="226"/>
      <c r="AC34" s="230"/>
      <c r="AD34" s="230"/>
      <c r="AE34" s="230"/>
      <c r="AF34" s="230"/>
      <c r="AG34" s="230"/>
      <c r="AH34" s="228"/>
      <c r="AI34" s="231"/>
      <c r="AJ34" s="231"/>
      <c r="AK34" s="231"/>
      <c r="AL34" s="231"/>
      <c r="AM34" s="232"/>
    </row>
    <row r="35" spans="1:43" s="70" customFormat="1" ht="18" customHeight="1" x14ac:dyDescent="0.15">
      <c r="A35" s="243" t="s">
        <v>141</v>
      </c>
      <c r="B35" s="242"/>
      <c r="C35" s="100"/>
      <c r="D35" s="100"/>
      <c r="E35" s="130"/>
      <c r="F35" s="100"/>
      <c r="G35" s="100"/>
      <c r="H35" s="100"/>
      <c r="I35" s="100"/>
      <c r="J35" s="126"/>
      <c r="K35" s="126"/>
      <c r="L35" s="126"/>
      <c r="M35" s="126"/>
      <c r="N35" s="126"/>
      <c r="O35" s="138"/>
      <c r="P35" s="103"/>
      <c r="Q35" s="103"/>
      <c r="R35" s="103"/>
      <c r="S35" s="126"/>
      <c r="T35" s="127"/>
      <c r="U35" s="127"/>
      <c r="V35" s="220"/>
      <c r="W35" s="387" t="s">
        <v>28</v>
      </c>
      <c r="X35" s="388"/>
      <c r="Y35" s="388"/>
      <c r="Z35" s="389"/>
      <c r="AA35" s="406" t="str">
        <f>IF($L$5="","",VLOOKUP($L$5,基準単価!$D$7:$F$35,3,0))</f>
        <v/>
      </c>
      <c r="AB35" s="407"/>
      <c r="AC35" s="407"/>
      <c r="AD35" s="388" t="s">
        <v>22</v>
      </c>
      <c r="AE35" s="389"/>
      <c r="AF35" s="387" t="s">
        <v>20</v>
      </c>
      <c r="AG35" s="388"/>
      <c r="AH35" s="389"/>
      <c r="AI35" s="413">
        <f>ROUNDDOWN($F$75/1000,0)</f>
        <v>0</v>
      </c>
      <c r="AJ35" s="414"/>
      <c r="AK35" s="414"/>
      <c r="AL35" s="388" t="s">
        <v>22</v>
      </c>
      <c r="AM35" s="389"/>
    </row>
    <row r="36" spans="1:43" s="70" customFormat="1" ht="18.75" customHeight="1" x14ac:dyDescent="0.15">
      <c r="A36" s="133"/>
      <c r="B36" s="201" t="s">
        <v>130</v>
      </c>
      <c r="C36" s="112"/>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423" t="s">
        <v>195</v>
      </c>
      <c r="AG36" s="423"/>
      <c r="AH36" s="423"/>
      <c r="AI36" s="423"/>
      <c r="AJ36" s="423"/>
      <c r="AK36" s="423"/>
      <c r="AL36" s="423"/>
      <c r="AM36" s="424"/>
    </row>
    <row r="37" spans="1:43" s="70" customFormat="1" ht="18.75" customHeight="1" x14ac:dyDescent="0.15">
      <c r="A37" s="133"/>
      <c r="B37" s="202"/>
      <c r="C37" s="118" t="s">
        <v>114</v>
      </c>
      <c r="D37" s="118"/>
      <c r="E37" s="118"/>
      <c r="F37" s="118"/>
      <c r="G37" s="118"/>
      <c r="H37" s="118"/>
      <c r="I37" s="118"/>
      <c r="J37" s="198"/>
      <c r="K37" s="198"/>
      <c r="L37" s="198"/>
      <c r="M37" s="198"/>
      <c r="N37" s="198"/>
      <c r="O37" s="198"/>
      <c r="P37" s="198"/>
      <c r="Q37" s="233"/>
      <c r="R37" s="118" t="s">
        <v>115</v>
      </c>
      <c r="S37" s="191"/>
      <c r="T37" s="191"/>
      <c r="U37" s="191"/>
      <c r="V37" s="198"/>
      <c r="W37" s="233"/>
      <c r="X37" s="118" t="s">
        <v>116</v>
      </c>
      <c r="Y37" s="118"/>
      <c r="Z37" s="119"/>
      <c r="AA37" s="119"/>
      <c r="AB37" s="233"/>
      <c r="AC37" s="118" t="s">
        <v>118</v>
      </c>
      <c r="AD37" s="118"/>
      <c r="AE37" s="118"/>
      <c r="AF37" s="118"/>
      <c r="AG37" s="119"/>
      <c r="AH37" s="119"/>
      <c r="AI37" s="119"/>
      <c r="AJ37" s="119"/>
      <c r="AK37" s="119"/>
      <c r="AL37" s="198"/>
      <c r="AM37" s="246"/>
      <c r="AN37" s="200"/>
      <c r="AO37" s="246"/>
      <c r="AP37" s="200"/>
      <c r="AQ37" s="203"/>
    </row>
    <row r="38" spans="1:43" s="70" customFormat="1" ht="18.75" customHeight="1" x14ac:dyDescent="0.15">
      <c r="A38" s="133"/>
      <c r="B38" s="202"/>
      <c r="C38" s="118" t="s">
        <v>119</v>
      </c>
      <c r="D38" s="118"/>
      <c r="E38" s="118"/>
      <c r="F38" s="118"/>
      <c r="G38" s="118"/>
      <c r="H38" s="118"/>
      <c r="I38" s="118"/>
      <c r="J38" s="198"/>
      <c r="K38" s="198"/>
      <c r="L38" s="198"/>
      <c r="M38" s="198"/>
      <c r="N38" s="198"/>
      <c r="O38" s="199"/>
      <c r="P38" s="191"/>
      <c r="Q38" s="191"/>
      <c r="R38" s="191"/>
      <c r="S38" s="198"/>
      <c r="T38" s="119"/>
      <c r="U38" s="119"/>
      <c r="V38" s="119"/>
      <c r="W38" s="119"/>
      <c r="X38" s="119"/>
      <c r="Y38" s="118"/>
      <c r="Z38" s="118"/>
      <c r="AA38" s="118"/>
      <c r="AB38" s="118"/>
      <c r="AC38" s="119"/>
      <c r="AD38" s="119"/>
      <c r="AE38" s="119"/>
      <c r="AF38" s="119"/>
      <c r="AG38" s="119"/>
      <c r="AH38" s="198"/>
      <c r="AI38" s="200"/>
      <c r="AJ38" s="200"/>
      <c r="AK38" s="200"/>
      <c r="AL38" s="200"/>
      <c r="AM38" s="203"/>
    </row>
    <row r="39" spans="1:43" s="70" customFormat="1" ht="18.75" customHeight="1" x14ac:dyDescent="0.15">
      <c r="A39" s="133"/>
      <c r="B39" s="117"/>
      <c r="C39" s="118" t="s">
        <v>120</v>
      </c>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223"/>
    </row>
    <row r="40" spans="1:43" s="70" customFormat="1" ht="18.75" customHeight="1" x14ac:dyDescent="0.15">
      <c r="A40" s="133"/>
      <c r="B40" s="117"/>
      <c r="C40" s="118" t="s">
        <v>121</v>
      </c>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223"/>
    </row>
    <row r="41" spans="1:43" s="70" customFormat="1" ht="18.75" customHeight="1" x14ac:dyDescent="0.15">
      <c r="A41" s="133"/>
      <c r="B41" s="117"/>
      <c r="C41" s="118" t="s">
        <v>122</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223"/>
    </row>
    <row r="42" spans="1:43" ht="18.75" customHeight="1" x14ac:dyDescent="0.15">
      <c r="A42" s="134"/>
      <c r="B42" s="122"/>
      <c r="C42" s="123" t="s">
        <v>123</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224"/>
    </row>
    <row r="43" spans="1:43" ht="18.75" customHeight="1" x14ac:dyDescent="0.15">
      <c r="A43" s="219"/>
      <c r="B43" s="108"/>
      <c r="C43" s="118"/>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row>
    <row r="44" spans="1:43" ht="18.75" customHeight="1" x14ac:dyDescent="0.15">
      <c r="A44" s="140" t="s">
        <v>204</v>
      </c>
      <c r="B44" s="97"/>
      <c r="C44" s="123"/>
      <c r="D44" s="97"/>
      <c r="E44" s="124"/>
      <c r="F44" s="97"/>
      <c r="G44" s="97"/>
      <c r="H44" s="97"/>
      <c r="I44" s="97"/>
      <c r="J44" s="128"/>
      <c r="K44" s="128"/>
      <c r="L44" s="128"/>
      <c r="M44" s="128"/>
      <c r="N44" s="128"/>
      <c r="O44" s="132"/>
      <c r="P44" s="136"/>
      <c r="Q44" s="137"/>
      <c r="R44" s="137"/>
      <c r="S44" s="128"/>
      <c r="T44" s="91"/>
      <c r="U44" s="128"/>
      <c r="V44" s="128"/>
      <c r="W44" s="387" t="s">
        <v>28</v>
      </c>
      <c r="X44" s="388"/>
      <c r="Y44" s="388"/>
      <c r="Z44" s="389"/>
      <c r="AA44" s="406" t="str">
        <f>IF($L$5="","",VLOOKUP($L$5,基準単価!$D$7:$G$35,4,0))</f>
        <v/>
      </c>
      <c r="AB44" s="407"/>
      <c r="AC44" s="407"/>
      <c r="AD44" s="388" t="s">
        <v>22</v>
      </c>
      <c r="AE44" s="389"/>
      <c r="AF44" s="387" t="s">
        <v>20</v>
      </c>
      <c r="AG44" s="388"/>
      <c r="AH44" s="389"/>
      <c r="AI44" s="413">
        <f>ROUNDDOWN($F$84/1000,0)</f>
        <v>0</v>
      </c>
      <c r="AJ44" s="414"/>
      <c r="AK44" s="414"/>
      <c r="AL44" s="388" t="s">
        <v>22</v>
      </c>
      <c r="AM44" s="389"/>
    </row>
    <row r="45" spans="1:43" ht="18.75" customHeight="1" x14ac:dyDescent="0.15">
      <c r="A45" s="99" t="s">
        <v>144</v>
      </c>
      <c r="B45" s="242"/>
      <c r="C45" s="100"/>
      <c r="D45" s="100"/>
      <c r="E45" s="100"/>
      <c r="F45" s="100"/>
      <c r="G45" s="100"/>
      <c r="H45" s="410"/>
      <c r="I45" s="411"/>
      <c r="J45" s="412"/>
      <c r="K45" s="404" t="s">
        <v>34</v>
      </c>
      <c r="L45" s="405"/>
      <c r="M45" s="405"/>
      <c r="N45" s="405"/>
      <c r="O45" s="405"/>
      <c r="P45" s="405"/>
      <c r="Q45" s="405"/>
      <c r="R45" s="405"/>
      <c r="S45" s="405"/>
      <c r="T45" s="405"/>
      <c r="U45" s="405"/>
      <c r="V45" s="405"/>
      <c r="W45" s="405"/>
      <c r="X45" s="405"/>
      <c r="Y45" s="405"/>
      <c r="Z45" s="405"/>
      <c r="AA45" s="405"/>
      <c r="AB45" s="405"/>
      <c r="AC45" s="405"/>
      <c r="AD45" s="405"/>
      <c r="AE45" s="405"/>
      <c r="AF45" s="423" t="s">
        <v>196</v>
      </c>
      <c r="AG45" s="423"/>
      <c r="AH45" s="423"/>
      <c r="AI45" s="423"/>
      <c r="AJ45" s="423"/>
      <c r="AK45" s="423"/>
      <c r="AL45" s="423"/>
      <c r="AM45" s="424"/>
    </row>
    <row r="46" spans="1:43" ht="13.5" customHeight="1" x14ac:dyDescent="0.15">
      <c r="A46" s="105"/>
      <c r="B46" s="106"/>
      <c r="C46" s="441" t="s">
        <v>205</v>
      </c>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2"/>
    </row>
    <row r="47" spans="1:43" ht="13.5" customHeight="1" x14ac:dyDescent="0.15">
      <c r="A47" s="107"/>
      <c r="B47" s="1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9"/>
    </row>
    <row r="48" spans="1:43" s="70" customFormat="1" ht="18.75" customHeight="1" x14ac:dyDescent="0.15">
      <c r="A48" s="243" t="s">
        <v>198</v>
      </c>
      <c r="B48" s="141"/>
      <c r="C48" s="141"/>
      <c r="D48" s="141"/>
      <c r="E48" s="141"/>
      <c r="F48" s="141"/>
      <c r="G48" s="141"/>
      <c r="H48" s="141"/>
      <c r="I48" s="141"/>
      <c r="J48" s="141"/>
      <c r="K48" s="141"/>
      <c r="L48" s="141"/>
      <c r="M48" s="141"/>
      <c r="N48" s="141"/>
      <c r="O48" s="141"/>
      <c r="P48" s="141"/>
      <c r="Q48" s="141"/>
      <c r="R48" s="141"/>
      <c r="S48" s="142"/>
      <c r="T48" s="142"/>
      <c r="U48" s="142"/>
      <c r="V48" s="142"/>
      <c r="W48" s="142"/>
      <c r="X48" s="142"/>
      <c r="Y48" s="142"/>
      <c r="Z48" s="142"/>
      <c r="AA48" s="142"/>
      <c r="AB48" s="142"/>
      <c r="AC48" s="142"/>
      <c r="AD48" s="142"/>
      <c r="AE48" s="142"/>
      <c r="AF48" s="142"/>
      <c r="AG48" s="142"/>
      <c r="AH48" s="142"/>
      <c r="AI48" s="142"/>
      <c r="AJ48" s="142"/>
      <c r="AK48" s="142"/>
      <c r="AL48" s="142"/>
      <c r="AM48" s="143"/>
    </row>
    <row r="49" spans="1:39" s="193" customFormat="1" ht="18.75" customHeight="1" x14ac:dyDescent="0.15">
      <c r="A49" s="205"/>
      <c r="B49" s="194"/>
      <c r="C49" s="112" t="s">
        <v>131</v>
      </c>
      <c r="D49" s="188"/>
      <c r="E49" s="188"/>
      <c r="F49" s="188"/>
      <c r="G49" s="188"/>
      <c r="H49" s="188"/>
      <c r="I49" s="188"/>
      <c r="J49" s="188"/>
      <c r="K49" s="188"/>
      <c r="L49" s="188"/>
      <c r="M49" s="188"/>
      <c r="N49" s="188"/>
      <c r="O49" s="206"/>
      <c r="P49" s="206"/>
      <c r="Q49" s="206"/>
      <c r="R49" s="113"/>
      <c r="S49" s="206"/>
      <c r="T49" s="207"/>
      <c r="U49" s="115" t="s">
        <v>132</v>
      </c>
      <c r="V49" s="131"/>
      <c r="W49" s="131"/>
      <c r="X49" s="131"/>
      <c r="Y49" s="206"/>
      <c r="Z49" s="207"/>
      <c r="AA49" s="113" t="s">
        <v>116</v>
      </c>
      <c r="AB49" s="113"/>
      <c r="AC49" s="113"/>
      <c r="AD49" s="113"/>
      <c r="AE49" s="207"/>
      <c r="AF49" s="115" t="s">
        <v>117</v>
      </c>
      <c r="AG49" s="187"/>
      <c r="AH49" s="207"/>
      <c r="AI49" s="113" t="s">
        <v>133</v>
      </c>
      <c r="AJ49" s="113"/>
      <c r="AK49" s="113"/>
      <c r="AL49" s="113"/>
      <c r="AM49" s="196"/>
    </row>
    <row r="50" spans="1:39" ht="18.75" customHeight="1" x14ac:dyDescent="0.15">
      <c r="A50" s="212"/>
      <c r="B50" s="135"/>
      <c r="C50" s="123" t="s">
        <v>134</v>
      </c>
      <c r="D50" s="245"/>
      <c r="E50" s="124"/>
      <c r="F50" s="245"/>
      <c r="G50" s="245"/>
      <c r="H50" s="245"/>
      <c r="I50" s="245"/>
      <c r="J50" s="128"/>
      <c r="K50" s="128"/>
      <c r="L50" s="128"/>
      <c r="M50" s="128"/>
      <c r="N50" s="128"/>
      <c r="O50" s="123"/>
      <c r="P50" s="96"/>
      <c r="Q50" s="96"/>
      <c r="R50" s="96"/>
      <c r="S50" s="128"/>
      <c r="T50" s="91"/>
      <c r="U50" s="128"/>
      <c r="V50" s="128"/>
      <c r="W50" s="128"/>
      <c r="X50" s="128"/>
      <c r="Y50" s="128"/>
      <c r="Z50" s="128"/>
      <c r="AA50" s="128"/>
      <c r="AB50" s="128"/>
      <c r="AC50" s="128"/>
      <c r="AD50" s="128"/>
      <c r="AE50" s="128"/>
      <c r="AF50" s="128"/>
      <c r="AG50" s="128"/>
      <c r="AH50" s="128"/>
      <c r="AI50" s="128"/>
      <c r="AJ50" s="128"/>
      <c r="AK50" s="128"/>
      <c r="AL50" s="128"/>
      <c r="AM50" s="129"/>
    </row>
    <row r="51" spans="1:39" ht="6" customHeight="1" x14ac:dyDescent="0.1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row>
    <row r="52" spans="1:39" ht="18" customHeight="1" x14ac:dyDescent="0.15">
      <c r="A52" s="145" t="s">
        <v>17</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row>
    <row r="53" spans="1:39" ht="18" customHeight="1" x14ac:dyDescent="0.15">
      <c r="A53" s="146" t="s">
        <v>206</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row>
    <row r="54" spans="1:39" ht="18" customHeight="1" x14ac:dyDescent="0.15">
      <c r="A54" s="146" t="s">
        <v>199</v>
      </c>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row>
    <row r="55" spans="1:39" ht="18" customHeight="1" x14ac:dyDescent="0.15">
      <c r="A55" s="415" t="s">
        <v>18</v>
      </c>
      <c r="B55" s="416"/>
      <c r="C55" s="416"/>
      <c r="D55" s="416"/>
      <c r="E55" s="417"/>
      <c r="F55" s="415" t="s">
        <v>21</v>
      </c>
      <c r="G55" s="416"/>
      <c r="H55" s="416"/>
      <c r="I55" s="416"/>
      <c r="J55" s="416"/>
      <c r="K55" s="397" t="s">
        <v>19</v>
      </c>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row>
    <row r="56" spans="1:39" ht="18" customHeight="1" x14ac:dyDescent="0.15">
      <c r="A56" s="418"/>
      <c r="B56" s="419"/>
      <c r="C56" s="419"/>
      <c r="D56" s="419"/>
      <c r="E56" s="420"/>
      <c r="F56" s="421"/>
      <c r="G56" s="422"/>
      <c r="H56" s="422"/>
      <c r="I56" s="422"/>
      <c r="J56" s="422"/>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row>
    <row r="57" spans="1:39" ht="18" customHeight="1" x14ac:dyDescent="0.15">
      <c r="A57" s="399"/>
      <c r="B57" s="400"/>
      <c r="C57" s="400"/>
      <c r="D57" s="400"/>
      <c r="E57" s="401"/>
      <c r="F57" s="402"/>
      <c r="G57" s="403"/>
      <c r="H57" s="403"/>
      <c r="I57" s="403"/>
      <c r="J57" s="403"/>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row>
    <row r="58" spans="1:39" ht="18" customHeight="1" x14ac:dyDescent="0.15">
      <c r="A58" s="376"/>
      <c r="B58" s="377"/>
      <c r="C58" s="377"/>
      <c r="D58" s="377"/>
      <c r="E58" s="378"/>
      <c r="F58" s="379"/>
      <c r="G58" s="380"/>
      <c r="H58" s="380"/>
      <c r="I58" s="380"/>
      <c r="J58" s="380"/>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row>
    <row r="59" spans="1:39" ht="18" customHeight="1" x14ac:dyDescent="0.15">
      <c r="A59" s="376"/>
      <c r="B59" s="377"/>
      <c r="C59" s="377"/>
      <c r="D59" s="377"/>
      <c r="E59" s="378"/>
      <c r="F59" s="379"/>
      <c r="G59" s="380"/>
      <c r="H59" s="380"/>
      <c r="I59" s="380"/>
      <c r="J59" s="380"/>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row>
    <row r="60" spans="1:39" ht="18" customHeight="1" x14ac:dyDescent="0.15">
      <c r="A60" s="376"/>
      <c r="B60" s="377"/>
      <c r="C60" s="377"/>
      <c r="D60" s="377"/>
      <c r="E60" s="378"/>
      <c r="F60" s="379"/>
      <c r="G60" s="380"/>
      <c r="H60" s="380"/>
      <c r="I60" s="380"/>
      <c r="J60" s="380"/>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row>
    <row r="61" spans="1:39" ht="18" customHeight="1" x14ac:dyDescent="0.15">
      <c r="A61" s="376"/>
      <c r="B61" s="377"/>
      <c r="C61" s="377"/>
      <c r="D61" s="377"/>
      <c r="E61" s="378"/>
      <c r="F61" s="379"/>
      <c r="G61" s="380"/>
      <c r="H61" s="380"/>
      <c r="I61" s="380"/>
      <c r="J61" s="380"/>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row>
    <row r="62" spans="1:39" ht="18" customHeight="1" x14ac:dyDescent="0.15">
      <c r="A62" s="376"/>
      <c r="B62" s="377"/>
      <c r="C62" s="377"/>
      <c r="D62" s="377"/>
      <c r="E62" s="378"/>
      <c r="F62" s="379"/>
      <c r="G62" s="380"/>
      <c r="H62" s="380"/>
      <c r="I62" s="380"/>
      <c r="J62" s="380"/>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row>
    <row r="63" spans="1:39" ht="18" customHeight="1" x14ac:dyDescent="0.15">
      <c r="A63" s="376"/>
      <c r="B63" s="377"/>
      <c r="C63" s="377"/>
      <c r="D63" s="377"/>
      <c r="E63" s="378"/>
      <c r="F63" s="379"/>
      <c r="G63" s="380"/>
      <c r="H63" s="380"/>
      <c r="I63" s="380"/>
      <c r="J63" s="380"/>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row>
    <row r="64" spans="1:39" ht="18" customHeight="1" x14ac:dyDescent="0.15">
      <c r="A64" s="376"/>
      <c r="B64" s="377"/>
      <c r="C64" s="377"/>
      <c r="D64" s="377"/>
      <c r="E64" s="378"/>
      <c r="F64" s="379"/>
      <c r="G64" s="380"/>
      <c r="H64" s="380"/>
      <c r="I64" s="380"/>
      <c r="J64" s="380"/>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row>
    <row r="65" spans="1:39" ht="18" customHeight="1" thickBot="1" x14ac:dyDescent="0.2">
      <c r="A65" s="390"/>
      <c r="B65" s="391"/>
      <c r="C65" s="391"/>
      <c r="D65" s="391"/>
      <c r="E65" s="392"/>
      <c r="F65" s="393"/>
      <c r="G65" s="394"/>
      <c r="H65" s="394"/>
      <c r="I65" s="394"/>
      <c r="J65" s="394"/>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row>
    <row r="66" spans="1:39" ht="18" customHeight="1" thickTop="1" x14ac:dyDescent="0.15">
      <c r="A66" s="452" t="s">
        <v>42</v>
      </c>
      <c r="B66" s="453"/>
      <c r="C66" s="453"/>
      <c r="D66" s="453"/>
      <c r="E66" s="454"/>
      <c r="F66" s="455">
        <f>SUM(F56:J65)</f>
        <v>0</v>
      </c>
      <c r="G66" s="456"/>
      <c r="H66" s="456"/>
      <c r="I66" s="456"/>
      <c r="J66" s="45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row>
    <row r="67" spans="1:39" ht="18" customHeight="1" x14ac:dyDescent="0.15">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9" ht="18" customHeight="1" x14ac:dyDescent="0.15">
      <c r="A68" s="146" t="s">
        <v>197</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9" ht="18" customHeight="1" x14ac:dyDescent="0.15">
      <c r="A69" s="415" t="s">
        <v>18</v>
      </c>
      <c r="B69" s="416"/>
      <c r="C69" s="416"/>
      <c r="D69" s="416"/>
      <c r="E69" s="417"/>
      <c r="F69" s="415" t="s">
        <v>21</v>
      </c>
      <c r="G69" s="416"/>
      <c r="H69" s="416"/>
      <c r="I69" s="416"/>
      <c r="J69" s="416"/>
      <c r="K69" s="397" t="s">
        <v>19</v>
      </c>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row>
    <row r="70" spans="1:39" ht="18" customHeight="1" x14ac:dyDescent="0.15">
      <c r="A70" s="430"/>
      <c r="B70" s="431"/>
      <c r="C70" s="431"/>
      <c r="D70" s="431"/>
      <c r="E70" s="432"/>
      <c r="F70" s="433"/>
      <c r="G70" s="434"/>
      <c r="H70" s="434"/>
      <c r="I70" s="434"/>
      <c r="J70" s="434"/>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row>
    <row r="71" spans="1:39" ht="18" customHeight="1" x14ac:dyDescent="0.15">
      <c r="A71" s="376"/>
      <c r="B71" s="377"/>
      <c r="C71" s="377"/>
      <c r="D71" s="377"/>
      <c r="E71" s="378"/>
      <c r="F71" s="379"/>
      <c r="G71" s="380"/>
      <c r="H71" s="380"/>
      <c r="I71" s="380"/>
      <c r="J71" s="380"/>
      <c r="K71" s="364"/>
      <c r="L71" s="364"/>
      <c r="M71" s="364"/>
      <c r="N71" s="364"/>
      <c r="O71" s="364"/>
      <c r="P71" s="364"/>
      <c r="Q71" s="364"/>
      <c r="R71" s="364"/>
      <c r="S71" s="364"/>
      <c r="T71" s="364"/>
      <c r="U71" s="364"/>
      <c r="V71" s="364"/>
      <c r="W71" s="364"/>
      <c r="X71" s="364"/>
      <c r="Y71" s="364"/>
      <c r="Z71" s="364"/>
      <c r="AA71" s="364"/>
      <c r="AB71" s="364"/>
      <c r="AC71" s="364"/>
      <c r="AD71" s="364"/>
      <c r="AE71" s="364"/>
      <c r="AF71" s="364"/>
      <c r="AG71" s="364"/>
      <c r="AH71" s="364"/>
      <c r="AI71" s="364"/>
      <c r="AJ71" s="364"/>
      <c r="AK71" s="364"/>
      <c r="AL71" s="364"/>
      <c r="AM71" s="364"/>
    </row>
    <row r="72" spans="1:39" ht="18" customHeight="1" x14ac:dyDescent="0.15">
      <c r="A72" s="376"/>
      <c r="B72" s="377"/>
      <c r="C72" s="377"/>
      <c r="D72" s="377"/>
      <c r="E72" s="378"/>
      <c r="F72" s="379"/>
      <c r="G72" s="380"/>
      <c r="H72" s="380"/>
      <c r="I72" s="380"/>
      <c r="J72" s="380"/>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c r="AI72" s="364"/>
      <c r="AJ72" s="364"/>
      <c r="AK72" s="364"/>
      <c r="AL72" s="364"/>
      <c r="AM72" s="364"/>
    </row>
    <row r="73" spans="1:39" ht="18" customHeight="1" x14ac:dyDescent="0.15">
      <c r="A73" s="376"/>
      <c r="B73" s="377"/>
      <c r="C73" s="377"/>
      <c r="D73" s="377"/>
      <c r="E73" s="378"/>
      <c r="F73" s="379"/>
      <c r="G73" s="380"/>
      <c r="H73" s="380"/>
      <c r="I73" s="380"/>
      <c r="J73" s="380"/>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4"/>
      <c r="AM73" s="364"/>
    </row>
    <row r="74" spans="1:39" ht="18" customHeight="1" thickBot="1" x14ac:dyDescent="0.2">
      <c r="A74" s="371"/>
      <c r="B74" s="372"/>
      <c r="C74" s="372"/>
      <c r="D74" s="372"/>
      <c r="E74" s="373"/>
      <c r="F74" s="374"/>
      <c r="G74" s="375"/>
      <c r="H74" s="375"/>
      <c r="I74" s="375"/>
      <c r="J74" s="37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row>
    <row r="75" spans="1:39" ht="18" customHeight="1" thickTop="1" x14ac:dyDescent="0.15">
      <c r="A75" s="425" t="s">
        <v>27</v>
      </c>
      <c r="B75" s="426"/>
      <c r="C75" s="426"/>
      <c r="D75" s="426"/>
      <c r="E75" s="427"/>
      <c r="F75" s="428">
        <f>SUM(F70:J74)</f>
        <v>0</v>
      </c>
      <c r="G75" s="429"/>
      <c r="H75" s="429"/>
      <c r="I75" s="429"/>
      <c r="J75" s="429"/>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6"/>
      <c r="AM75" s="466"/>
    </row>
    <row r="76" spans="1:39" ht="18" customHeight="1" x14ac:dyDescent="0.15">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9" ht="18" customHeight="1" x14ac:dyDescent="0.15">
      <c r="A77" s="248" t="s">
        <v>207</v>
      </c>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9" ht="18" customHeight="1" x14ac:dyDescent="0.15">
      <c r="A78" s="415" t="s">
        <v>18</v>
      </c>
      <c r="B78" s="416"/>
      <c r="C78" s="416"/>
      <c r="D78" s="416"/>
      <c r="E78" s="417"/>
      <c r="F78" s="415" t="s">
        <v>21</v>
      </c>
      <c r="G78" s="416"/>
      <c r="H78" s="416"/>
      <c r="I78" s="416"/>
      <c r="J78" s="416"/>
      <c r="K78" s="397" t="s">
        <v>19</v>
      </c>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row>
    <row r="79" spans="1:39" ht="18" customHeight="1" x14ac:dyDescent="0.15">
      <c r="A79" s="430"/>
      <c r="B79" s="431"/>
      <c r="C79" s="431"/>
      <c r="D79" s="431"/>
      <c r="E79" s="432"/>
      <c r="F79" s="433"/>
      <c r="G79" s="434"/>
      <c r="H79" s="434"/>
      <c r="I79" s="434"/>
      <c r="J79" s="434"/>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row>
    <row r="80" spans="1:39" ht="18" customHeight="1" x14ac:dyDescent="0.15">
      <c r="A80" s="376"/>
      <c r="B80" s="377"/>
      <c r="C80" s="377"/>
      <c r="D80" s="377"/>
      <c r="E80" s="378"/>
      <c r="F80" s="379"/>
      <c r="G80" s="380"/>
      <c r="H80" s="380"/>
      <c r="I80" s="380"/>
      <c r="J80" s="380"/>
      <c r="K80" s="364"/>
      <c r="L80" s="364"/>
      <c r="M80" s="364"/>
      <c r="N80" s="364"/>
      <c r="O80" s="364"/>
      <c r="P80" s="364"/>
      <c r="Q80" s="364"/>
      <c r="R80" s="364"/>
      <c r="S80" s="364"/>
      <c r="T80" s="364"/>
      <c r="U80" s="364"/>
      <c r="V80" s="364"/>
      <c r="W80" s="364"/>
      <c r="X80" s="364"/>
      <c r="Y80" s="364"/>
      <c r="Z80" s="364"/>
      <c r="AA80" s="364"/>
      <c r="AB80" s="364"/>
      <c r="AC80" s="364"/>
      <c r="AD80" s="364"/>
      <c r="AE80" s="364"/>
      <c r="AF80" s="364"/>
      <c r="AG80" s="364"/>
      <c r="AH80" s="364"/>
      <c r="AI80" s="364"/>
      <c r="AJ80" s="364"/>
      <c r="AK80" s="364"/>
      <c r="AL80" s="364"/>
      <c r="AM80" s="364"/>
    </row>
    <row r="81" spans="1:39" ht="18" customHeight="1" x14ac:dyDescent="0.15">
      <c r="A81" s="376"/>
      <c r="B81" s="377"/>
      <c r="C81" s="377"/>
      <c r="D81" s="377"/>
      <c r="E81" s="378"/>
      <c r="F81" s="379"/>
      <c r="G81" s="380"/>
      <c r="H81" s="380"/>
      <c r="I81" s="380"/>
      <c r="J81" s="380"/>
      <c r="K81" s="364"/>
      <c r="L81" s="364"/>
      <c r="M81" s="364"/>
      <c r="N81" s="364"/>
      <c r="O81" s="364"/>
      <c r="P81" s="364"/>
      <c r="Q81" s="364"/>
      <c r="R81" s="364"/>
      <c r="S81" s="364"/>
      <c r="T81" s="364"/>
      <c r="U81" s="364"/>
      <c r="V81" s="364"/>
      <c r="W81" s="364"/>
      <c r="X81" s="364"/>
      <c r="Y81" s="364"/>
      <c r="Z81" s="364"/>
      <c r="AA81" s="364"/>
      <c r="AB81" s="364"/>
      <c r="AC81" s="364"/>
      <c r="AD81" s="364"/>
      <c r="AE81" s="364"/>
      <c r="AF81" s="364"/>
      <c r="AG81" s="364"/>
      <c r="AH81" s="364"/>
      <c r="AI81" s="364"/>
      <c r="AJ81" s="364"/>
      <c r="AK81" s="364"/>
      <c r="AL81" s="364"/>
      <c r="AM81" s="364"/>
    </row>
    <row r="82" spans="1:39" ht="18" customHeight="1" x14ac:dyDescent="0.15">
      <c r="A82" s="376"/>
      <c r="B82" s="377"/>
      <c r="C82" s="377"/>
      <c r="D82" s="377"/>
      <c r="E82" s="378"/>
      <c r="F82" s="379"/>
      <c r="G82" s="380"/>
      <c r="H82" s="380"/>
      <c r="I82" s="380"/>
      <c r="J82" s="380"/>
      <c r="K82" s="364"/>
      <c r="L82" s="364"/>
      <c r="M82" s="364"/>
      <c r="N82" s="364"/>
      <c r="O82" s="364"/>
      <c r="P82" s="364"/>
      <c r="Q82" s="364"/>
      <c r="R82" s="364"/>
      <c r="S82" s="364"/>
      <c r="T82" s="364"/>
      <c r="U82" s="364"/>
      <c r="V82" s="364"/>
      <c r="W82" s="364"/>
      <c r="X82" s="364"/>
      <c r="Y82" s="364"/>
      <c r="Z82" s="364"/>
      <c r="AA82" s="364"/>
      <c r="AB82" s="364"/>
      <c r="AC82" s="364"/>
      <c r="AD82" s="364"/>
      <c r="AE82" s="364"/>
      <c r="AF82" s="364"/>
      <c r="AG82" s="364"/>
      <c r="AH82" s="364"/>
      <c r="AI82" s="364"/>
      <c r="AJ82" s="364"/>
      <c r="AK82" s="364"/>
      <c r="AL82" s="364"/>
      <c r="AM82" s="364"/>
    </row>
    <row r="83" spans="1:39" ht="18" customHeight="1" thickBot="1" x14ac:dyDescent="0.2">
      <c r="A83" s="371"/>
      <c r="B83" s="372"/>
      <c r="C83" s="372"/>
      <c r="D83" s="372"/>
      <c r="E83" s="373"/>
      <c r="F83" s="374"/>
      <c r="G83" s="375"/>
      <c r="H83" s="375"/>
      <c r="I83" s="375"/>
      <c r="J83" s="37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row>
    <row r="84" spans="1:39" ht="18" customHeight="1" thickTop="1" x14ac:dyDescent="0.15">
      <c r="A84" s="425" t="s">
        <v>94</v>
      </c>
      <c r="B84" s="426"/>
      <c r="C84" s="426"/>
      <c r="D84" s="426"/>
      <c r="E84" s="427"/>
      <c r="F84" s="428">
        <f>SUM(F79:J83)</f>
        <v>0</v>
      </c>
      <c r="G84" s="429"/>
      <c r="H84" s="429"/>
      <c r="I84" s="429"/>
      <c r="J84" s="429"/>
      <c r="K84" s="449"/>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c r="AJ84" s="450"/>
      <c r="AK84" s="450"/>
      <c r="AL84" s="450"/>
      <c r="AM84" s="450"/>
    </row>
  </sheetData>
  <sheetProtection formatCells="0" formatColumns="0" formatRows="0" insertColumns="0" insertRows="0" autoFilter="0"/>
  <mergeCells count="118">
    <mergeCell ref="K72:AM72"/>
    <mergeCell ref="K73:AM73"/>
    <mergeCell ref="K74:AM74"/>
    <mergeCell ref="K78:AM78"/>
    <mergeCell ref="K79:AM79"/>
    <mergeCell ref="K80:AM80"/>
    <mergeCell ref="K81:AM81"/>
    <mergeCell ref="K82:AM82"/>
    <mergeCell ref="K83:AM83"/>
    <mergeCell ref="K75:AM75"/>
    <mergeCell ref="A75:E75"/>
    <mergeCell ref="F75:J75"/>
    <mergeCell ref="K84:AM84"/>
    <mergeCell ref="A74:E74"/>
    <mergeCell ref="F74:J74"/>
    <mergeCell ref="T6:V6"/>
    <mergeCell ref="AI35:AK35"/>
    <mergeCell ref="AL35:AM35"/>
    <mergeCell ref="A69:E69"/>
    <mergeCell ref="F69:J69"/>
    <mergeCell ref="A70:E70"/>
    <mergeCell ref="F70:J70"/>
    <mergeCell ref="A71:E71"/>
    <mergeCell ref="F71:J71"/>
    <mergeCell ref="A72:E72"/>
    <mergeCell ref="F72:J72"/>
    <mergeCell ref="A73:E73"/>
    <mergeCell ref="F73:J73"/>
    <mergeCell ref="A66:E66"/>
    <mergeCell ref="F66:J66"/>
    <mergeCell ref="AA44:AC44"/>
    <mergeCell ref="A3:A9"/>
    <mergeCell ref="A10:H11"/>
    <mergeCell ref="Q6:R6"/>
    <mergeCell ref="AG3:AM3"/>
    <mergeCell ref="AG4:AM4"/>
    <mergeCell ref="K45:AE45"/>
    <mergeCell ref="AL13:AM13"/>
    <mergeCell ref="AI13:AK13"/>
    <mergeCell ref="C46:AM47"/>
    <mergeCell ref="B6:K7"/>
    <mergeCell ref="AA13:AC13"/>
    <mergeCell ref="AD13:AE13"/>
    <mergeCell ref="L9:AM9"/>
    <mergeCell ref="AF45:AM45"/>
    <mergeCell ref="A84:E84"/>
    <mergeCell ref="F84:J84"/>
    <mergeCell ref="A78:E78"/>
    <mergeCell ref="F78:J78"/>
    <mergeCell ref="A79:E79"/>
    <mergeCell ref="F79:J79"/>
    <mergeCell ref="A80:E80"/>
    <mergeCell ref="F80:J80"/>
    <mergeCell ref="A81:E81"/>
    <mergeCell ref="F81:J81"/>
    <mergeCell ref="A57:E57"/>
    <mergeCell ref="F57:J57"/>
    <mergeCell ref="AL44:AM44"/>
    <mergeCell ref="W44:Z44"/>
    <mergeCell ref="W13:Z13"/>
    <mergeCell ref="AF13:AH13"/>
    <mergeCell ref="AF44:AH44"/>
    <mergeCell ref="K14:AE14"/>
    <mergeCell ref="K56:AM56"/>
    <mergeCell ref="K55:AM55"/>
    <mergeCell ref="K57:AM57"/>
    <mergeCell ref="W35:Z35"/>
    <mergeCell ref="AA35:AC35"/>
    <mergeCell ref="AD35:AE35"/>
    <mergeCell ref="C15:AM18"/>
    <mergeCell ref="H45:J45"/>
    <mergeCell ref="AI44:AK44"/>
    <mergeCell ref="AD44:AE44"/>
    <mergeCell ref="A55:E55"/>
    <mergeCell ref="A56:E56"/>
    <mergeCell ref="F55:J55"/>
    <mergeCell ref="F56:J56"/>
    <mergeCell ref="H14:J14"/>
    <mergeCell ref="AF36:AM36"/>
    <mergeCell ref="K58:AM58"/>
    <mergeCell ref="A60:E60"/>
    <mergeCell ref="F60:J60"/>
    <mergeCell ref="A61:E61"/>
    <mergeCell ref="F61:J61"/>
    <mergeCell ref="A62:E62"/>
    <mergeCell ref="F62:J62"/>
    <mergeCell ref="A63:E63"/>
    <mergeCell ref="F63:J63"/>
    <mergeCell ref="F58:J58"/>
    <mergeCell ref="K59:AM59"/>
    <mergeCell ref="K60:AM60"/>
    <mergeCell ref="K61:AM61"/>
    <mergeCell ref="K62:AM62"/>
    <mergeCell ref="K63:AM63"/>
    <mergeCell ref="K71:AM71"/>
    <mergeCell ref="L4:AF4"/>
    <mergeCell ref="L3:AF3"/>
    <mergeCell ref="A83:E83"/>
    <mergeCell ref="F83:J83"/>
    <mergeCell ref="A82:E82"/>
    <mergeCell ref="F82:J82"/>
    <mergeCell ref="L5:AM5"/>
    <mergeCell ref="S8:Y8"/>
    <mergeCell ref="AG8:AM8"/>
    <mergeCell ref="L7:AM7"/>
    <mergeCell ref="AF35:AH35"/>
    <mergeCell ref="A59:E59"/>
    <mergeCell ref="F59:J59"/>
    <mergeCell ref="A64:E64"/>
    <mergeCell ref="F64:J64"/>
    <mergeCell ref="A65:E65"/>
    <mergeCell ref="F65:J65"/>
    <mergeCell ref="K64:AM64"/>
    <mergeCell ref="K65:AM65"/>
    <mergeCell ref="K66:AM66"/>
    <mergeCell ref="K69:AM69"/>
    <mergeCell ref="K70:AM70"/>
    <mergeCell ref="A58:E58"/>
  </mergeCells>
  <phoneticPr fontId="4"/>
  <dataValidations count="3">
    <dataValidation imeMode="halfAlpha" allowBlank="1" showInputMessage="1" showErrorMessage="1" sqref="S35:V35 L21 S50:V50 J50:N50 S48 AI48 AI49:AL49 AM50 Q26 W26 AB26 AE26 J20 P20 U20 AD20 AA49:AD49 Y49 J44:N44 S44:V44 V37 AG37:AL37 AC38:AH38 AQ37 AM38 Z37:AA37 S38:X38 K33:L33 N33:O33 J32:N32 J34:N35 T33:Y33 S32:X32 S34:X34 AD33:AI33 AC32:AH32 AC34:AH34 AM32 J38:N38 J37:P37 O49:S49"/>
    <dataValidation type="list" allowBlank="1" showInputMessage="1" showErrorMessage="1" sqref="H14:J14">
      <formula1>"①,②,③,④,⑤"</formula1>
    </dataValidation>
    <dataValidation type="list" allowBlank="1" showInputMessage="1" showErrorMessage="1" sqref="H45:J45">
      <formula1>"①,②"</formula1>
    </dataValidation>
  </dataValidations>
  <printOptions horizontalCentered="1"/>
  <pageMargins left="0.55118110236220474" right="0.55118110236220474" top="0.43307086614173229" bottom="0.23622047244094491" header="0.51181102362204722" footer="0.35433070866141736"/>
  <pageSetup paperSize="9" scale="96" orientation="portrait" r:id="rId1"/>
  <headerFooter alignWithMargins="0"/>
  <rowBreaks count="1" manualBreakCount="1">
    <brk id="5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9</xdr:row>
                    <xdr:rowOff>0</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18</xdr:row>
                    <xdr:rowOff>228600</xdr:rowOff>
                  </from>
                  <to>
                    <xdr:col>2</xdr:col>
                    <xdr:colOff>19050</xdr:colOff>
                    <xdr:row>20</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53" r:id="rId8" name="Check Box 77">
              <controlPr defaultSize="0" autoFill="0" autoLine="0" autoPict="0">
                <anchor moveWithCells="1">
                  <from>
                    <xdr:col>0</xdr:col>
                    <xdr:colOff>133350</xdr:colOff>
                    <xdr:row>33</xdr:row>
                    <xdr:rowOff>0</xdr:rowOff>
                  </from>
                  <to>
                    <xdr:col>2</xdr:col>
                    <xdr:colOff>9525</xdr:colOff>
                    <xdr:row>34</xdr:row>
                    <xdr:rowOff>9525</xdr:rowOff>
                  </to>
                </anchor>
              </controlPr>
            </control>
          </mc:Choice>
        </mc:AlternateContent>
        <mc:AlternateContent xmlns:mc="http://schemas.openxmlformats.org/markup-compatibility/2006">
          <mc:Choice Requires="x14">
            <control shapeId="24672" r:id="rId9" name="Check Box 96">
              <controlPr defaultSize="0" autoFill="0" autoLine="0" autoPict="0">
                <anchor moveWithCells="1">
                  <from>
                    <xdr:col>0</xdr:col>
                    <xdr:colOff>142875</xdr:colOff>
                    <xdr:row>48</xdr:row>
                    <xdr:rowOff>0</xdr:rowOff>
                  </from>
                  <to>
                    <xdr:col>2</xdr:col>
                    <xdr:colOff>19050</xdr:colOff>
                    <xdr:row>49</xdr:row>
                    <xdr:rowOff>9525</xdr:rowOff>
                  </to>
                </anchor>
              </controlPr>
            </control>
          </mc:Choice>
        </mc:AlternateContent>
        <mc:AlternateContent xmlns:mc="http://schemas.openxmlformats.org/markup-compatibility/2006">
          <mc:Choice Requires="x14">
            <control shapeId="24688" r:id="rId10" name="Check Box 112">
              <controlPr defaultSize="0" autoFill="0" autoLine="0" autoPict="0">
                <anchor moveWithCells="1">
                  <from>
                    <xdr:col>0</xdr:col>
                    <xdr:colOff>133350</xdr:colOff>
                    <xdr:row>35</xdr:row>
                    <xdr:rowOff>238125</xdr:rowOff>
                  </from>
                  <to>
                    <xdr:col>1</xdr:col>
                    <xdr:colOff>171450</xdr:colOff>
                    <xdr:row>37</xdr:row>
                    <xdr:rowOff>9525</xdr:rowOff>
                  </to>
                </anchor>
              </controlPr>
            </control>
          </mc:Choice>
        </mc:AlternateContent>
        <mc:AlternateContent xmlns:mc="http://schemas.openxmlformats.org/markup-compatibility/2006">
          <mc:Choice Requires="x14">
            <control shapeId="24703" r:id="rId11" name="Check Box 127">
              <controlPr defaultSize="0" autoFill="0" autoLine="0" autoPict="0">
                <anchor moveWithCells="1">
                  <from>
                    <xdr:col>0</xdr:col>
                    <xdr:colOff>142875</xdr:colOff>
                    <xdr:row>21</xdr:row>
                    <xdr:rowOff>0</xdr:rowOff>
                  </from>
                  <to>
                    <xdr:col>2</xdr:col>
                    <xdr:colOff>9525</xdr:colOff>
                    <xdr:row>22</xdr:row>
                    <xdr:rowOff>19050</xdr:rowOff>
                  </to>
                </anchor>
              </controlPr>
            </control>
          </mc:Choice>
        </mc:AlternateContent>
        <mc:AlternateContent xmlns:mc="http://schemas.openxmlformats.org/markup-compatibility/2006">
          <mc:Choice Requires="x14">
            <control shapeId="24704" r:id="rId12" name="Check Box 128">
              <controlPr defaultSize="0" autoFill="0" autoLine="0" autoPict="0">
                <anchor moveWithCells="1">
                  <from>
                    <xdr:col>0</xdr:col>
                    <xdr:colOff>142875</xdr:colOff>
                    <xdr:row>19</xdr:row>
                    <xdr:rowOff>228600</xdr:rowOff>
                  </from>
                  <to>
                    <xdr:col>2</xdr:col>
                    <xdr:colOff>19050</xdr:colOff>
                    <xdr:row>21</xdr:row>
                    <xdr:rowOff>9525</xdr:rowOff>
                  </to>
                </anchor>
              </controlPr>
            </control>
          </mc:Choice>
        </mc:AlternateContent>
        <mc:AlternateContent xmlns:mc="http://schemas.openxmlformats.org/markup-compatibility/2006">
          <mc:Choice Requires="x14">
            <control shapeId="24705" r:id="rId13" name="Check Box 129">
              <controlPr defaultSize="0" autoFill="0" autoLine="0" autoPict="0">
                <anchor moveWithCells="1">
                  <from>
                    <xdr:col>28</xdr:col>
                    <xdr:colOff>142875</xdr:colOff>
                    <xdr:row>18</xdr:row>
                    <xdr:rowOff>228600</xdr:rowOff>
                  </from>
                  <to>
                    <xdr:col>30</xdr:col>
                    <xdr:colOff>19050</xdr:colOff>
                    <xdr:row>20</xdr:row>
                    <xdr:rowOff>9525</xdr:rowOff>
                  </to>
                </anchor>
              </controlPr>
            </control>
          </mc:Choice>
        </mc:AlternateContent>
        <mc:AlternateContent xmlns:mc="http://schemas.openxmlformats.org/markup-compatibility/2006">
          <mc:Choice Requires="x14">
            <control shapeId="24706" r:id="rId14" name="Check Box 130">
              <controlPr defaultSize="0" autoFill="0" autoLine="0" autoPict="0">
                <anchor moveWithCells="1">
                  <from>
                    <xdr:col>14</xdr:col>
                    <xdr:colOff>142875</xdr:colOff>
                    <xdr:row>18</xdr:row>
                    <xdr:rowOff>228600</xdr:rowOff>
                  </from>
                  <to>
                    <xdr:col>16</xdr:col>
                    <xdr:colOff>19050</xdr:colOff>
                    <xdr:row>20</xdr:row>
                    <xdr:rowOff>9525</xdr:rowOff>
                  </to>
                </anchor>
              </controlPr>
            </control>
          </mc:Choice>
        </mc:AlternateContent>
        <mc:AlternateContent xmlns:mc="http://schemas.openxmlformats.org/markup-compatibility/2006">
          <mc:Choice Requires="x14">
            <control shapeId="24707" r:id="rId15" name="Check Box 131">
              <controlPr defaultSize="0" autoFill="0" autoLine="0" autoPict="0">
                <anchor moveWithCells="1">
                  <from>
                    <xdr:col>19</xdr:col>
                    <xdr:colOff>133350</xdr:colOff>
                    <xdr:row>18</xdr:row>
                    <xdr:rowOff>228600</xdr:rowOff>
                  </from>
                  <to>
                    <xdr:col>21</xdr:col>
                    <xdr:colOff>9525</xdr:colOff>
                    <xdr:row>20</xdr:row>
                    <xdr:rowOff>9525</xdr:rowOff>
                  </to>
                </anchor>
              </controlPr>
            </control>
          </mc:Choice>
        </mc:AlternateContent>
        <mc:AlternateContent xmlns:mc="http://schemas.openxmlformats.org/markup-compatibility/2006">
          <mc:Choice Requires="x14">
            <control shapeId="24708" r:id="rId16" name="Check Box 132">
              <controlPr defaultSize="0" autoFill="0" autoLine="0" autoPict="0">
                <anchor moveWithCells="1">
                  <from>
                    <xdr:col>10</xdr:col>
                    <xdr:colOff>142875</xdr:colOff>
                    <xdr:row>19</xdr:row>
                    <xdr:rowOff>228600</xdr:rowOff>
                  </from>
                  <to>
                    <xdr:col>12</xdr:col>
                    <xdr:colOff>19050</xdr:colOff>
                    <xdr:row>21</xdr:row>
                    <xdr:rowOff>9525</xdr:rowOff>
                  </to>
                </anchor>
              </controlPr>
            </control>
          </mc:Choice>
        </mc:AlternateContent>
        <mc:AlternateContent xmlns:mc="http://schemas.openxmlformats.org/markup-compatibility/2006">
          <mc:Choice Requires="x14">
            <control shapeId="24709" r:id="rId17" name="Check Box 133">
              <controlPr defaultSize="0" autoFill="0" autoLine="0" autoPict="0">
                <anchor moveWithCells="1">
                  <from>
                    <xdr:col>0</xdr:col>
                    <xdr:colOff>142875</xdr:colOff>
                    <xdr:row>21</xdr:row>
                    <xdr:rowOff>219075</xdr:rowOff>
                  </from>
                  <to>
                    <xdr:col>2</xdr:col>
                    <xdr:colOff>19050</xdr:colOff>
                    <xdr:row>23</xdr:row>
                    <xdr:rowOff>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21</xdr:col>
                    <xdr:colOff>142875</xdr:colOff>
                    <xdr:row>24</xdr:row>
                    <xdr:rowOff>228600</xdr:rowOff>
                  </from>
                  <to>
                    <xdr:col>23</xdr:col>
                    <xdr:colOff>19050</xdr:colOff>
                    <xdr:row>26</xdr:row>
                    <xdr:rowOff>9525</xdr:rowOff>
                  </to>
                </anchor>
              </controlPr>
            </control>
          </mc:Choice>
        </mc:AlternateContent>
        <mc:AlternateContent xmlns:mc="http://schemas.openxmlformats.org/markup-compatibility/2006">
          <mc:Choice Requires="x14">
            <control shapeId="24715" r:id="rId19" name="Check Box 139">
              <controlPr defaultSize="0" autoFill="0" autoLine="0" autoPict="0">
                <anchor moveWithCells="1">
                  <from>
                    <xdr:col>0</xdr:col>
                    <xdr:colOff>133350</xdr:colOff>
                    <xdr:row>24</xdr:row>
                    <xdr:rowOff>228600</xdr:rowOff>
                  </from>
                  <to>
                    <xdr:col>2</xdr:col>
                    <xdr:colOff>9525</xdr:colOff>
                    <xdr:row>26</xdr:row>
                    <xdr:rowOff>9525</xdr:rowOff>
                  </to>
                </anchor>
              </controlPr>
            </control>
          </mc:Choice>
        </mc:AlternateContent>
        <mc:AlternateContent xmlns:mc="http://schemas.openxmlformats.org/markup-compatibility/2006">
          <mc:Choice Requires="x14">
            <control shapeId="24716" r:id="rId20" name="Check Box 140">
              <controlPr defaultSize="0" autoFill="0" autoLine="0" autoPict="0">
                <anchor moveWithCells="1">
                  <from>
                    <xdr:col>8</xdr:col>
                    <xdr:colOff>142875</xdr:colOff>
                    <xdr:row>18</xdr:row>
                    <xdr:rowOff>228600</xdr:rowOff>
                  </from>
                  <to>
                    <xdr:col>10</xdr:col>
                    <xdr:colOff>19050</xdr:colOff>
                    <xdr:row>20</xdr:row>
                    <xdr:rowOff>9525</xdr:rowOff>
                  </to>
                </anchor>
              </controlPr>
            </control>
          </mc:Choice>
        </mc:AlternateContent>
        <mc:AlternateContent xmlns:mc="http://schemas.openxmlformats.org/markup-compatibility/2006">
          <mc:Choice Requires="x14">
            <control shapeId="24717" r:id="rId21" name="Check Box 141">
              <controlPr defaultSize="0" autoFill="0" autoLine="0" autoPict="0">
                <anchor moveWithCells="1">
                  <from>
                    <xdr:col>15</xdr:col>
                    <xdr:colOff>133350</xdr:colOff>
                    <xdr:row>24</xdr:row>
                    <xdr:rowOff>219075</xdr:rowOff>
                  </from>
                  <to>
                    <xdr:col>17</xdr:col>
                    <xdr:colOff>9525</xdr:colOff>
                    <xdr:row>26</xdr:row>
                    <xdr:rowOff>0</xdr:rowOff>
                  </to>
                </anchor>
              </controlPr>
            </control>
          </mc:Choice>
        </mc:AlternateContent>
        <mc:AlternateContent xmlns:mc="http://schemas.openxmlformats.org/markup-compatibility/2006">
          <mc:Choice Requires="x14">
            <control shapeId="24720" r:id="rId22" name="Check Box 144">
              <controlPr defaultSize="0" autoFill="0" autoLine="0" autoPict="0">
                <anchor moveWithCells="1">
                  <from>
                    <xdr:col>29</xdr:col>
                    <xdr:colOff>142875</xdr:colOff>
                    <xdr:row>24</xdr:row>
                    <xdr:rowOff>228600</xdr:rowOff>
                  </from>
                  <to>
                    <xdr:col>31</xdr:col>
                    <xdr:colOff>9525</xdr:colOff>
                    <xdr:row>26</xdr:row>
                    <xdr:rowOff>9525</xdr:rowOff>
                  </to>
                </anchor>
              </controlPr>
            </control>
          </mc:Choice>
        </mc:AlternateContent>
        <mc:AlternateContent xmlns:mc="http://schemas.openxmlformats.org/markup-compatibility/2006">
          <mc:Choice Requires="x14">
            <control shapeId="24721" r:id="rId23" name="Check Box 145">
              <controlPr defaultSize="0" autoFill="0" autoLine="0" autoPict="0">
                <anchor moveWithCells="1">
                  <from>
                    <xdr:col>26</xdr:col>
                    <xdr:colOff>142875</xdr:colOff>
                    <xdr:row>24</xdr:row>
                    <xdr:rowOff>228600</xdr:rowOff>
                  </from>
                  <to>
                    <xdr:col>28</xdr:col>
                    <xdr:colOff>19050</xdr:colOff>
                    <xdr:row>26</xdr:row>
                    <xdr:rowOff>9525</xdr:rowOff>
                  </to>
                </anchor>
              </controlPr>
            </control>
          </mc:Choice>
        </mc:AlternateContent>
        <mc:AlternateContent xmlns:mc="http://schemas.openxmlformats.org/markup-compatibility/2006">
          <mc:Choice Requires="x14">
            <control shapeId="24722" r:id="rId24" name="Check Box 146">
              <controlPr defaultSize="0" autoFill="0" autoLine="0" autoPict="0">
                <anchor moveWithCells="1">
                  <from>
                    <xdr:col>0</xdr:col>
                    <xdr:colOff>133350</xdr:colOff>
                    <xdr:row>25</xdr:row>
                    <xdr:rowOff>238125</xdr:rowOff>
                  </from>
                  <to>
                    <xdr:col>2</xdr:col>
                    <xdr:colOff>9525</xdr:colOff>
                    <xdr:row>27</xdr:row>
                    <xdr:rowOff>19050</xdr:rowOff>
                  </to>
                </anchor>
              </controlPr>
            </control>
          </mc:Choice>
        </mc:AlternateContent>
        <mc:AlternateContent xmlns:mc="http://schemas.openxmlformats.org/markup-compatibility/2006">
          <mc:Choice Requires="x14">
            <control shapeId="24724" r:id="rId25" name="Check Box 148">
              <controlPr defaultSize="0" autoFill="0" autoLine="0" autoPict="0">
                <anchor moveWithCells="1">
                  <from>
                    <xdr:col>0</xdr:col>
                    <xdr:colOff>133350</xdr:colOff>
                    <xdr:row>28</xdr:row>
                    <xdr:rowOff>228600</xdr:rowOff>
                  </from>
                  <to>
                    <xdr:col>2</xdr:col>
                    <xdr:colOff>9525</xdr:colOff>
                    <xdr:row>30</xdr:row>
                    <xdr:rowOff>9525</xdr:rowOff>
                  </to>
                </anchor>
              </controlPr>
            </control>
          </mc:Choice>
        </mc:AlternateContent>
        <mc:AlternateContent xmlns:mc="http://schemas.openxmlformats.org/markup-compatibility/2006">
          <mc:Choice Requires="x14">
            <control shapeId="24725" r:id="rId26" name="Check Box 149">
              <controlPr defaultSize="0" autoFill="0" autoLine="0" autoPict="0">
                <anchor moveWithCells="1">
                  <from>
                    <xdr:col>0</xdr:col>
                    <xdr:colOff>133350</xdr:colOff>
                    <xdr:row>27</xdr:row>
                    <xdr:rowOff>9525</xdr:rowOff>
                  </from>
                  <to>
                    <xdr:col>2</xdr:col>
                    <xdr:colOff>9525</xdr:colOff>
                    <xdr:row>28</xdr:row>
                    <xdr:rowOff>28575</xdr:rowOff>
                  </to>
                </anchor>
              </controlPr>
            </control>
          </mc:Choice>
        </mc:AlternateContent>
        <mc:AlternateContent xmlns:mc="http://schemas.openxmlformats.org/markup-compatibility/2006">
          <mc:Choice Requires="x14">
            <control shapeId="24726" r:id="rId27" name="Check Box 150">
              <controlPr defaultSize="0" autoFill="0" autoLine="0" autoPict="0">
                <anchor moveWithCells="1">
                  <from>
                    <xdr:col>0</xdr:col>
                    <xdr:colOff>133350</xdr:colOff>
                    <xdr:row>27</xdr:row>
                    <xdr:rowOff>228600</xdr:rowOff>
                  </from>
                  <to>
                    <xdr:col>2</xdr:col>
                    <xdr:colOff>9525</xdr:colOff>
                    <xdr:row>29</xdr:row>
                    <xdr:rowOff>9525</xdr:rowOff>
                  </to>
                </anchor>
              </controlPr>
            </control>
          </mc:Choice>
        </mc:AlternateContent>
        <mc:AlternateContent xmlns:mc="http://schemas.openxmlformats.org/markup-compatibility/2006">
          <mc:Choice Requires="x14">
            <control shapeId="24727" r:id="rId28" name="Check Box 151">
              <controlPr defaultSize="0" autoFill="0" autoLine="0" autoPict="0">
                <anchor moveWithCells="1">
                  <from>
                    <xdr:col>0</xdr:col>
                    <xdr:colOff>133350</xdr:colOff>
                    <xdr:row>29</xdr:row>
                    <xdr:rowOff>238125</xdr:rowOff>
                  </from>
                  <to>
                    <xdr:col>2</xdr:col>
                    <xdr:colOff>9525</xdr:colOff>
                    <xdr:row>31</xdr:row>
                    <xdr:rowOff>19050</xdr:rowOff>
                  </to>
                </anchor>
              </controlPr>
            </control>
          </mc:Choice>
        </mc:AlternateContent>
        <mc:AlternateContent xmlns:mc="http://schemas.openxmlformats.org/markup-compatibility/2006">
          <mc:Choice Requires="x14">
            <control shapeId="24740" r:id="rId29" name="Check Box 164">
              <controlPr defaultSize="0" autoFill="0" autoLine="0" autoPict="0">
                <anchor moveWithCells="1">
                  <from>
                    <xdr:col>0</xdr:col>
                    <xdr:colOff>133350</xdr:colOff>
                    <xdr:row>39</xdr:row>
                    <xdr:rowOff>228600</xdr:rowOff>
                  </from>
                  <to>
                    <xdr:col>2</xdr:col>
                    <xdr:colOff>9525</xdr:colOff>
                    <xdr:row>41</xdr:row>
                    <xdr:rowOff>9525</xdr:rowOff>
                  </to>
                </anchor>
              </controlPr>
            </control>
          </mc:Choice>
        </mc:AlternateContent>
        <mc:AlternateContent xmlns:mc="http://schemas.openxmlformats.org/markup-compatibility/2006">
          <mc:Choice Requires="x14">
            <control shapeId="24741" r:id="rId30" name="Check Box 165">
              <controlPr defaultSize="0" autoFill="0" autoLine="0" autoPict="0">
                <anchor moveWithCells="1">
                  <from>
                    <xdr:col>0</xdr:col>
                    <xdr:colOff>133350</xdr:colOff>
                    <xdr:row>38</xdr:row>
                    <xdr:rowOff>9525</xdr:rowOff>
                  </from>
                  <to>
                    <xdr:col>2</xdr:col>
                    <xdr:colOff>9525</xdr:colOff>
                    <xdr:row>39</xdr:row>
                    <xdr:rowOff>28575</xdr:rowOff>
                  </to>
                </anchor>
              </controlPr>
            </control>
          </mc:Choice>
        </mc:AlternateContent>
        <mc:AlternateContent xmlns:mc="http://schemas.openxmlformats.org/markup-compatibility/2006">
          <mc:Choice Requires="x14">
            <control shapeId="24742" r:id="rId31" name="Check Box 166">
              <controlPr defaultSize="0" autoFill="0" autoLine="0" autoPict="0">
                <anchor moveWithCells="1">
                  <from>
                    <xdr:col>0</xdr:col>
                    <xdr:colOff>133350</xdr:colOff>
                    <xdr:row>38</xdr:row>
                    <xdr:rowOff>228600</xdr:rowOff>
                  </from>
                  <to>
                    <xdr:col>2</xdr:col>
                    <xdr:colOff>9525</xdr:colOff>
                    <xdr:row>40</xdr:row>
                    <xdr:rowOff>9525</xdr:rowOff>
                  </to>
                </anchor>
              </controlPr>
            </control>
          </mc:Choice>
        </mc:AlternateContent>
        <mc:AlternateContent xmlns:mc="http://schemas.openxmlformats.org/markup-compatibility/2006">
          <mc:Choice Requires="x14">
            <control shapeId="24743" r:id="rId32" name="Check Box 167">
              <controlPr defaultSize="0" autoFill="0" autoLine="0" autoPict="0">
                <anchor moveWithCells="1">
                  <from>
                    <xdr:col>0</xdr:col>
                    <xdr:colOff>133350</xdr:colOff>
                    <xdr:row>40</xdr:row>
                    <xdr:rowOff>238125</xdr:rowOff>
                  </from>
                  <to>
                    <xdr:col>2</xdr:col>
                    <xdr:colOff>9525</xdr:colOff>
                    <xdr:row>42</xdr:row>
                    <xdr:rowOff>19050</xdr:rowOff>
                  </to>
                </anchor>
              </controlPr>
            </control>
          </mc:Choice>
        </mc:AlternateContent>
        <mc:AlternateContent xmlns:mc="http://schemas.openxmlformats.org/markup-compatibility/2006">
          <mc:Choice Requires="x14">
            <control shapeId="24744" r:id="rId33" name="Check Box 168">
              <controlPr defaultSize="0" autoFill="0" autoLine="0" autoPict="0">
                <anchor moveWithCells="1">
                  <from>
                    <xdr:col>0</xdr:col>
                    <xdr:colOff>133350</xdr:colOff>
                    <xdr:row>37</xdr:row>
                    <xdr:rowOff>0</xdr:rowOff>
                  </from>
                  <to>
                    <xdr:col>2</xdr:col>
                    <xdr:colOff>9525</xdr:colOff>
                    <xdr:row>38</xdr:row>
                    <xdr:rowOff>9525</xdr:rowOff>
                  </to>
                </anchor>
              </controlPr>
            </control>
          </mc:Choice>
        </mc:AlternateContent>
        <mc:AlternateContent xmlns:mc="http://schemas.openxmlformats.org/markup-compatibility/2006">
          <mc:Choice Requires="x14">
            <control shapeId="24746" r:id="rId34" name="Check Box 170">
              <controlPr defaultSize="0" autoFill="0" autoLine="0" autoPict="0">
                <anchor moveWithCells="1">
                  <from>
                    <xdr:col>15</xdr:col>
                    <xdr:colOff>142875</xdr:colOff>
                    <xdr:row>35</xdr:row>
                    <xdr:rowOff>238125</xdr:rowOff>
                  </from>
                  <to>
                    <xdr:col>17</xdr:col>
                    <xdr:colOff>19050</xdr:colOff>
                    <xdr:row>37</xdr:row>
                    <xdr:rowOff>9525</xdr:rowOff>
                  </to>
                </anchor>
              </controlPr>
            </control>
          </mc:Choice>
        </mc:AlternateContent>
        <mc:AlternateContent xmlns:mc="http://schemas.openxmlformats.org/markup-compatibility/2006">
          <mc:Choice Requires="x14">
            <control shapeId="24747" r:id="rId35" name="Check Box 171">
              <controlPr defaultSize="0" autoFill="0" autoLine="0" autoPict="0">
                <anchor moveWithCells="1">
                  <from>
                    <xdr:col>26</xdr:col>
                    <xdr:colOff>152400</xdr:colOff>
                    <xdr:row>35</xdr:row>
                    <xdr:rowOff>238125</xdr:rowOff>
                  </from>
                  <to>
                    <xdr:col>28</xdr:col>
                    <xdr:colOff>28575</xdr:colOff>
                    <xdr:row>37</xdr:row>
                    <xdr:rowOff>9525</xdr:rowOff>
                  </to>
                </anchor>
              </controlPr>
            </control>
          </mc:Choice>
        </mc:AlternateContent>
        <mc:AlternateContent xmlns:mc="http://schemas.openxmlformats.org/markup-compatibility/2006">
          <mc:Choice Requires="x14">
            <control shapeId="24748" r:id="rId36" name="Check Box 172">
              <controlPr defaultSize="0" autoFill="0" autoLine="0" autoPict="0">
                <anchor moveWithCells="1">
                  <from>
                    <xdr:col>21</xdr:col>
                    <xdr:colOff>142875</xdr:colOff>
                    <xdr:row>35</xdr:row>
                    <xdr:rowOff>238125</xdr:rowOff>
                  </from>
                  <to>
                    <xdr:col>23</xdr:col>
                    <xdr:colOff>19050</xdr:colOff>
                    <xdr:row>37</xdr:row>
                    <xdr:rowOff>9525</xdr:rowOff>
                  </to>
                </anchor>
              </controlPr>
            </control>
          </mc:Choice>
        </mc:AlternateContent>
        <mc:AlternateContent xmlns:mc="http://schemas.openxmlformats.org/markup-compatibility/2006">
          <mc:Choice Requires="x14">
            <control shapeId="24749" r:id="rId37" name="Check Box 173">
              <controlPr defaultSize="0" autoFill="0" autoLine="0" autoPict="0">
                <anchor moveWithCells="1">
                  <from>
                    <xdr:col>32</xdr:col>
                    <xdr:colOff>142875</xdr:colOff>
                    <xdr:row>48</xdr:row>
                    <xdr:rowOff>0</xdr:rowOff>
                  </from>
                  <to>
                    <xdr:col>34</xdr:col>
                    <xdr:colOff>19050</xdr:colOff>
                    <xdr:row>49</xdr:row>
                    <xdr:rowOff>9525</xdr:rowOff>
                  </to>
                </anchor>
              </controlPr>
            </control>
          </mc:Choice>
        </mc:AlternateContent>
        <mc:AlternateContent xmlns:mc="http://schemas.openxmlformats.org/markup-compatibility/2006">
          <mc:Choice Requires="x14">
            <control shapeId="24751" r:id="rId38" name="Check Box 175">
              <controlPr defaultSize="0" autoFill="0" autoLine="0" autoPict="0">
                <anchor moveWithCells="1">
                  <from>
                    <xdr:col>0</xdr:col>
                    <xdr:colOff>142875</xdr:colOff>
                    <xdr:row>48</xdr:row>
                    <xdr:rowOff>228600</xdr:rowOff>
                  </from>
                  <to>
                    <xdr:col>2</xdr:col>
                    <xdr:colOff>19050</xdr:colOff>
                    <xdr:row>50</xdr:row>
                    <xdr:rowOff>0</xdr:rowOff>
                  </to>
                </anchor>
              </controlPr>
            </control>
          </mc:Choice>
        </mc:AlternateContent>
        <mc:AlternateContent xmlns:mc="http://schemas.openxmlformats.org/markup-compatibility/2006">
          <mc:Choice Requires="x14">
            <control shapeId="24756" r:id="rId39" name="Check Box 180">
              <controlPr defaultSize="0" autoFill="0" autoLine="0" autoPict="0">
                <anchor moveWithCells="1">
                  <from>
                    <xdr:col>18</xdr:col>
                    <xdr:colOff>142875</xdr:colOff>
                    <xdr:row>48</xdr:row>
                    <xdr:rowOff>0</xdr:rowOff>
                  </from>
                  <to>
                    <xdr:col>20</xdr:col>
                    <xdr:colOff>19050</xdr:colOff>
                    <xdr:row>49</xdr:row>
                    <xdr:rowOff>9525</xdr:rowOff>
                  </to>
                </anchor>
              </controlPr>
            </control>
          </mc:Choice>
        </mc:AlternateContent>
        <mc:AlternateContent xmlns:mc="http://schemas.openxmlformats.org/markup-compatibility/2006">
          <mc:Choice Requires="x14">
            <control shapeId="24758" r:id="rId40" name="Check Box 182">
              <controlPr defaultSize="0" autoFill="0" autoLine="0" autoPict="0">
                <anchor moveWithCells="1">
                  <from>
                    <xdr:col>24</xdr:col>
                    <xdr:colOff>142875</xdr:colOff>
                    <xdr:row>48</xdr:row>
                    <xdr:rowOff>0</xdr:rowOff>
                  </from>
                  <to>
                    <xdr:col>26</xdr:col>
                    <xdr:colOff>19050</xdr:colOff>
                    <xdr:row>49</xdr:row>
                    <xdr:rowOff>9525</xdr:rowOff>
                  </to>
                </anchor>
              </controlPr>
            </control>
          </mc:Choice>
        </mc:AlternateContent>
        <mc:AlternateContent xmlns:mc="http://schemas.openxmlformats.org/markup-compatibility/2006">
          <mc:Choice Requires="x14">
            <control shapeId="24760" r:id="rId41" name="Check Box 184">
              <controlPr defaultSize="0" autoFill="0" autoLine="0" autoPict="0">
                <anchor moveWithCells="1">
                  <from>
                    <xdr:col>29</xdr:col>
                    <xdr:colOff>142875</xdr:colOff>
                    <xdr:row>48</xdr:row>
                    <xdr:rowOff>0</xdr:rowOff>
                  </from>
                  <to>
                    <xdr:col>31</xdr:col>
                    <xdr:colOff>19050</xdr:colOff>
                    <xdr:row>49</xdr:row>
                    <xdr:rowOff>9525</xdr:rowOff>
                  </to>
                </anchor>
              </controlPr>
            </control>
          </mc:Choice>
        </mc:AlternateContent>
        <mc:AlternateContent xmlns:mc="http://schemas.openxmlformats.org/markup-compatibility/2006">
          <mc:Choice Requires="x14">
            <control shapeId="24765" r:id="rId42" name="Check Box 189">
              <controlPr defaultSize="0" autoFill="0" autoLine="0" autoPict="0">
                <anchor moveWithCells="1">
                  <from>
                    <xdr:col>0</xdr:col>
                    <xdr:colOff>133350</xdr:colOff>
                    <xdr:row>31</xdr:row>
                    <xdr:rowOff>228600</xdr:rowOff>
                  </from>
                  <to>
                    <xdr:col>2</xdr:col>
                    <xdr:colOff>9525</xdr:colOff>
                    <xdr:row>33</xdr:row>
                    <xdr:rowOff>9525</xdr:rowOff>
                  </to>
                </anchor>
              </controlPr>
            </control>
          </mc:Choice>
        </mc:AlternateContent>
        <mc:AlternateContent xmlns:mc="http://schemas.openxmlformats.org/markup-compatibility/2006">
          <mc:Choice Requires="x14">
            <control shapeId="24766" r:id="rId43" name="Check Box 190">
              <controlPr defaultSize="0" autoFill="0" autoLine="0" autoPict="0">
                <anchor moveWithCells="1">
                  <from>
                    <xdr:col>10</xdr:col>
                    <xdr:colOff>152400</xdr:colOff>
                    <xdr:row>31</xdr:row>
                    <xdr:rowOff>228600</xdr:rowOff>
                  </from>
                  <to>
                    <xdr:col>12</xdr:col>
                    <xdr:colOff>28575</xdr:colOff>
                    <xdr:row>33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zoomScale="115" zoomScaleNormal="85" zoomScaleSheetLayoutView="115" workbookViewId="0"/>
  </sheetViews>
  <sheetFormatPr defaultRowHeight="14.25" x14ac:dyDescent="0.15"/>
  <cols>
    <col min="1" max="1" width="5.5" style="49" customWidth="1"/>
    <col min="2" max="2" width="13.875" style="49" bestFit="1" customWidth="1"/>
    <col min="3" max="3" width="3.5" style="50" bestFit="1" customWidth="1"/>
    <col min="4" max="4" width="33.625" style="51" bestFit="1" customWidth="1"/>
    <col min="5" max="5" width="58.625" style="49" customWidth="1"/>
    <col min="6" max="6" width="28.625" style="49" customWidth="1"/>
    <col min="7" max="7" width="37.875" style="49" customWidth="1"/>
    <col min="8" max="16384" width="9" style="49"/>
  </cols>
  <sheetData>
    <row r="1" spans="1:7" x14ac:dyDescent="0.15">
      <c r="A1" s="49" t="s">
        <v>80</v>
      </c>
    </row>
    <row r="2" spans="1:7" s="59" customFormat="1" x14ac:dyDescent="0.15">
      <c r="A2" s="61" t="s">
        <v>81</v>
      </c>
      <c r="B2" s="62"/>
      <c r="C2" s="63"/>
      <c r="D2" s="52"/>
      <c r="E2" s="62"/>
      <c r="F2" s="62"/>
      <c r="G2" s="64"/>
    </row>
    <row r="3" spans="1:7" s="59" customFormat="1" ht="24" x14ac:dyDescent="0.15">
      <c r="A3" s="57"/>
      <c r="B3" s="477" t="s">
        <v>190</v>
      </c>
      <c r="C3" s="478"/>
      <c r="D3" s="479"/>
      <c r="E3" s="483" t="s">
        <v>187</v>
      </c>
      <c r="F3" s="484"/>
      <c r="G3" s="58" t="s">
        <v>188</v>
      </c>
    </row>
    <row r="4" spans="1:7" s="59" customFormat="1" ht="205.5" customHeight="1" x14ac:dyDescent="0.15">
      <c r="A4" s="57"/>
      <c r="B4" s="209"/>
      <c r="C4" s="210"/>
      <c r="D4" s="237" t="s">
        <v>189</v>
      </c>
      <c r="E4" s="473" t="s">
        <v>184</v>
      </c>
      <c r="F4" s="473" t="s">
        <v>185</v>
      </c>
      <c r="G4" s="473" t="s">
        <v>186</v>
      </c>
    </row>
    <row r="5" spans="1:7" s="59" customFormat="1" ht="15" customHeight="1" x14ac:dyDescent="0.15">
      <c r="A5" s="57"/>
      <c r="B5" s="480" t="s">
        <v>138</v>
      </c>
      <c r="C5" s="481"/>
      <c r="D5" s="482"/>
      <c r="E5" s="474"/>
      <c r="F5" s="474"/>
      <c r="G5" s="474"/>
    </row>
    <row r="6" spans="1:7" s="59" customFormat="1" ht="13.5" customHeight="1" x14ac:dyDescent="0.15">
      <c r="A6" s="57"/>
      <c r="B6" s="208" t="s">
        <v>135</v>
      </c>
      <c r="C6" s="60" t="s">
        <v>136</v>
      </c>
      <c r="D6" s="208" t="s">
        <v>137</v>
      </c>
      <c r="E6" s="475"/>
      <c r="F6" s="475"/>
      <c r="G6" s="475"/>
    </row>
    <row r="7" spans="1:7" ht="21" x14ac:dyDescent="0.15">
      <c r="A7" s="53"/>
      <c r="B7" s="467" t="s">
        <v>82</v>
      </c>
      <c r="C7" s="55">
        <v>1</v>
      </c>
      <c r="D7" s="234" t="s">
        <v>154</v>
      </c>
      <c r="E7" s="238">
        <v>1978</v>
      </c>
      <c r="F7" s="240">
        <v>1978</v>
      </c>
      <c r="G7" s="241">
        <v>989</v>
      </c>
    </row>
    <row r="8" spans="1:7" ht="21" x14ac:dyDescent="0.15">
      <c r="A8" s="53"/>
      <c r="B8" s="468"/>
      <c r="C8" s="54">
        <v>2</v>
      </c>
      <c r="D8" s="234" t="s">
        <v>155</v>
      </c>
      <c r="E8" s="239">
        <v>631</v>
      </c>
      <c r="F8" s="240">
        <v>631</v>
      </c>
      <c r="G8" s="241">
        <v>316</v>
      </c>
    </row>
    <row r="9" spans="1:7" ht="21" x14ac:dyDescent="0.15">
      <c r="A9" s="53"/>
      <c r="B9" s="468"/>
      <c r="C9" s="55">
        <v>3</v>
      </c>
      <c r="D9" s="234" t="s">
        <v>156</v>
      </c>
      <c r="E9" s="239">
        <v>288</v>
      </c>
      <c r="F9" s="240">
        <v>288</v>
      </c>
      <c r="G9" s="241">
        <v>144</v>
      </c>
    </row>
    <row r="10" spans="1:7" ht="21" x14ac:dyDescent="0.15">
      <c r="A10" s="53"/>
      <c r="B10" s="468"/>
      <c r="C10" s="54">
        <v>4</v>
      </c>
      <c r="D10" s="235" t="s">
        <v>157</v>
      </c>
      <c r="E10" s="239">
        <v>228</v>
      </c>
      <c r="F10" s="240">
        <v>228</v>
      </c>
      <c r="G10" s="241">
        <v>114</v>
      </c>
    </row>
    <row r="11" spans="1:7" ht="21" x14ac:dyDescent="0.15">
      <c r="A11" s="53"/>
      <c r="B11" s="468"/>
      <c r="C11" s="55">
        <v>5</v>
      </c>
      <c r="D11" s="236" t="s">
        <v>158</v>
      </c>
      <c r="E11" s="239">
        <v>221</v>
      </c>
      <c r="F11" s="240">
        <v>221</v>
      </c>
      <c r="G11" s="241">
        <v>110</v>
      </c>
    </row>
    <row r="12" spans="1:7" ht="21" x14ac:dyDescent="0.15">
      <c r="A12" s="53"/>
      <c r="B12" s="468"/>
      <c r="C12" s="54">
        <v>6</v>
      </c>
      <c r="D12" s="234" t="s">
        <v>159</v>
      </c>
      <c r="E12" s="239">
        <v>279</v>
      </c>
      <c r="F12" s="240">
        <v>279</v>
      </c>
      <c r="G12" s="241">
        <v>140</v>
      </c>
    </row>
    <row r="13" spans="1:7" ht="21" x14ac:dyDescent="0.15">
      <c r="A13" s="53"/>
      <c r="B13" s="468"/>
      <c r="C13" s="55">
        <v>7</v>
      </c>
      <c r="D13" s="234" t="s">
        <v>160</v>
      </c>
      <c r="E13" s="239">
        <v>294</v>
      </c>
      <c r="F13" s="240">
        <v>294</v>
      </c>
      <c r="G13" s="241">
        <v>147</v>
      </c>
    </row>
    <row r="14" spans="1:7" ht="21" x14ac:dyDescent="0.15">
      <c r="A14" s="53"/>
      <c r="B14" s="468"/>
      <c r="C14" s="54">
        <v>8</v>
      </c>
      <c r="D14" s="236" t="s">
        <v>161</v>
      </c>
      <c r="E14" s="239">
        <v>271</v>
      </c>
      <c r="F14" s="240">
        <v>271</v>
      </c>
      <c r="G14" s="241">
        <v>136</v>
      </c>
    </row>
    <row r="15" spans="1:7" ht="21" x14ac:dyDescent="0.15">
      <c r="A15" s="53"/>
      <c r="B15" s="468"/>
      <c r="C15" s="55">
        <v>9</v>
      </c>
      <c r="D15" s="236" t="s">
        <v>162</v>
      </c>
      <c r="E15" s="239">
        <v>172</v>
      </c>
      <c r="F15" s="240">
        <v>172</v>
      </c>
      <c r="G15" s="241">
        <v>86</v>
      </c>
    </row>
    <row r="16" spans="1:7" ht="21" x14ac:dyDescent="0.15">
      <c r="A16" s="53"/>
      <c r="B16" s="468"/>
      <c r="C16" s="54">
        <v>10</v>
      </c>
      <c r="D16" s="236" t="s">
        <v>163</v>
      </c>
      <c r="E16" s="239">
        <v>257</v>
      </c>
      <c r="F16" s="240">
        <v>257</v>
      </c>
      <c r="G16" s="241">
        <v>128</v>
      </c>
    </row>
    <row r="17" spans="1:7" ht="21" x14ac:dyDescent="0.15">
      <c r="A17" s="53"/>
      <c r="B17" s="469"/>
      <c r="C17" s="55">
        <v>11</v>
      </c>
      <c r="D17" s="236" t="s">
        <v>164</v>
      </c>
      <c r="E17" s="239">
        <v>146</v>
      </c>
      <c r="F17" s="240" t="s">
        <v>183</v>
      </c>
      <c r="G17" s="241">
        <v>73</v>
      </c>
    </row>
    <row r="18" spans="1:7" ht="21" x14ac:dyDescent="0.15">
      <c r="A18" s="53"/>
      <c r="B18" s="56" t="s">
        <v>83</v>
      </c>
      <c r="C18" s="54">
        <v>12</v>
      </c>
      <c r="D18" s="236" t="s">
        <v>165</v>
      </c>
      <c r="E18" s="239">
        <v>1013</v>
      </c>
      <c r="F18" s="240" t="s">
        <v>183</v>
      </c>
      <c r="G18" s="241">
        <v>506</v>
      </c>
    </row>
    <row r="19" spans="1:7" ht="21" x14ac:dyDescent="0.15">
      <c r="A19" s="53"/>
      <c r="B19" s="476" t="s">
        <v>84</v>
      </c>
      <c r="C19" s="55">
        <v>13</v>
      </c>
      <c r="D19" s="236" t="s">
        <v>166</v>
      </c>
      <c r="E19" s="239">
        <v>335</v>
      </c>
      <c r="F19" s="240" t="s">
        <v>183</v>
      </c>
      <c r="G19" s="241">
        <v>167</v>
      </c>
    </row>
    <row r="20" spans="1:7" ht="21" x14ac:dyDescent="0.15">
      <c r="A20" s="53"/>
      <c r="B20" s="476"/>
      <c r="C20" s="54">
        <v>14</v>
      </c>
      <c r="D20" s="236" t="s">
        <v>167</v>
      </c>
      <c r="E20" s="239">
        <v>259</v>
      </c>
      <c r="F20" s="240" t="s">
        <v>183</v>
      </c>
      <c r="G20" s="241">
        <v>129</v>
      </c>
    </row>
    <row r="21" spans="1:7" ht="21" x14ac:dyDescent="0.15">
      <c r="A21" s="53"/>
      <c r="B21" s="476"/>
      <c r="C21" s="55">
        <v>15</v>
      </c>
      <c r="D21" s="236" t="s">
        <v>168</v>
      </c>
      <c r="E21" s="239">
        <v>150</v>
      </c>
      <c r="F21" s="240" t="s">
        <v>183</v>
      </c>
      <c r="G21" s="241">
        <v>75</v>
      </c>
    </row>
    <row r="22" spans="1:7" ht="21" x14ac:dyDescent="0.15">
      <c r="A22" s="53"/>
      <c r="B22" s="476"/>
      <c r="C22" s="54">
        <v>16</v>
      </c>
      <c r="D22" s="234" t="s">
        <v>169</v>
      </c>
      <c r="E22" s="239">
        <v>985</v>
      </c>
      <c r="F22" s="240" t="s">
        <v>183</v>
      </c>
      <c r="G22" s="241">
        <v>493</v>
      </c>
    </row>
    <row r="23" spans="1:7" ht="21" x14ac:dyDescent="0.15">
      <c r="A23" s="53"/>
      <c r="B23" s="476"/>
      <c r="C23" s="55">
        <v>17</v>
      </c>
      <c r="D23" s="236" t="s">
        <v>170</v>
      </c>
      <c r="E23" s="239">
        <v>529</v>
      </c>
      <c r="F23" s="240" t="s">
        <v>183</v>
      </c>
      <c r="G23" s="241">
        <v>264</v>
      </c>
    </row>
    <row r="24" spans="1:7" ht="21" x14ac:dyDescent="0.15">
      <c r="A24" s="53"/>
      <c r="B24" s="476"/>
      <c r="C24" s="54">
        <v>18</v>
      </c>
      <c r="D24" s="236" t="s">
        <v>171</v>
      </c>
      <c r="E24" s="239">
        <v>107</v>
      </c>
      <c r="F24" s="240" t="s">
        <v>183</v>
      </c>
      <c r="G24" s="241">
        <v>41</v>
      </c>
    </row>
    <row r="25" spans="1:7" ht="21" x14ac:dyDescent="0.15">
      <c r="A25" s="53"/>
      <c r="B25" s="467" t="s">
        <v>85</v>
      </c>
      <c r="C25" s="55">
        <v>19</v>
      </c>
      <c r="D25" s="236" t="s">
        <v>172</v>
      </c>
      <c r="E25" s="239">
        <v>175</v>
      </c>
      <c r="F25" s="240" t="s">
        <v>183</v>
      </c>
      <c r="G25" s="241">
        <v>67</v>
      </c>
    </row>
    <row r="26" spans="1:7" ht="21" x14ac:dyDescent="0.15">
      <c r="A26" s="53"/>
      <c r="B26" s="468"/>
      <c r="C26" s="54">
        <v>20</v>
      </c>
      <c r="D26" s="236" t="s">
        <v>173</v>
      </c>
      <c r="E26" s="239">
        <v>60</v>
      </c>
      <c r="F26" s="240" t="s">
        <v>183</v>
      </c>
      <c r="G26" s="241">
        <v>23</v>
      </c>
    </row>
    <row r="27" spans="1:7" ht="21" x14ac:dyDescent="0.15">
      <c r="A27" s="53"/>
      <c r="B27" s="468"/>
      <c r="C27" s="55">
        <v>21</v>
      </c>
      <c r="D27" s="236" t="s">
        <v>174</v>
      </c>
      <c r="E27" s="239">
        <v>106</v>
      </c>
      <c r="F27" s="240" t="s">
        <v>183</v>
      </c>
      <c r="G27" s="241">
        <v>41</v>
      </c>
    </row>
    <row r="28" spans="1:7" ht="21" x14ac:dyDescent="0.15">
      <c r="A28" s="53"/>
      <c r="B28" s="468"/>
      <c r="C28" s="54">
        <v>22</v>
      </c>
      <c r="D28" s="234" t="s">
        <v>175</v>
      </c>
      <c r="E28" s="239">
        <v>35</v>
      </c>
      <c r="F28" s="240" t="s">
        <v>183</v>
      </c>
      <c r="G28" s="241">
        <v>17</v>
      </c>
    </row>
    <row r="29" spans="1:7" ht="21" x14ac:dyDescent="0.15">
      <c r="A29" s="53"/>
      <c r="B29" s="468"/>
      <c r="C29" s="55">
        <v>23</v>
      </c>
      <c r="D29" s="236" t="s">
        <v>176</v>
      </c>
      <c r="E29" s="239">
        <v>19</v>
      </c>
      <c r="F29" s="240" t="s">
        <v>183</v>
      </c>
      <c r="G29" s="241">
        <v>9</v>
      </c>
    </row>
    <row r="30" spans="1:7" ht="21" x14ac:dyDescent="0.15">
      <c r="A30" s="53"/>
      <c r="B30" s="468"/>
      <c r="C30" s="54">
        <v>24</v>
      </c>
      <c r="D30" s="236" t="s">
        <v>177</v>
      </c>
      <c r="E30" s="239">
        <v>30</v>
      </c>
      <c r="F30" s="240" t="s">
        <v>183</v>
      </c>
      <c r="G30" s="241">
        <v>11</v>
      </c>
    </row>
    <row r="31" spans="1:7" ht="21" x14ac:dyDescent="0.15">
      <c r="A31" s="53"/>
      <c r="B31" s="469"/>
      <c r="C31" s="55">
        <v>25</v>
      </c>
      <c r="D31" s="236" t="s">
        <v>178</v>
      </c>
      <c r="E31" s="239">
        <v>35</v>
      </c>
      <c r="F31" s="240" t="s">
        <v>183</v>
      </c>
      <c r="G31" s="241">
        <v>13</v>
      </c>
    </row>
    <row r="32" spans="1:7" ht="21" x14ac:dyDescent="0.15">
      <c r="A32" s="53"/>
      <c r="B32" s="470" t="s">
        <v>86</v>
      </c>
      <c r="C32" s="54">
        <v>26</v>
      </c>
      <c r="D32" s="236" t="s">
        <v>179</v>
      </c>
      <c r="E32" s="239">
        <v>50</v>
      </c>
      <c r="F32" s="240" t="s">
        <v>183</v>
      </c>
      <c r="G32" s="241">
        <v>25</v>
      </c>
    </row>
    <row r="33" spans="1:7" ht="21" x14ac:dyDescent="0.15">
      <c r="A33" s="53"/>
      <c r="B33" s="471"/>
      <c r="C33" s="55">
        <v>27</v>
      </c>
      <c r="D33" s="235" t="s">
        <v>180</v>
      </c>
      <c r="E33" s="239">
        <v>36</v>
      </c>
      <c r="F33" s="240" t="s">
        <v>183</v>
      </c>
      <c r="G33" s="241">
        <v>18</v>
      </c>
    </row>
    <row r="34" spans="1:7" ht="21" x14ac:dyDescent="0.15">
      <c r="A34" s="53"/>
      <c r="B34" s="471"/>
      <c r="C34" s="54">
        <v>28</v>
      </c>
      <c r="D34" s="235" t="s">
        <v>181</v>
      </c>
      <c r="E34" s="239">
        <v>38</v>
      </c>
      <c r="F34" s="240" t="s">
        <v>183</v>
      </c>
      <c r="G34" s="241">
        <v>19</v>
      </c>
    </row>
    <row r="35" spans="1:7" ht="21" x14ac:dyDescent="0.15">
      <c r="A35" s="53"/>
      <c r="B35" s="472"/>
      <c r="C35" s="55">
        <v>29</v>
      </c>
      <c r="D35" s="235" t="s">
        <v>182</v>
      </c>
      <c r="E35" s="239">
        <v>37</v>
      </c>
      <c r="F35" s="240" t="s">
        <v>183</v>
      </c>
      <c r="G35" s="241">
        <v>18</v>
      </c>
    </row>
  </sheetData>
  <mergeCells count="10">
    <mergeCell ref="G4:G6"/>
    <mergeCell ref="B3:D3"/>
    <mergeCell ref="F4:F6"/>
    <mergeCell ref="B5:D5"/>
    <mergeCell ref="E3:F3"/>
    <mergeCell ref="B25:B31"/>
    <mergeCell ref="B7:B17"/>
    <mergeCell ref="B32:B35"/>
    <mergeCell ref="E4:E6"/>
    <mergeCell ref="B19:B24"/>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（はじめにお読みください）本申請書の使い方</vt:lpstr>
      <vt:lpstr>総括表</vt:lpstr>
      <vt:lpstr>申請額一覧 </vt:lpstr>
      <vt:lpstr>個票１</vt:lpstr>
      <vt:lpstr>基準単価</vt:lpstr>
      <vt:lpstr>基準単価!Print_Area</vt:lpstr>
      <vt:lpstr>個票１!Print_Area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広島県</cp:lastModifiedBy>
  <cp:lastPrinted>2021-07-20T06:09:38Z</cp:lastPrinted>
  <dcterms:created xsi:type="dcterms:W3CDTF">2018-06-19T01:27:02Z</dcterms:created>
  <dcterms:modified xsi:type="dcterms:W3CDTF">2021-08-20T05:22:57Z</dcterms:modified>
</cp:coreProperties>
</file>