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30農業技術センター\共通\3200プロジェクト\3220 重点事業等\3222_総研DX・課題解決一般・事業局レモン（R02～04年度）\02　総研DX\R3年度\【08-2】　講習　普及指導員と生産者育成\UECS関係\必要部品\"/>
    </mc:Choice>
  </mc:AlternateContent>
  <bookViews>
    <workbookView xWindow="0" yWindow="0" windowWidth="28800" windowHeight="12450"/>
  </bookViews>
  <sheets>
    <sheet name="部品表" sheetId="10" r:id="rId1"/>
    <sheet name="工具表 " sheetId="1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0" l="1"/>
  <c r="K32" i="10"/>
  <c r="K26" i="10" l="1"/>
  <c r="K36" i="10" l="1"/>
  <c r="K37" i="10"/>
  <c r="K38" i="10"/>
  <c r="K39" i="10"/>
  <c r="K40" i="10"/>
  <c r="K41" i="10"/>
  <c r="K42" i="10"/>
  <c r="K43" i="10"/>
  <c r="K50" i="10"/>
  <c r="K49" i="10"/>
  <c r="K48" i="10"/>
  <c r="K47" i="10"/>
  <c r="K46" i="10"/>
  <c r="K45" i="10"/>
  <c r="K44" i="10"/>
  <c r="K35" i="10"/>
  <c r="K34" i="10"/>
  <c r="K33" i="10"/>
  <c r="K30" i="10"/>
  <c r="K28" i="10"/>
  <c r="K27" i="10"/>
  <c r="K25" i="10"/>
  <c r="K24" i="10"/>
  <c r="K23" i="10"/>
  <c r="K22" i="10"/>
  <c r="K21" i="10"/>
  <c r="K20" i="10"/>
  <c r="K19" i="10"/>
  <c r="K18" i="10"/>
  <c r="K17" i="10"/>
  <c r="K16" i="10"/>
  <c r="K15" i="10"/>
  <c r="K14" i="10"/>
  <c r="K13" i="10"/>
  <c r="K12" i="10"/>
  <c r="K11" i="10"/>
  <c r="K10" i="10"/>
  <c r="K9" i="10"/>
  <c r="K8" i="10"/>
  <c r="K7" i="10"/>
  <c r="K6" i="10"/>
  <c r="K5" i="10"/>
  <c r="K4" i="10"/>
  <c r="K51" i="10" l="1"/>
</calcChain>
</file>

<file path=xl/sharedStrings.xml><?xml version="1.0" encoding="utf-8"?>
<sst xmlns="http://schemas.openxmlformats.org/spreadsheetml/2006/main" count="393" uniqueCount="289">
  <si>
    <t>抵抗4.7kΩ</t>
    <rPh sb="0" eb="2">
      <t>テイコウ</t>
    </rPh>
    <phoneticPr fontId="1"/>
  </si>
  <si>
    <t>抵抗10kΩ</t>
    <rPh sb="0" eb="2">
      <t>テイコウ</t>
    </rPh>
    <phoneticPr fontId="1"/>
  </si>
  <si>
    <t>抵抗510Ω</t>
    <rPh sb="0" eb="2">
      <t>テイコウ</t>
    </rPh>
    <phoneticPr fontId="1"/>
  </si>
  <si>
    <t>積層セラミックコンデンサ</t>
    <rPh sb="0" eb="2">
      <t>セキソウ</t>
    </rPh>
    <phoneticPr fontId="1"/>
  </si>
  <si>
    <t>端子台2P</t>
    <rPh sb="0" eb="3">
      <t>タンシダイ</t>
    </rPh>
    <phoneticPr fontId="1"/>
  </si>
  <si>
    <t>ファン端子3P</t>
    <rPh sb="3" eb="5">
      <t>タンシ</t>
    </rPh>
    <phoneticPr fontId="1"/>
  </si>
  <si>
    <t>砲弾型LED</t>
    <rPh sb="0" eb="3">
      <t>ホウダンガタ</t>
    </rPh>
    <phoneticPr fontId="1"/>
  </si>
  <si>
    <t>端子台10P</t>
    <rPh sb="0" eb="3">
      <t>タンシダイ</t>
    </rPh>
    <phoneticPr fontId="1"/>
  </si>
  <si>
    <t>トグルスイッチ2回路3点</t>
    <rPh sb="8" eb="10">
      <t>カイロ</t>
    </rPh>
    <rPh sb="11" eb="12">
      <t>テン</t>
    </rPh>
    <phoneticPr fontId="1"/>
  </si>
  <si>
    <t>トグルスイッチ2回路2点</t>
    <rPh sb="8" eb="10">
      <t>カイロ</t>
    </rPh>
    <rPh sb="11" eb="12">
      <t>テン</t>
    </rPh>
    <phoneticPr fontId="1"/>
  </si>
  <si>
    <t>防水温度センサ</t>
    <rPh sb="0" eb="2">
      <t>ボウスイ</t>
    </rPh>
    <rPh sb="2" eb="4">
      <t>オンド</t>
    </rPh>
    <phoneticPr fontId="1"/>
  </si>
  <si>
    <t>Raspberry Pi</t>
  </si>
  <si>
    <t>P-07324</t>
    <phoneticPr fontId="2"/>
  </si>
  <si>
    <t>P-07322</t>
    <phoneticPr fontId="2"/>
  </si>
  <si>
    <t>P-11546</t>
    <phoneticPr fontId="2"/>
  </si>
  <si>
    <t>MB26-11</t>
  </si>
  <si>
    <t>木ネジ</t>
    <rPh sb="0" eb="1">
      <t>モク</t>
    </rPh>
    <phoneticPr fontId="1"/>
  </si>
  <si>
    <t>分電用端子台</t>
    <rPh sb="0" eb="2">
      <t>ブンデン</t>
    </rPh>
    <rPh sb="2" eb="3">
      <t>ヨウ</t>
    </rPh>
    <phoneticPr fontId="1"/>
  </si>
  <si>
    <t>Y端子100個入1箱</t>
    <rPh sb="1" eb="3">
      <t>タンシ</t>
    </rPh>
    <rPh sb="6" eb="8">
      <t>コイリ</t>
    </rPh>
    <rPh sb="9" eb="10">
      <t>ハコ</t>
    </rPh>
    <phoneticPr fontId="1"/>
  </si>
  <si>
    <t>SFT830D</t>
  </si>
  <si>
    <t>抵抗33Ω</t>
    <rPh sb="0" eb="2">
      <t>テイコウ</t>
    </rPh>
    <phoneticPr fontId="1"/>
  </si>
  <si>
    <t>電動ドリルドライバー</t>
    <rPh sb="0" eb="2">
      <t>デンドウ</t>
    </rPh>
    <phoneticPr fontId="2"/>
  </si>
  <si>
    <t>汎用品</t>
    <rPh sb="0" eb="3">
      <t>ハンヨウヒン</t>
    </rPh>
    <phoneticPr fontId="2"/>
  </si>
  <si>
    <t>ハンダ吸い取り線</t>
    <rPh sb="3" eb="4">
      <t>ス</t>
    </rPh>
    <rPh sb="5" eb="6">
      <t>ト</t>
    </rPh>
    <rPh sb="7" eb="8">
      <t>セン</t>
    </rPh>
    <phoneticPr fontId="2"/>
  </si>
  <si>
    <t>コテ台</t>
    <rPh sb="2" eb="3">
      <t>ダイ</t>
    </rPh>
    <phoneticPr fontId="2"/>
  </si>
  <si>
    <t>ヤニ入り糸ハンダ</t>
    <rPh sb="2" eb="3">
      <t>イ</t>
    </rPh>
    <rPh sb="4" eb="5">
      <t>イト</t>
    </rPh>
    <phoneticPr fontId="2"/>
  </si>
  <si>
    <t>白光 FS402-03 φ1mm 150g 鉛入り</t>
    <rPh sb="22" eb="24">
      <t>ナマリイ</t>
    </rPh>
    <phoneticPr fontId="2"/>
  </si>
  <si>
    <t>精密プラスドライバー</t>
    <rPh sb="0" eb="2">
      <t>セイミツ</t>
    </rPh>
    <phoneticPr fontId="2"/>
  </si>
  <si>
    <t>小型ニッパー</t>
    <rPh sb="0" eb="2">
      <t>コガタ</t>
    </rPh>
    <phoneticPr fontId="2"/>
  </si>
  <si>
    <t>汎用品、良く切れるもの</t>
    <rPh sb="4" eb="5">
      <t>ヨ</t>
    </rPh>
    <rPh sb="6" eb="7">
      <t>キ</t>
    </rPh>
    <phoneticPr fontId="2"/>
  </si>
  <si>
    <t>定規</t>
    <rPh sb="0" eb="2">
      <t>ジョウギ</t>
    </rPh>
    <phoneticPr fontId="2"/>
  </si>
  <si>
    <t>30cm程度のもの</t>
    <rPh sb="4" eb="6">
      <t>テイド</t>
    </rPh>
    <phoneticPr fontId="2"/>
  </si>
  <si>
    <t>ドリルビット φ2.5mm</t>
    <phoneticPr fontId="2"/>
  </si>
  <si>
    <t>電線</t>
    <rPh sb="0" eb="2">
      <t>デンセン</t>
    </rPh>
    <phoneticPr fontId="1"/>
  </si>
  <si>
    <t>自作用コンセントプラグ</t>
    <rPh sb="0" eb="2">
      <t>ジサク</t>
    </rPh>
    <rPh sb="2" eb="3">
      <t>ヨウ</t>
    </rPh>
    <phoneticPr fontId="1"/>
  </si>
  <si>
    <t>ドリルビット φ2.0mm</t>
    <phoneticPr fontId="2"/>
  </si>
  <si>
    <t>絶縁キャップ50個入1箱</t>
    <rPh sb="0" eb="6">
      <t>ゼ</t>
    </rPh>
    <phoneticPr fontId="1"/>
  </si>
  <si>
    <t>電源ユニット</t>
    <rPh sb="0" eb="2">
      <t>デンゲン</t>
    </rPh>
    <phoneticPr fontId="1"/>
  </si>
  <si>
    <t>単位</t>
    <rPh sb="0" eb="2">
      <t>タンイ</t>
    </rPh>
    <phoneticPr fontId="1"/>
  </si>
  <si>
    <t>個</t>
    <rPh sb="0" eb="1">
      <t>コ</t>
    </rPh>
    <phoneticPr fontId="1"/>
  </si>
  <si>
    <t>箱</t>
    <rPh sb="0" eb="1">
      <t>ハコ</t>
    </rPh>
    <phoneticPr fontId="1"/>
  </si>
  <si>
    <t>メーカー</t>
    <phoneticPr fontId="1"/>
  </si>
  <si>
    <t>秋月電子</t>
    <rPh sb="0" eb="2">
      <t>アキヅキ</t>
    </rPh>
    <rPh sb="2" eb="4">
      <t>デンシ</t>
    </rPh>
    <phoneticPr fontId="1"/>
  </si>
  <si>
    <t>絶縁キャップ50個入</t>
    <rPh sb="0" eb="6">
      <t>ゼ</t>
    </rPh>
    <phoneticPr fontId="1"/>
  </si>
  <si>
    <t>ターミナルブロック　２ピン（青）（縦）小</t>
  </si>
  <si>
    <t>端子台10P（10個入）</t>
  </si>
  <si>
    <t>IDEC</t>
  </si>
  <si>
    <t>スペーサーM3×30 六角オネジ・メネジ MB3-30</t>
  </si>
  <si>
    <t>なべ小ねじ（＋）　Ｍ３×５　（１００個入）</t>
  </si>
  <si>
    <t>スペーサーM2.6×11mm 六角オネジ・メネジ MB26-11</t>
  </si>
  <si>
    <t>↓製造数を入力</t>
    <rPh sb="1" eb="4">
      <t>セイゾウスウ</t>
    </rPh>
    <rPh sb="5" eb="7">
      <t>ニュウリョク</t>
    </rPh>
    <phoneticPr fontId="2"/>
  </si>
  <si>
    <t>略称</t>
    <rPh sb="0" eb="2">
      <t>リャクショウ</t>
    </rPh>
    <phoneticPr fontId="2"/>
  </si>
  <si>
    <t>部品詳細</t>
    <rPh sb="0" eb="2">
      <t>ブヒン</t>
    </rPh>
    <rPh sb="2" eb="4">
      <t>ショウサイ</t>
    </rPh>
    <phoneticPr fontId="2"/>
  </si>
  <si>
    <t>必要個数</t>
    <rPh sb="0" eb="2">
      <t>ヒツヨウ</t>
    </rPh>
    <rPh sb="2" eb="4">
      <t>コスウ</t>
    </rPh>
    <phoneticPr fontId="2"/>
  </si>
  <si>
    <t>単価(円)</t>
    <rPh sb="0" eb="2">
      <t>タンカ</t>
    </rPh>
    <rPh sb="3" eb="4">
      <t>エン</t>
    </rPh>
    <phoneticPr fontId="2"/>
  </si>
  <si>
    <t>発注可能最小ロット数</t>
    <rPh sb="0" eb="4">
      <t>ハッチュウカノウ</t>
    </rPh>
    <rPh sb="4" eb="6">
      <t>サイショウ</t>
    </rPh>
    <rPh sb="9" eb="10">
      <t>カズ</t>
    </rPh>
    <phoneticPr fontId="2"/>
  </si>
  <si>
    <t>小計(最小ロット数を考慮した値)</t>
    <rPh sb="0" eb="2">
      <t>ショウケイ</t>
    </rPh>
    <rPh sb="3" eb="5">
      <t>サイショウ</t>
    </rPh>
    <rPh sb="8" eb="9">
      <t>カズ</t>
    </rPh>
    <rPh sb="10" eb="12">
      <t>コウリョ</t>
    </rPh>
    <rPh sb="14" eb="15">
      <t>アタイ</t>
    </rPh>
    <phoneticPr fontId="2"/>
  </si>
  <si>
    <t>備考</t>
    <rPh sb="0" eb="2">
      <t>ビコウ</t>
    </rPh>
    <phoneticPr fontId="2"/>
  </si>
  <si>
    <t>4GB以上のSDカードで代用可能だが、民生用は1年に1回交換を推奨</t>
    <rPh sb="3" eb="5">
      <t>イジョウ</t>
    </rPh>
    <rPh sb="12" eb="16">
      <t>ダイヨウカノウ</t>
    </rPh>
    <rPh sb="19" eb="22">
      <t>ミンセイヨウ</t>
    </rPh>
    <rPh sb="24" eb="25">
      <t>ネン</t>
    </rPh>
    <rPh sb="27" eb="28">
      <t>カイ</t>
    </rPh>
    <rPh sb="28" eb="30">
      <t>コウカン</t>
    </rPh>
    <rPh sb="31" eb="33">
      <t>スイショウ</t>
    </rPh>
    <phoneticPr fontId="2"/>
  </si>
  <si>
    <t>合計</t>
    <rPh sb="0" eb="2">
      <t>ゴウケイ</t>
    </rPh>
    <phoneticPr fontId="2"/>
  </si>
  <si>
    <t>型番</t>
    <rPh sb="0" eb="2">
      <t>カタバン</t>
    </rPh>
    <phoneticPr fontId="2"/>
  </si>
  <si>
    <t>カーボン抵抗（炭素皮膜抵抗） 4.7K 1/2W</t>
  </si>
  <si>
    <t>カーボン抵抗（炭素皮膜抵抗） 10K 1/2W</t>
  </si>
  <si>
    <t>カーボン抵抗（炭素皮膜抵抗） 510 1/2W</t>
  </si>
  <si>
    <t>カーボン抵抗（炭素皮膜抵抗） 33Ω 1W</t>
  </si>
  <si>
    <t>ダイオード</t>
  </si>
  <si>
    <t>高速汎用スイッチングダイオード 100V 200mA</t>
  </si>
  <si>
    <t>Molex</t>
  </si>
  <si>
    <t>ヒューズホルダー</t>
  </si>
  <si>
    <t>ヒューズホルダーΦ6.35×31.8mm</t>
  </si>
  <si>
    <t>リレー</t>
  </si>
  <si>
    <t>リレー 基板用 1c接点 DC12V</t>
  </si>
  <si>
    <t>オムロン</t>
  </si>
  <si>
    <t>DCジャック</t>
  </si>
  <si>
    <t>２．１ｍｍ標準ＤＣジャック</t>
  </si>
  <si>
    <t>NKKスイッチズ</t>
  </si>
  <si>
    <t>トランジスタアレイ</t>
  </si>
  <si>
    <t>DC-DCコンバータ5V</t>
  </si>
  <si>
    <t>Murata Power Solutions</t>
  </si>
  <si>
    <t>DC-DCコンバータ3.3V</t>
  </si>
  <si>
    <t>バリスタ</t>
  </si>
  <si>
    <t>ヒューズ</t>
  </si>
  <si>
    <t>ヒューズ6x30mm 3A 250V</t>
  </si>
  <si>
    <t>冨士端子工業</t>
  </si>
  <si>
    <t>防水温度センサー 3線式</t>
  </si>
  <si>
    <t>Raspberry Pi 3 Model B</t>
  </si>
  <si>
    <t>KSY</t>
  </si>
  <si>
    <t>Micro SDカード</t>
  </si>
  <si>
    <t>ACアダプタ</t>
  </si>
  <si>
    <t>スイッチングＡＣアダプター 12V2A</t>
  </si>
  <si>
    <t>ウォルボックス</t>
  </si>
  <si>
    <t>未来工業</t>
  </si>
  <si>
    <t>M3スペーサ</t>
  </si>
  <si>
    <t>MB3-30</t>
  </si>
  <si>
    <t>株式会社Ｍ・Ｙ・Ｇ</t>
  </si>
  <si>
    <t>M3ネジ</t>
  </si>
  <si>
    <t>M2.6スペーサ</t>
  </si>
  <si>
    <t>M2.6ネジ</t>
  </si>
  <si>
    <t>なべ小ねじ（＋）　Ｍ２．６×５　（１００個入）</t>
  </si>
  <si>
    <t>フラットケーブル40P</t>
  </si>
  <si>
    <t>Y端子100個入</t>
  </si>
  <si>
    <t>ニチフ</t>
  </si>
  <si>
    <t>コンセントプラグ</t>
  </si>
  <si>
    <t>Panasonic</t>
  </si>
  <si>
    <t>コンデンサ 50V10u</t>
  </si>
  <si>
    <t>パワーサーミスタ</t>
  </si>
  <si>
    <t>サーミスタ素子</t>
  </si>
  <si>
    <t>SEMITEC</t>
  </si>
  <si>
    <t>超薄型AC/DCスイッチング電源</t>
  </si>
  <si>
    <t>ACON</t>
  </si>
  <si>
    <t>ブレーカー</t>
  </si>
  <si>
    <t>安全ブレーカ HB型 15A</t>
  </si>
  <si>
    <t>富士電線工業</t>
  </si>
  <si>
    <t xml:space="preserve">ふっ素樹脂電線 </t>
  </si>
  <si>
    <t>協和ハーモネット</t>
  </si>
  <si>
    <t>m</t>
  </si>
  <si>
    <t>汎用品で可</t>
    <rPh sb="0" eb="2">
      <t>ハンヨウ</t>
    </rPh>
    <rPh sb="2" eb="3">
      <t>ヒン</t>
    </rPh>
    <rPh sb="4" eb="5">
      <t>カ</t>
    </rPh>
    <phoneticPr fontId="1"/>
  </si>
  <si>
    <t>購入先（例）</t>
    <rPh sb="0" eb="2">
      <t>コウニュウ</t>
    </rPh>
    <rPh sb="2" eb="3">
      <t>サキ</t>
    </rPh>
    <rPh sb="4" eb="5">
      <t>レイ</t>
    </rPh>
    <phoneticPr fontId="1"/>
  </si>
  <si>
    <t xml:space="preserve">基板接続用ピンヘッダ KK 254シリーズ 3極 2.54mm 1列 ストレート </t>
    <phoneticPr fontId="1"/>
  </si>
  <si>
    <t>RSオンライン</t>
    <phoneticPr fontId="1"/>
  </si>
  <si>
    <t>FAITHFUL LINK INDUSTRIAL CORP.</t>
    <phoneticPr fontId="1"/>
  </si>
  <si>
    <t>CFS50J4K7B</t>
    <phoneticPr fontId="1"/>
  </si>
  <si>
    <t>R-07831</t>
    <phoneticPr fontId="1"/>
  </si>
  <si>
    <t>CFS50J10KB</t>
    <phoneticPr fontId="1"/>
  </si>
  <si>
    <t xml:space="preserve">R-07838 </t>
    <phoneticPr fontId="1"/>
  </si>
  <si>
    <t>CFS50J510RB</t>
    <phoneticPr fontId="1"/>
  </si>
  <si>
    <t xml:space="preserve">R-07815 </t>
    <phoneticPr fontId="1"/>
  </si>
  <si>
    <t>CFS100J33RB</t>
    <phoneticPr fontId="1"/>
  </si>
  <si>
    <t>R-08811</t>
    <phoneticPr fontId="1"/>
  </si>
  <si>
    <t>株式会社村田製作所(muRata)</t>
    <phoneticPr fontId="1"/>
  </si>
  <si>
    <t>P-00340</t>
    <phoneticPr fontId="1"/>
  </si>
  <si>
    <t>1N4148</t>
    <phoneticPr fontId="1"/>
  </si>
  <si>
    <t>I-00941</t>
    <phoneticPr fontId="1"/>
  </si>
  <si>
    <t>Fairchild Semiconductor (現 On Semiconductor)</t>
    <phoneticPr fontId="1"/>
  </si>
  <si>
    <t>TB111-2-2-U-1-1</t>
    <phoneticPr fontId="1"/>
  </si>
  <si>
    <t>P-01306</t>
    <phoneticPr fontId="1"/>
  </si>
  <si>
    <t>Alphaplus Connectors &amp; Cables Corp.</t>
    <phoneticPr fontId="1"/>
  </si>
  <si>
    <t>22-27-2031-03</t>
    <phoneticPr fontId="1"/>
  </si>
  <si>
    <t>マル信無線電機</t>
    <phoneticPr fontId="1"/>
  </si>
  <si>
    <t>483-8477</t>
    <phoneticPr fontId="1"/>
  </si>
  <si>
    <t>MF-550C</t>
    <phoneticPr fontId="1"/>
  </si>
  <si>
    <t>マルツオンラインまたはモノタロウ</t>
    <phoneticPr fontId="1"/>
  </si>
  <si>
    <t xml:space="preserve">0151-01または75931362 </t>
    <phoneticPr fontId="1"/>
  </si>
  <si>
    <t>MISUMI-VONA</t>
    <phoneticPr fontId="1"/>
  </si>
  <si>
    <t>通販コード</t>
    <rPh sb="0" eb="2">
      <t>ツウハン</t>
    </rPh>
    <phoneticPr fontId="2"/>
  </si>
  <si>
    <t>MJ-179PH</t>
    <phoneticPr fontId="1"/>
  </si>
  <si>
    <t>マル信無線電機株式会社</t>
    <phoneticPr fontId="1"/>
  </si>
  <si>
    <t>C-06568</t>
    <phoneticPr fontId="1"/>
  </si>
  <si>
    <t>OSR5JA3Z74A</t>
    <phoneticPr fontId="1"/>
  </si>
  <si>
    <t xml:space="preserve">3mm赤色LED </t>
    <rPh sb="3" eb="5">
      <t>アカイロ</t>
    </rPh>
    <phoneticPr fontId="1"/>
  </si>
  <si>
    <t>OptoSupply</t>
    <phoneticPr fontId="1"/>
  </si>
  <si>
    <t>I-11577</t>
    <phoneticPr fontId="1"/>
  </si>
  <si>
    <t>BP101-10PN10</t>
    <phoneticPr fontId="1"/>
  </si>
  <si>
    <t>PH2X5SG</t>
    <phoneticPr fontId="1"/>
  </si>
  <si>
    <t>Useconn Electronics Ltd.</t>
    <phoneticPr fontId="1"/>
  </si>
  <si>
    <t>C-13635</t>
    <phoneticPr fontId="1"/>
  </si>
  <si>
    <t>PH-2x20SG/RH</t>
    <phoneticPr fontId="1"/>
  </si>
  <si>
    <t>C-00080</t>
    <phoneticPr fontId="1"/>
  </si>
  <si>
    <t>M-2023</t>
    <phoneticPr fontId="1"/>
  </si>
  <si>
    <t>モノタロウ</t>
    <phoneticPr fontId="1"/>
  </si>
  <si>
    <t>1MD1-T1-B1-M2-Q-N</t>
    <phoneticPr fontId="1"/>
  </si>
  <si>
    <t>Cosland Co,. Ltd.</t>
    <phoneticPr fontId="1"/>
  </si>
  <si>
    <t>P-03914</t>
    <phoneticPr fontId="1"/>
  </si>
  <si>
    <t>TBD62083APG</t>
    <phoneticPr fontId="1"/>
  </si>
  <si>
    <t>株式会社東芝セミコンダクター社(TOSHIBA)</t>
    <phoneticPr fontId="1"/>
  </si>
  <si>
    <t>８ｃｈシンクタイプＤＭＯＳトランジスタアレイ</t>
    <phoneticPr fontId="1"/>
  </si>
  <si>
    <t>I-10669</t>
    <phoneticPr fontId="1"/>
  </si>
  <si>
    <t xml:space="preserve">OKI-78SR-5/1.5-W36-C </t>
    <phoneticPr fontId="1"/>
  </si>
  <si>
    <t>RS オンライン</t>
    <phoneticPr fontId="1"/>
  </si>
  <si>
    <t>796-2132</t>
    <phoneticPr fontId="1"/>
  </si>
  <si>
    <t>M78AR033-0.5</t>
    <phoneticPr fontId="1"/>
  </si>
  <si>
    <t>Minmax Technology Co., Ltd.</t>
    <phoneticPr fontId="1"/>
  </si>
  <si>
    <t>M-07178</t>
    <phoneticPr fontId="1"/>
  </si>
  <si>
    <t>CNR14D151K</t>
    <phoneticPr fontId="1"/>
  </si>
  <si>
    <t>サージ吸収素子（バリスタ）</t>
    <phoneticPr fontId="1"/>
  </si>
  <si>
    <t>I-00105</t>
    <phoneticPr fontId="1"/>
  </si>
  <si>
    <t>FGBO250V-3A</t>
    <phoneticPr fontId="1"/>
  </si>
  <si>
    <t>ヒューズ6x30mm 10A 250V</t>
    <phoneticPr fontId="1"/>
  </si>
  <si>
    <t>FGBO250V-10A</t>
    <phoneticPr fontId="1"/>
  </si>
  <si>
    <t>モノタロウ</t>
    <phoneticPr fontId="1"/>
  </si>
  <si>
    <t xml:space="preserve">DS18B20 </t>
    <phoneticPr fontId="1"/>
  </si>
  <si>
    <t>Sparkfun Electronics</t>
    <phoneticPr fontId="1"/>
  </si>
  <si>
    <t>ロボショップ</t>
    <phoneticPr fontId="1"/>
  </si>
  <si>
    <t>RB-Spa-981</t>
    <phoneticPr fontId="1"/>
  </si>
  <si>
    <t>Raspberry Pi 3 Model B_Single</t>
    <phoneticPr fontId="1"/>
  </si>
  <si>
    <t>182-8034</t>
    <phoneticPr fontId="1"/>
  </si>
  <si>
    <t>業務用/産業用 組込向けmicro SDHCカード8GB SLCモード TS8GUSD230I</t>
    <phoneticPr fontId="2"/>
  </si>
  <si>
    <t xml:space="preserve">Transcend </t>
    <phoneticPr fontId="2"/>
  </si>
  <si>
    <t>TS8GUSD230I</t>
    <phoneticPr fontId="2"/>
  </si>
  <si>
    <t>Amazon</t>
    <phoneticPr fontId="2"/>
  </si>
  <si>
    <t>AD-D120P200</t>
    <phoneticPr fontId="1"/>
  </si>
  <si>
    <t>XIAMEN UME ELECTRONICS CO.，LTD.</t>
    <phoneticPr fontId="1"/>
  </si>
  <si>
    <t>M-10659</t>
    <phoneticPr fontId="1"/>
  </si>
  <si>
    <t>秋月電子</t>
    <rPh sb="0" eb="4">
      <t>アキヅキデンシ</t>
    </rPh>
    <phoneticPr fontId="2"/>
  </si>
  <si>
    <t>100個入りセットのP-09886もある</t>
    <rPh sb="3" eb="5">
      <t>コイ</t>
    </rPh>
    <phoneticPr fontId="2"/>
  </si>
  <si>
    <t>100個入りセットのP-11547もある</t>
    <rPh sb="3" eb="5">
      <t>コイ</t>
    </rPh>
    <phoneticPr fontId="2"/>
  </si>
  <si>
    <t>P-07325</t>
    <phoneticPr fontId="2"/>
  </si>
  <si>
    <t>DG01032-0025-02</t>
    <phoneticPr fontId="1"/>
  </si>
  <si>
    <t>C-08931</t>
    <phoneticPr fontId="1"/>
  </si>
  <si>
    <t>Herwell Asia Limited</t>
    <phoneticPr fontId="1"/>
  </si>
  <si>
    <t>M3.5×20mm</t>
    <phoneticPr fontId="1"/>
  </si>
  <si>
    <t>EA949ED-352</t>
    <phoneticPr fontId="1"/>
  </si>
  <si>
    <t>エスコ</t>
    <phoneticPr fontId="1"/>
  </si>
  <si>
    <t>1.25Y-4NE</t>
    <phoneticPr fontId="1"/>
  </si>
  <si>
    <t>LPTIC-1.25B</t>
    <phoneticPr fontId="1"/>
  </si>
  <si>
    <t>WH4021WP</t>
    <phoneticPr fontId="1"/>
  </si>
  <si>
    <t>RDEC71H106K3K1H03B</t>
    <phoneticPr fontId="1"/>
  </si>
  <si>
    <t>P-08155</t>
    <phoneticPr fontId="1"/>
  </si>
  <si>
    <t>株式会社村田製作所(muRata)</t>
    <phoneticPr fontId="1"/>
  </si>
  <si>
    <t>TCV-101M-9A-8026</t>
    <phoneticPr fontId="1"/>
  </si>
  <si>
    <t>Core Master Enterprise</t>
    <phoneticPr fontId="1"/>
  </si>
  <si>
    <t>P-06691</t>
    <phoneticPr fontId="1"/>
  </si>
  <si>
    <t xml:space="preserve">20D2-11LD </t>
    <phoneticPr fontId="1"/>
  </si>
  <si>
    <t>BS1111</t>
    <phoneticPr fontId="1"/>
  </si>
  <si>
    <t>VCT-FK 1.25SQ ﾊｲ-100</t>
    <phoneticPr fontId="1"/>
  </si>
  <si>
    <t>FEP 0.5SQ 1m &lt;6&gt;</t>
    <phoneticPr fontId="1"/>
  </si>
  <si>
    <t>モノタロウ</t>
    <phoneticPr fontId="1"/>
  </si>
  <si>
    <t>写真</t>
    <rPh sb="0" eb="2">
      <t>シャシン</t>
    </rPh>
    <phoneticPr fontId="2"/>
  </si>
  <si>
    <t>推奨メーカー型番</t>
    <rPh sb="0" eb="2">
      <t>スイショウ</t>
    </rPh>
    <rPh sb="6" eb="8">
      <t>カタバン</t>
    </rPh>
    <phoneticPr fontId="2"/>
  </si>
  <si>
    <t>参考価格</t>
    <rPh sb="0" eb="4">
      <t>サンコウカカク</t>
    </rPh>
    <phoneticPr fontId="2"/>
  </si>
  <si>
    <t>マキタ</t>
    <phoneticPr fontId="2"/>
  </si>
  <si>
    <t>精密ナットドライバーセット</t>
    <phoneticPr fontId="2"/>
  </si>
  <si>
    <t>ベッセル TD-57</t>
    <phoneticPr fontId="2"/>
  </si>
  <si>
    <t>使用するのはM3,M2.6ナット用</t>
    <rPh sb="0" eb="2">
      <t>シヨウ</t>
    </rPh>
    <rPh sb="16" eb="17">
      <t>ヨウ</t>
    </rPh>
    <phoneticPr fontId="2"/>
  </si>
  <si>
    <t>ベッセル No.3500E-1</t>
    <phoneticPr fontId="2"/>
  </si>
  <si>
    <t>半田ゴテ</t>
    <phoneticPr fontId="2"/>
  </si>
  <si>
    <t>白光 No.984-01</t>
    <phoneticPr fontId="2"/>
  </si>
  <si>
    <t>白光 FR150-86</t>
    <phoneticPr fontId="2"/>
  </si>
  <si>
    <t>はんだ付けに失敗した時向け</t>
    <rPh sb="3" eb="4">
      <t>ヅ</t>
    </rPh>
    <rPh sb="6" eb="8">
      <t>シッパイ</t>
    </rPh>
    <rPh sb="10" eb="11">
      <t>トキ</t>
    </rPh>
    <rPh sb="11" eb="12">
      <t>ム</t>
    </rPh>
    <phoneticPr fontId="2"/>
  </si>
  <si>
    <t>白光 No.603</t>
    <phoneticPr fontId="2"/>
  </si>
  <si>
    <t>初心者には鉛入りが良い</t>
    <rPh sb="0" eb="3">
      <t>ショシンシャ</t>
    </rPh>
    <rPh sb="5" eb="6">
      <t>ナマリ</t>
    </rPh>
    <rPh sb="6" eb="7">
      <t>イ</t>
    </rPh>
    <rPh sb="9" eb="10">
      <t>ヨ</t>
    </rPh>
    <phoneticPr fontId="2"/>
  </si>
  <si>
    <t>プラスドライバー</t>
    <phoneticPr fontId="2"/>
  </si>
  <si>
    <t>養生テープ</t>
    <rPh sb="0" eb="2">
      <t>ヨウジョウ</t>
    </rPh>
    <phoneticPr fontId="2"/>
  </si>
  <si>
    <t>日東電工 No.396</t>
    <phoneticPr fontId="2"/>
  </si>
  <si>
    <t>ラジオペンチ</t>
    <phoneticPr fontId="2"/>
  </si>
  <si>
    <t>ハサミ</t>
    <phoneticPr fontId="2"/>
  </si>
  <si>
    <t>カッターナイフ</t>
    <phoneticPr fontId="2"/>
  </si>
  <si>
    <t>Windows PC</t>
    <phoneticPr fontId="2"/>
  </si>
  <si>
    <t>要LANケーブル接続口
要Micro SDカードの読み書き</t>
    <rPh sb="0" eb="1">
      <t>ヨウ</t>
    </rPh>
    <rPh sb="8" eb="10">
      <t>セツゾク</t>
    </rPh>
    <rPh sb="10" eb="11">
      <t>グチ</t>
    </rPh>
    <rPh sb="12" eb="13">
      <t>イ</t>
    </rPh>
    <rPh sb="25" eb="26">
      <t>ヨ</t>
    </rPh>
    <rPh sb="27" eb="28">
      <t>カ</t>
    </rPh>
    <phoneticPr fontId="2"/>
  </si>
  <si>
    <t>設定変更用</t>
    <rPh sb="0" eb="2">
      <t>セッテイ</t>
    </rPh>
    <rPh sb="2" eb="4">
      <t>ヘンコウ</t>
    </rPh>
    <rPh sb="4" eb="5">
      <t>ヨウ</t>
    </rPh>
    <phoneticPr fontId="2"/>
  </si>
  <si>
    <t>LANケーブル</t>
    <phoneticPr fontId="2"/>
  </si>
  <si>
    <t>ストレート カテゴリ5e以上 長さは適宜</t>
    <rPh sb="12" eb="14">
      <t>イジョウ</t>
    </rPh>
    <rPh sb="15" eb="16">
      <t>ナガ</t>
    </rPh>
    <rPh sb="18" eb="20">
      <t>テキギ</t>
    </rPh>
    <phoneticPr fontId="2"/>
  </si>
  <si>
    <t>塗装用マスキングテープ</t>
    <rPh sb="0" eb="3">
      <t>トソウヨウ</t>
    </rPh>
    <phoneticPr fontId="2"/>
  </si>
  <si>
    <t>はんだ付け時の部品脱落防止に</t>
    <rPh sb="3" eb="4">
      <t>ヅ</t>
    </rPh>
    <rPh sb="5" eb="6">
      <t>ジ</t>
    </rPh>
    <rPh sb="7" eb="9">
      <t>ブヒン</t>
    </rPh>
    <rPh sb="9" eb="13">
      <t>ダツラクボウシ</t>
    </rPh>
    <phoneticPr fontId="2"/>
  </si>
  <si>
    <t>裸Y端子用圧着工具</t>
    <phoneticPr fontId="1"/>
  </si>
  <si>
    <t>ホーザン P-732</t>
    <phoneticPr fontId="1"/>
  </si>
  <si>
    <t>油性ペン</t>
    <rPh sb="0" eb="2">
      <t>ユセイ</t>
    </rPh>
    <phoneticPr fontId="1"/>
  </si>
  <si>
    <t>汎用品</t>
    <phoneticPr fontId="2"/>
  </si>
  <si>
    <t>電線用ワイヤーストリッパー</t>
    <phoneticPr fontId="1"/>
  </si>
  <si>
    <t>単身用ワイヤーストリッパー</t>
    <rPh sb="0" eb="2">
      <t>タンシン</t>
    </rPh>
    <rPh sb="2" eb="3">
      <t>ヨウ</t>
    </rPh>
    <phoneticPr fontId="2"/>
  </si>
  <si>
    <t>ホーザン P-960</t>
    <phoneticPr fontId="1"/>
  </si>
  <si>
    <t>マキタ</t>
    <phoneticPr fontId="2"/>
  </si>
  <si>
    <t>RTCモジュール</t>
    <phoneticPr fontId="2"/>
  </si>
  <si>
    <t>電池CR1225別売り(Amazonで10個600円)</t>
    <rPh sb="0" eb="2">
      <t>デンチ</t>
    </rPh>
    <rPh sb="8" eb="10">
      <t>ベツウ</t>
    </rPh>
    <rPh sb="21" eb="22">
      <t>コ</t>
    </rPh>
    <rPh sb="25" eb="26">
      <t>エン</t>
    </rPh>
    <phoneticPr fontId="2"/>
  </si>
  <si>
    <t>WB-13AOM</t>
    <phoneticPr fontId="1"/>
  </si>
  <si>
    <t>ビニルキャブタイヤコード10m</t>
    <phoneticPr fontId="1"/>
  </si>
  <si>
    <t>AK200W-FSM-24</t>
    <phoneticPr fontId="1"/>
  </si>
  <si>
    <t>なければ，［AK150W-LSM-24］</t>
    <phoneticPr fontId="1"/>
  </si>
  <si>
    <t>トロイダルコイル１００μＨ９Ａ</t>
    <phoneticPr fontId="1"/>
  </si>
  <si>
    <t>ピンヘッダ40P</t>
    <phoneticPr fontId="1"/>
  </si>
  <si>
    <t>ピンヘッダ10P</t>
    <phoneticPr fontId="1"/>
  </si>
  <si>
    <t>２．５４ｍｍピッチピンヘッダ　２×５　（１０Ｐ）</t>
    <phoneticPr fontId="1"/>
  </si>
  <si>
    <t>ピンヘッダ　２×２０　（４０Ｐ）</t>
    <phoneticPr fontId="1"/>
  </si>
  <si>
    <t>RPEF11H104Z2M1A01A</t>
    <phoneticPr fontId="1"/>
  </si>
  <si>
    <t>絶縁ラジアルリード型積層セラミックコンデンサー　０．１μＦ５０Ｖ５ｍｍピッチ（１０個入）</t>
    <phoneticPr fontId="1"/>
  </si>
  <si>
    <t>G2R-1AやG2R-1-E等の類似品に要注意</t>
    <rPh sb="14" eb="15">
      <t>トウ</t>
    </rPh>
    <rPh sb="16" eb="18">
      <t>ルイジ</t>
    </rPh>
    <rPh sb="18" eb="19">
      <t>ヒン</t>
    </rPh>
    <rPh sb="20" eb="23">
      <t>ヨウチュウイ</t>
    </rPh>
    <phoneticPr fontId="1"/>
  </si>
  <si>
    <t>汎用品（VCT-FK 1.25SQ）で可</t>
    <rPh sb="0" eb="2">
      <t>ハンヨウ</t>
    </rPh>
    <rPh sb="2" eb="3">
      <t>ヒン</t>
    </rPh>
    <rPh sb="19" eb="20">
      <t>カ</t>
    </rPh>
    <phoneticPr fontId="1"/>
  </si>
  <si>
    <t>汎用品（FEP 0.5SQ）で可</t>
    <rPh sb="0" eb="2">
      <t>ハンヨウ</t>
    </rPh>
    <rPh sb="2" eb="3">
      <t>ヒン</t>
    </rPh>
    <rPh sb="15" eb="16">
      <t>カ</t>
    </rPh>
    <phoneticPr fontId="1"/>
  </si>
  <si>
    <t>設定変更用，macOS不可</t>
    <rPh sb="0" eb="2">
      <t>セッテイ</t>
    </rPh>
    <rPh sb="2" eb="4">
      <t>ヘンコウ</t>
    </rPh>
    <rPh sb="4" eb="5">
      <t>ヨウ</t>
    </rPh>
    <rPh sb="11" eb="13">
      <t>フカ</t>
    </rPh>
    <phoneticPr fontId="2"/>
  </si>
  <si>
    <t>制御ノード工具表</t>
    <rPh sb="0" eb="2">
      <t>セイギョ</t>
    </rPh>
    <rPh sb="5" eb="7">
      <t>コウグ</t>
    </rPh>
    <rPh sb="7" eb="8">
      <t>ヒョウ</t>
    </rPh>
    <phoneticPr fontId="1"/>
  </si>
  <si>
    <t>制御ノード部品表</t>
    <rPh sb="0" eb="2">
      <t>セイギョ</t>
    </rPh>
    <rPh sb="5" eb="7">
      <t>ブヒン</t>
    </rPh>
    <rPh sb="7" eb="8">
      <t>ヒョウ</t>
    </rPh>
    <phoneticPr fontId="1"/>
  </si>
  <si>
    <t>個</t>
    <rPh sb="0" eb="1">
      <t>コ</t>
    </rPh>
    <phoneticPr fontId="2"/>
  </si>
  <si>
    <t>ボタン電池</t>
    <rPh sb="3" eb="5">
      <t>デンチ</t>
    </rPh>
    <phoneticPr fontId="2"/>
  </si>
  <si>
    <t>電池CR1225 リチウム3Vボタン電池（※RTCモジュール［Seeed Studio，SEEED-103030277］使用時のみ）</t>
    <rPh sb="60" eb="62">
      <t>シヨウ</t>
    </rPh>
    <rPh sb="62" eb="63">
      <t>トキ</t>
    </rPh>
    <phoneticPr fontId="2"/>
  </si>
  <si>
    <t>B07CPQNQ6Q</t>
    <phoneticPr fontId="2"/>
  </si>
  <si>
    <t>汎用品可。RTCモジュール［Seeed Studio，SEEED-103030277］用ボタン電池。</t>
    <rPh sb="0" eb="2">
      <t>ハンヨウ</t>
    </rPh>
    <rPh sb="2" eb="3">
      <t>ヒン</t>
    </rPh>
    <rPh sb="3" eb="4">
      <t>カ</t>
    </rPh>
    <rPh sb="43" eb="44">
      <t>ヨウ</t>
    </rPh>
    <rPh sb="47" eb="49">
      <t>デンチ</t>
    </rPh>
    <phoneticPr fontId="2"/>
  </si>
  <si>
    <t xml:space="preserve">PKCell </t>
    <phoneticPr fontId="2"/>
  </si>
  <si>
    <t xml:space="preserve">1PK-CR1225-5B </t>
    <phoneticPr fontId="2"/>
  </si>
  <si>
    <t>Amazon</t>
    <phoneticPr fontId="2"/>
  </si>
  <si>
    <t>DS3231 クロックモジュール，またはDS1307モジュールRaspberry Pi⽤(電池別売)</t>
    <phoneticPr fontId="2"/>
  </si>
  <si>
    <t>Ren He ，Seeed Studio</t>
    <phoneticPr fontId="2"/>
  </si>
  <si>
    <t>RH40807RH ，SEEED-103030277</t>
    <phoneticPr fontId="2"/>
  </si>
  <si>
    <t>Amazon，RS オンライン</t>
    <phoneticPr fontId="2"/>
  </si>
  <si>
    <t>RH40807RH ，184-5104</t>
    <phoneticPr fontId="2"/>
  </si>
  <si>
    <t>G2R-1 12DC</t>
    <phoneticPr fontId="1"/>
  </si>
  <si>
    <t>366-293</t>
    <phoneticPr fontId="1"/>
  </si>
  <si>
    <t>3 model B+（137-3331）でも可</t>
    <rPh sb="22" eb="23">
      <t>カ</t>
    </rPh>
    <phoneticPr fontId="2"/>
  </si>
  <si>
    <t>モノタロウ</t>
    <phoneticPr fontId="1"/>
  </si>
  <si>
    <t>T10-10PM</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</si>
</sst>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FF0000"/>
      <name val="游ゴシック"/>
      <family val="2"/>
      <scheme val="minor"/>
    </font>
    <font>
      <sz val="11"/>
      <name val="游ゴシック"/>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hair">
        <color auto="1"/>
      </top>
      <bottom style="hair">
        <color auto="1"/>
      </bottom>
      <diagonal/>
    </border>
    <border>
      <left style="thin">
        <color indexed="64"/>
      </left>
      <right/>
      <top/>
      <bottom/>
      <diagonal/>
    </border>
    <border>
      <left/>
      <right/>
      <top/>
      <bottom style="thin">
        <color indexed="64"/>
      </bottom>
      <diagonal/>
    </border>
    <border>
      <left/>
      <right/>
      <top/>
      <bottom style="double">
        <color indexed="64"/>
      </bottom>
      <diagonal/>
    </border>
    <border>
      <left style="thin">
        <color indexed="64"/>
      </left>
      <right/>
      <top/>
      <bottom style="double">
        <color indexed="64"/>
      </bottom>
      <diagonal/>
    </border>
    <border>
      <left/>
      <right/>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3" fillId="0" borderId="0"/>
  </cellStyleXfs>
  <cellXfs count="82">
    <xf numFmtId="0" fontId="0" fillId="0" borderId="0" xfId="0">
      <alignment vertical="center"/>
    </xf>
    <xf numFmtId="0" fontId="0" fillId="0" borderId="1" xfId="0" applyBorder="1" applyAlignment="1"/>
    <xf numFmtId="0" fontId="0" fillId="0" borderId="1" xfId="0" applyBorder="1" applyAlignment="1">
      <alignment wrapText="1"/>
    </xf>
    <xf numFmtId="0" fontId="0" fillId="0" borderId="1" xfId="0" applyBorder="1" applyAlignment="1">
      <alignment horizontal="left"/>
    </xf>
    <xf numFmtId="0" fontId="0" fillId="0" borderId="0" xfId="0" applyAlignment="1"/>
    <xf numFmtId="0" fontId="3" fillId="0" borderId="0" xfId="1"/>
    <xf numFmtId="0" fontId="3" fillId="0" borderId="0" xfId="1" applyBorder="1"/>
    <xf numFmtId="0" fontId="3" fillId="0" borderId="0" xfId="1" applyBorder="1" applyAlignment="1">
      <alignment horizontal="left"/>
    </xf>
    <xf numFmtId="0" fontId="3" fillId="0" borderId="2" xfId="1" applyBorder="1" applyAlignment="1">
      <alignment horizontal="right"/>
    </xf>
    <xf numFmtId="0" fontId="3" fillId="0" borderId="0" xfId="1" applyBorder="1" applyAlignment="1">
      <alignment horizontal="right"/>
    </xf>
    <xf numFmtId="0" fontId="3" fillId="0" borderId="0" xfId="1" applyBorder="1" applyAlignment="1">
      <alignment horizontal="right" wrapText="1"/>
    </xf>
    <xf numFmtId="0" fontId="3" fillId="0" borderId="2" xfId="1" applyBorder="1" applyAlignment="1">
      <alignment horizontal="left" wrapText="1"/>
    </xf>
    <xf numFmtId="0" fontId="3" fillId="0" borderId="2" xfId="1" applyBorder="1"/>
    <xf numFmtId="0" fontId="3" fillId="0" borderId="4" xfId="1" applyBorder="1"/>
    <xf numFmtId="0" fontId="3" fillId="0" borderId="4" xfId="1" applyBorder="1" applyAlignment="1">
      <alignment horizontal="left"/>
    </xf>
    <xf numFmtId="0" fontId="3" fillId="0" borderId="5" xfId="1" applyBorder="1" applyAlignment="1">
      <alignment horizontal="right"/>
    </xf>
    <xf numFmtId="0" fontId="3" fillId="0" borderId="4" xfId="1" applyBorder="1" applyAlignment="1">
      <alignment horizontal="right"/>
    </xf>
    <xf numFmtId="0" fontId="3" fillId="0" borderId="4" xfId="1" applyBorder="1" applyAlignment="1">
      <alignment horizontal="right" wrapText="1"/>
    </xf>
    <xf numFmtId="0" fontId="4" fillId="2" borderId="4" xfId="1" applyFont="1" applyFill="1" applyBorder="1" applyAlignment="1">
      <alignment horizontal="right"/>
    </xf>
    <xf numFmtId="0" fontId="3" fillId="0" borderId="5" xfId="1" applyBorder="1" applyAlignment="1">
      <alignment horizontal="left" wrapText="1"/>
    </xf>
    <xf numFmtId="0" fontId="3" fillId="0" borderId="6" xfId="1" applyBorder="1" applyAlignment="1">
      <alignment horizontal="center"/>
    </xf>
    <xf numFmtId="0" fontId="3" fillId="0" borderId="7" xfId="1" applyBorder="1" applyAlignment="1">
      <alignment horizontal="center"/>
    </xf>
    <xf numFmtId="0" fontId="3" fillId="0" borderId="6" xfId="1" applyBorder="1" applyAlignment="1">
      <alignment horizontal="center" wrapText="1"/>
    </xf>
    <xf numFmtId="0" fontId="5" fillId="0" borderId="6" xfId="1" applyFont="1" applyFill="1" applyBorder="1" applyAlignment="1">
      <alignment horizontal="center" wrapText="1"/>
    </xf>
    <xf numFmtId="0" fontId="3" fillId="0" borderId="2" xfId="1" applyBorder="1" applyAlignment="1">
      <alignment horizontal="center" wrapText="1"/>
    </xf>
    <xf numFmtId="0" fontId="3" fillId="0" borderId="0" xfId="1" applyAlignment="1">
      <alignment horizontal="center"/>
    </xf>
    <xf numFmtId="0" fontId="3" fillId="0" borderId="1" xfId="1" applyBorder="1"/>
    <xf numFmtId="0" fontId="3" fillId="0" borderId="1" xfId="1" applyBorder="1" applyAlignment="1">
      <alignment wrapText="1"/>
    </xf>
    <xf numFmtId="0" fontId="3" fillId="0" borderId="1" xfId="1" applyBorder="1" applyAlignment="1">
      <alignment horizontal="left"/>
    </xf>
    <xf numFmtId="0" fontId="3" fillId="0" borderId="8" xfId="1" applyBorder="1" applyAlignment="1">
      <alignment horizontal="right"/>
    </xf>
    <xf numFmtId="0" fontId="3" fillId="0" borderId="1" xfId="1" applyBorder="1" applyAlignment="1">
      <alignment horizontal="right"/>
    </xf>
    <xf numFmtId="0" fontId="3" fillId="0" borderId="1" xfId="1" applyBorder="1" applyAlignment="1">
      <alignment horizontal="right" wrapText="1"/>
    </xf>
    <xf numFmtId="0" fontId="3" fillId="0" borderId="7" xfId="1" applyBorder="1" applyAlignment="1">
      <alignment wrapText="1"/>
    </xf>
    <xf numFmtId="0" fontId="3" fillId="0" borderId="7" xfId="1" applyBorder="1" applyAlignment="1">
      <alignment horizontal="left" wrapText="1"/>
    </xf>
    <xf numFmtId="0" fontId="3" fillId="0" borderId="7" xfId="1" applyBorder="1" applyAlignment="1">
      <alignment horizontal="left" vertical="center" wrapText="1"/>
    </xf>
    <xf numFmtId="0" fontId="3" fillId="0" borderId="1" xfId="1" applyBorder="1" applyAlignment="1">
      <alignment horizontal="left" wrapText="1"/>
    </xf>
    <xf numFmtId="0" fontId="3" fillId="0" borderId="8" xfId="1" applyBorder="1" applyAlignment="1">
      <alignment horizontal="right" wrapText="1"/>
    </xf>
    <xf numFmtId="0" fontId="3" fillId="0" borderId="8" xfId="1" applyBorder="1" applyAlignment="1">
      <alignment horizontal="left" wrapText="1"/>
    </xf>
    <xf numFmtId="0" fontId="3" fillId="0" borderId="6" xfId="1" applyBorder="1"/>
    <xf numFmtId="0" fontId="3" fillId="0" borderId="6" xfId="1" applyBorder="1" applyAlignment="1">
      <alignment wrapText="1"/>
    </xf>
    <xf numFmtId="0" fontId="3" fillId="0" borderId="6" xfId="1" applyBorder="1" applyAlignment="1">
      <alignment horizontal="left"/>
    </xf>
    <xf numFmtId="0" fontId="3" fillId="0" borderId="7" xfId="1" applyBorder="1" applyAlignment="1">
      <alignment horizontal="right"/>
    </xf>
    <xf numFmtId="0" fontId="3" fillId="0" borderId="6" xfId="1" applyBorder="1" applyAlignment="1">
      <alignment horizontal="right"/>
    </xf>
    <xf numFmtId="0" fontId="3" fillId="0" borderId="6" xfId="1" applyBorder="1" applyAlignment="1">
      <alignment horizontal="right" wrapText="1"/>
    </xf>
    <xf numFmtId="0" fontId="3" fillId="0" borderId="9" xfId="1" applyBorder="1"/>
    <xf numFmtId="0" fontId="3" fillId="0" borderId="9" xfId="1" applyBorder="1" applyAlignment="1">
      <alignment wrapText="1"/>
    </xf>
    <xf numFmtId="0" fontId="3" fillId="0" borderId="9" xfId="1" applyBorder="1" applyAlignment="1">
      <alignment horizontal="right"/>
    </xf>
    <xf numFmtId="0" fontId="3" fillId="0" borderId="9" xfId="1" applyBorder="1" applyAlignment="1">
      <alignment horizontal="right" wrapText="1"/>
    </xf>
    <xf numFmtId="0" fontId="3" fillId="0" borderId="10" xfId="1" applyBorder="1" applyAlignment="1">
      <alignment horizontal="left" wrapText="1"/>
    </xf>
    <xf numFmtId="0" fontId="3" fillId="0" borderId="3" xfId="1" applyBorder="1"/>
    <xf numFmtId="0" fontId="3" fillId="0" borderId="3" xfId="1" applyBorder="1" applyAlignment="1">
      <alignment horizontal="left"/>
    </xf>
    <xf numFmtId="0" fontId="3" fillId="0" borderId="11" xfId="1" applyBorder="1" applyAlignment="1">
      <alignment horizontal="right"/>
    </xf>
    <xf numFmtId="0" fontId="3" fillId="0" borderId="3" xfId="1" applyBorder="1" applyAlignment="1">
      <alignment horizontal="right"/>
    </xf>
    <xf numFmtId="0" fontId="3" fillId="0" borderId="3" xfId="1" applyBorder="1" applyAlignment="1">
      <alignment horizontal="right" wrapText="1"/>
    </xf>
    <xf numFmtId="0" fontId="3" fillId="0" borderId="11" xfId="1" applyBorder="1" applyAlignment="1">
      <alignment horizontal="left" wrapText="1"/>
    </xf>
    <xf numFmtId="0" fontId="3" fillId="0" borderId="0" xfId="1" applyAlignment="1">
      <alignment horizontal="left"/>
    </xf>
    <xf numFmtId="0" fontId="3" fillId="0" borderId="0" xfId="1" applyAlignment="1">
      <alignment horizontal="right"/>
    </xf>
    <xf numFmtId="0" fontId="3" fillId="0" borderId="0" xfId="1" applyAlignment="1">
      <alignment horizontal="right" wrapText="1"/>
    </xf>
    <xf numFmtId="0" fontId="3" fillId="0" borderId="7" xfId="1" applyFont="1" applyBorder="1" applyAlignment="1">
      <alignment horizontal="right"/>
    </xf>
    <xf numFmtId="0" fontId="3" fillId="0" borderId="8" xfId="1" applyFont="1" applyBorder="1" applyAlignment="1">
      <alignment horizontal="right"/>
    </xf>
    <xf numFmtId="0" fontId="3" fillId="0" borderId="10" xfId="1" applyFont="1" applyBorder="1" applyAlignment="1">
      <alignment horizontal="right"/>
    </xf>
    <xf numFmtId="0" fontId="3" fillId="0" borderId="6" xfId="1" applyFont="1" applyBorder="1" applyAlignment="1">
      <alignment horizontal="right"/>
    </xf>
    <xf numFmtId="0" fontId="3" fillId="0" borderId="1" xfId="1" applyFont="1" applyBorder="1" applyAlignment="1">
      <alignment horizontal="right"/>
    </xf>
    <xf numFmtId="0" fontId="3" fillId="0" borderId="9" xfId="1" applyFont="1" applyBorder="1" applyAlignment="1">
      <alignment horizontal="right"/>
    </xf>
    <xf numFmtId="0" fontId="0" fillId="0" borderId="7" xfId="0" applyBorder="1" applyAlignment="1">
      <alignment horizontal="left" wrapText="1"/>
    </xf>
    <xf numFmtId="0" fontId="3" fillId="0" borderId="0" xfId="1" applyBorder="1" applyAlignment="1">
      <alignment wrapText="1"/>
    </xf>
    <xf numFmtId="0" fontId="3" fillId="0" borderId="4" xfId="1" applyBorder="1" applyAlignment="1">
      <alignment wrapText="1"/>
    </xf>
    <xf numFmtId="0" fontId="3" fillId="0" borderId="3" xfId="1" applyBorder="1" applyAlignment="1">
      <alignment wrapText="1"/>
    </xf>
    <xf numFmtId="0" fontId="3" fillId="0" borderId="0" xfId="1" applyAlignment="1">
      <alignment wrapText="1"/>
    </xf>
    <xf numFmtId="0" fontId="0" fillId="0" borderId="7" xfId="0" applyBorder="1" applyAlignment="1">
      <alignment wrapText="1"/>
    </xf>
    <xf numFmtId="0" fontId="3" fillId="0" borderId="4" xfId="1" applyBorder="1" applyAlignment="1">
      <alignment horizontal="center"/>
    </xf>
    <xf numFmtId="0" fontId="3" fillId="0" borderId="3" xfId="1" applyBorder="1" applyAlignment="1">
      <alignment horizontal="center"/>
    </xf>
    <xf numFmtId="0" fontId="0" fillId="0" borderId="1" xfId="0" applyFill="1" applyBorder="1" applyAlignment="1"/>
    <xf numFmtId="0" fontId="0" fillId="0" borderId="1" xfId="0" applyFill="1" applyBorder="1" applyAlignment="1">
      <alignment wrapText="1"/>
    </xf>
    <xf numFmtId="0" fontId="0" fillId="0" borderId="1" xfId="0" applyFill="1" applyBorder="1" applyAlignment="1">
      <alignment horizontal="left" wrapText="1"/>
    </xf>
    <xf numFmtId="0" fontId="0" fillId="0" borderId="7" xfId="0" applyFill="1" applyBorder="1" applyAlignment="1">
      <alignment horizontal="left" wrapText="1"/>
    </xf>
    <xf numFmtId="0" fontId="0" fillId="0" borderId="8" xfId="0" applyBorder="1" applyAlignment="1">
      <alignment horizontal="right"/>
    </xf>
    <xf numFmtId="0" fontId="0" fillId="0" borderId="1" xfId="0" applyFill="1" applyBorder="1" applyAlignment="1">
      <alignment horizontal="right" wrapText="1"/>
    </xf>
    <xf numFmtId="0" fontId="0" fillId="0" borderId="1" xfId="0" applyBorder="1" applyAlignment="1">
      <alignment horizontal="right"/>
    </xf>
    <xf numFmtId="0" fontId="0" fillId="0" borderId="1" xfId="0" applyBorder="1" applyAlignment="1">
      <alignment horizontal="right" wrapText="1"/>
    </xf>
    <xf numFmtId="0" fontId="0" fillId="0" borderId="8" xfId="0" applyFill="1" applyBorder="1" applyAlignment="1">
      <alignment horizontal="right" wrapText="1"/>
    </xf>
    <xf numFmtId="0" fontId="3" fillId="0" borderId="6" xfId="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11</xdr:col>
      <xdr:colOff>61072</xdr:colOff>
      <xdr:row>3</xdr:row>
      <xdr:rowOff>271042</xdr:rowOff>
    </xdr:from>
    <xdr:to>
      <xdr:col>11</xdr:col>
      <xdr:colOff>2577353</xdr:colOff>
      <xdr:row>5</xdr:row>
      <xdr:rowOff>515470</xdr:rowOff>
    </xdr:to>
    <xdr:sp macro="" textlink="">
      <xdr:nvSpPr>
        <xdr:cNvPr id="2" name="テキスト ボックス 1">
          <a:extLst>
            <a:ext uri="{FF2B5EF4-FFF2-40B4-BE49-F238E27FC236}">
              <a16:creationId xmlns="" xmlns:a16="http://schemas.microsoft.com/office/drawing/2014/main" id="{BFA82578-D018-4386-A654-91FA43CD995F}"/>
            </a:ext>
          </a:extLst>
        </xdr:cNvPr>
        <xdr:cNvSpPr txBox="1"/>
      </xdr:nvSpPr>
      <xdr:spPr>
        <a:xfrm>
          <a:off x="16656984" y="1223542"/>
          <a:ext cx="2516281" cy="183566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最小ロット数とは</a:t>
          </a:r>
          <a:endParaRPr kumimoji="1" lang="en-US" altLang="ja-JP" sz="1100"/>
        </a:p>
        <a:p>
          <a:r>
            <a:rPr kumimoji="1" lang="ja-JP" altLang="en-US" sz="1100"/>
            <a:t>部品によっては一度に最低限発注しないといけない最小ロット数がある。例えば</a:t>
          </a:r>
          <a:r>
            <a:rPr kumimoji="1" lang="en-US" altLang="ja-JP" sz="1100"/>
            <a:t>100</a:t>
          </a:r>
          <a:r>
            <a:rPr kumimoji="1" lang="ja-JP" altLang="en-US" sz="1100"/>
            <a:t>個セットしか販売されていない場合、最小購入数は</a:t>
          </a:r>
          <a:r>
            <a:rPr kumimoji="1" lang="en-US" altLang="ja-JP" sz="1100"/>
            <a:t>100</a:t>
          </a:r>
          <a:r>
            <a:rPr kumimoji="1" lang="ja-JP" altLang="en-US" sz="1100"/>
            <a:t>としている。（この場合、単価は実際の販売価格</a:t>
          </a:r>
          <a:r>
            <a:rPr kumimoji="1" lang="en-US" altLang="ja-JP" sz="1100"/>
            <a:t>/100</a:t>
          </a:r>
          <a:r>
            <a:rPr kumimoji="1" lang="ja-JP" altLang="en-US" sz="1100"/>
            <a:t>で表示してある）</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2</xdr:row>
      <xdr:rowOff>28575</xdr:rowOff>
    </xdr:from>
    <xdr:to>
      <xdr:col>1</xdr:col>
      <xdr:colOff>1028700</xdr:colOff>
      <xdr:row>2</xdr:row>
      <xdr:rowOff>723900</xdr:rowOff>
    </xdr:to>
    <xdr:pic>
      <xdr:nvPicPr>
        <xdr:cNvPr id="2" name="図 1">
          <a:extLst>
            <a:ext uri="{FF2B5EF4-FFF2-40B4-BE49-F238E27FC236}">
              <a16:creationId xmlns="" xmlns:a16="http://schemas.microsoft.com/office/drawing/2014/main" id="{C45C2676-43F0-460A-9F08-9DC132F40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6525" y="523875"/>
          <a:ext cx="695325" cy="695325"/>
        </a:xfrm>
        <a:prstGeom prst="rect">
          <a:avLst/>
        </a:prstGeom>
      </xdr:spPr>
    </xdr:pic>
    <xdr:clientData/>
  </xdr:twoCellAnchor>
  <xdr:twoCellAnchor editAs="oneCell">
    <xdr:from>
      <xdr:col>1</xdr:col>
      <xdr:colOff>114300</xdr:colOff>
      <xdr:row>5</xdr:row>
      <xdr:rowOff>19050</xdr:rowOff>
    </xdr:from>
    <xdr:to>
      <xdr:col>1</xdr:col>
      <xdr:colOff>904875</xdr:colOff>
      <xdr:row>6</xdr:row>
      <xdr:rowOff>19050</xdr:rowOff>
    </xdr:to>
    <xdr:pic>
      <xdr:nvPicPr>
        <xdr:cNvPr id="6" name="図 5">
          <a:extLst>
            <a:ext uri="{FF2B5EF4-FFF2-40B4-BE49-F238E27FC236}">
              <a16:creationId xmlns="" xmlns:a16="http://schemas.microsoft.com/office/drawing/2014/main" id="{CF6B6E71-71BD-4C9E-A06D-22020F2A5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7450" y="4467225"/>
          <a:ext cx="790575" cy="790575"/>
        </a:xfrm>
        <a:prstGeom prst="rect">
          <a:avLst/>
        </a:prstGeom>
      </xdr:spPr>
    </xdr:pic>
    <xdr:clientData/>
  </xdr:twoCellAnchor>
  <xdr:twoCellAnchor editAs="oneCell">
    <xdr:from>
      <xdr:col>1</xdr:col>
      <xdr:colOff>152400</xdr:colOff>
      <xdr:row>6</xdr:row>
      <xdr:rowOff>19050</xdr:rowOff>
    </xdr:from>
    <xdr:to>
      <xdr:col>1</xdr:col>
      <xdr:colOff>885825</xdr:colOff>
      <xdr:row>6</xdr:row>
      <xdr:rowOff>752475</xdr:rowOff>
    </xdr:to>
    <xdr:pic>
      <xdr:nvPicPr>
        <xdr:cNvPr id="7" name="図 6">
          <a:extLst>
            <a:ext uri="{FF2B5EF4-FFF2-40B4-BE49-F238E27FC236}">
              <a16:creationId xmlns="" xmlns:a16="http://schemas.microsoft.com/office/drawing/2014/main" id="{E44B2747-F47B-4B4E-80D5-D2CF89456E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95550" y="5257800"/>
          <a:ext cx="733425" cy="733425"/>
        </a:xfrm>
        <a:prstGeom prst="rect">
          <a:avLst/>
        </a:prstGeom>
      </xdr:spPr>
    </xdr:pic>
    <xdr:clientData/>
  </xdr:twoCellAnchor>
  <xdr:twoCellAnchor editAs="oneCell">
    <xdr:from>
      <xdr:col>1</xdr:col>
      <xdr:colOff>76200</xdr:colOff>
      <xdr:row>9</xdr:row>
      <xdr:rowOff>28575</xdr:rowOff>
    </xdr:from>
    <xdr:to>
      <xdr:col>1</xdr:col>
      <xdr:colOff>828675</xdr:colOff>
      <xdr:row>9</xdr:row>
      <xdr:rowOff>781050</xdr:rowOff>
    </xdr:to>
    <xdr:pic>
      <xdr:nvPicPr>
        <xdr:cNvPr id="8" name="図 7">
          <a:extLst>
            <a:ext uri="{FF2B5EF4-FFF2-40B4-BE49-F238E27FC236}">
              <a16:creationId xmlns="" xmlns:a16="http://schemas.microsoft.com/office/drawing/2014/main" id="{44E90625-B3FE-49A5-8C2E-CFE89EC51A4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9350" y="6057900"/>
          <a:ext cx="752475" cy="752475"/>
        </a:xfrm>
        <a:prstGeom prst="rect">
          <a:avLst/>
        </a:prstGeom>
      </xdr:spPr>
    </xdr:pic>
    <xdr:clientData/>
  </xdr:twoCellAnchor>
  <xdr:twoCellAnchor editAs="oneCell">
    <xdr:from>
      <xdr:col>1</xdr:col>
      <xdr:colOff>76200</xdr:colOff>
      <xdr:row>10</xdr:row>
      <xdr:rowOff>0</xdr:rowOff>
    </xdr:from>
    <xdr:to>
      <xdr:col>1</xdr:col>
      <xdr:colOff>857250</xdr:colOff>
      <xdr:row>10</xdr:row>
      <xdr:rowOff>781050</xdr:rowOff>
    </xdr:to>
    <xdr:pic>
      <xdr:nvPicPr>
        <xdr:cNvPr id="9" name="図 8">
          <a:extLst>
            <a:ext uri="{FF2B5EF4-FFF2-40B4-BE49-F238E27FC236}">
              <a16:creationId xmlns="" xmlns:a16="http://schemas.microsoft.com/office/drawing/2014/main" id="{74EFBD8F-6923-4F3B-A465-098410A841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19350" y="6819900"/>
          <a:ext cx="781050" cy="781050"/>
        </a:xfrm>
        <a:prstGeom prst="rect">
          <a:avLst/>
        </a:prstGeom>
      </xdr:spPr>
    </xdr:pic>
    <xdr:clientData/>
  </xdr:twoCellAnchor>
  <xdr:twoCellAnchor editAs="oneCell">
    <xdr:from>
      <xdr:col>1</xdr:col>
      <xdr:colOff>0</xdr:colOff>
      <xdr:row>11</xdr:row>
      <xdr:rowOff>0</xdr:rowOff>
    </xdr:from>
    <xdr:to>
      <xdr:col>1</xdr:col>
      <xdr:colOff>771525</xdr:colOff>
      <xdr:row>11</xdr:row>
      <xdr:rowOff>771525</xdr:rowOff>
    </xdr:to>
    <xdr:pic>
      <xdr:nvPicPr>
        <xdr:cNvPr id="10" name="図 9">
          <a:extLst>
            <a:ext uri="{FF2B5EF4-FFF2-40B4-BE49-F238E27FC236}">
              <a16:creationId xmlns="" xmlns:a16="http://schemas.microsoft.com/office/drawing/2014/main" id="{CE13319E-EA07-4F37-81CC-3056CDAB4E3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43150" y="7610475"/>
          <a:ext cx="771525" cy="771525"/>
        </a:xfrm>
        <a:prstGeom prst="rect">
          <a:avLst/>
        </a:prstGeom>
      </xdr:spPr>
    </xdr:pic>
    <xdr:clientData/>
  </xdr:twoCellAnchor>
  <xdr:twoCellAnchor editAs="oneCell">
    <xdr:from>
      <xdr:col>1</xdr:col>
      <xdr:colOff>0</xdr:colOff>
      <xdr:row>12</xdr:row>
      <xdr:rowOff>0</xdr:rowOff>
    </xdr:from>
    <xdr:to>
      <xdr:col>1</xdr:col>
      <xdr:colOff>790575</xdr:colOff>
      <xdr:row>13</xdr:row>
      <xdr:rowOff>0</xdr:rowOff>
    </xdr:to>
    <xdr:pic>
      <xdr:nvPicPr>
        <xdr:cNvPr id="11" name="図 10">
          <a:extLst>
            <a:ext uri="{FF2B5EF4-FFF2-40B4-BE49-F238E27FC236}">
              <a16:creationId xmlns="" xmlns:a16="http://schemas.microsoft.com/office/drawing/2014/main" id="{7B7949FC-59DE-4131-8C35-5C420999035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343150" y="8401050"/>
          <a:ext cx="790575" cy="790575"/>
        </a:xfrm>
        <a:prstGeom prst="rect">
          <a:avLst/>
        </a:prstGeom>
      </xdr:spPr>
    </xdr:pic>
    <xdr:clientData/>
  </xdr:twoCellAnchor>
  <xdr:twoCellAnchor editAs="oneCell">
    <xdr:from>
      <xdr:col>1</xdr:col>
      <xdr:colOff>0</xdr:colOff>
      <xdr:row>14</xdr:row>
      <xdr:rowOff>0</xdr:rowOff>
    </xdr:from>
    <xdr:to>
      <xdr:col>1</xdr:col>
      <xdr:colOff>771525</xdr:colOff>
      <xdr:row>14</xdr:row>
      <xdr:rowOff>771525</xdr:rowOff>
    </xdr:to>
    <xdr:pic>
      <xdr:nvPicPr>
        <xdr:cNvPr id="12" name="図 11">
          <a:extLst>
            <a:ext uri="{FF2B5EF4-FFF2-40B4-BE49-F238E27FC236}">
              <a16:creationId xmlns="" xmlns:a16="http://schemas.microsoft.com/office/drawing/2014/main" id="{85FDE753-EB84-4774-997D-C7F56F8B71D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43150" y="9982200"/>
          <a:ext cx="771525" cy="771525"/>
        </a:xfrm>
        <a:prstGeom prst="rect">
          <a:avLst/>
        </a:prstGeom>
      </xdr:spPr>
    </xdr:pic>
    <xdr:clientData/>
  </xdr:twoCellAnchor>
  <xdr:twoCellAnchor editAs="oneCell">
    <xdr:from>
      <xdr:col>1</xdr:col>
      <xdr:colOff>0</xdr:colOff>
      <xdr:row>15</xdr:row>
      <xdr:rowOff>0</xdr:rowOff>
    </xdr:from>
    <xdr:to>
      <xdr:col>1</xdr:col>
      <xdr:colOff>781050</xdr:colOff>
      <xdr:row>15</xdr:row>
      <xdr:rowOff>781050</xdr:rowOff>
    </xdr:to>
    <xdr:pic>
      <xdr:nvPicPr>
        <xdr:cNvPr id="13" name="図 12">
          <a:extLst>
            <a:ext uri="{FF2B5EF4-FFF2-40B4-BE49-F238E27FC236}">
              <a16:creationId xmlns="" xmlns:a16="http://schemas.microsoft.com/office/drawing/2014/main" id="{719D39D8-4E99-4072-B93F-3C0A96ADF3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343150" y="10772775"/>
          <a:ext cx="781050" cy="781050"/>
        </a:xfrm>
        <a:prstGeom prst="rect">
          <a:avLst/>
        </a:prstGeom>
      </xdr:spPr>
    </xdr:pic>
    <xdr:clientData/>
  </xdr:twoCellAnchor>
  <xdr:twoCellAnchor editAs="oneCell">
    <xdr:from>
      <xdr:col>1</xdr:col>
      <xdr:colOff>0</xdr:colOff>
      <xdr:row>17</xdr:row>
      <xdr:rowOff>0</xdr:rowOff>
    </xdr:from>
    <xdr:to>
      <xdr:col>1</xdr:col>
      <xdr:colOff>781050</xdr:colOff>
      <xdr:row>17</xdr:row>
      <xdr:rowOff>781050</xdr:rowOff>
    </xdr:to>
    <xdr:pic>
      <xdr:nvPicPr>
        <xdr:cNvPr id="14" name="図 13">
          <a:extLst>
            <a:ext uri="{FF2B5EF4-FFF2-40B4-BE49-F238E27FC236}">
              <a16:creationId xmlns="" xmlns:a16="http://schemas.microsoft.com/office/drawing/2014/main" id="{8414CCAF-1B68-4826-9F53-89504AA5E1E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343150" y="12353925"/>
          <a:ext cx="781050" cy="781050"/>
        </a:xfrm>
        <a:prstGeom prst="rect">
          <a:avLst/>
        </a:prstGeom>
      </xdr:spPr>
    </xdr:pic>
    <xdr:clientData/>
  </xdr:twoCellAnchor>
  <xdr:twoCellAnchor editAs="oneCell">
    <xdr:from>
      <xdr:col>1</xdr:col>
      <xdr:colOff>0</xdr:colOff>
      <xdr:row>18</xdr:row>
      <xdr:rowOff>0</xdr:rowOff>
    </xdr:from>
    <xdr:to>
      <xdr:col>1</xdr:col>
      <xdr:colOff>790575</xdr:colOff>
      <xdr:row>19</xdr:row>
      <xdr:rowOff>0</xdr:rowOff>
    </xdr:to>
    <xdr:pic>
      <xdr:nvPicPr>
        <xdr:cNvPr id="15" name="図 14">
          <a:extLst>
            <a:ext uri="{FF2B5EF4-FFF2-40B4-BE49-F238E27FC236}">
              <a16:creationId xmlns="" xmlns:a16="http://schemas.microsoft.com/office/drawing/2014/main" id="{CA901766-C604-4CDA-AF9A-2A3668461A3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343150" y="13144500"/>
          <a:ext cx="790575" cy="790575"/>
        </a:xfrm>
        <a:prstGeom prst="rect">
          <a:avLst/>
        </a:prstGeom>
      </xdr:spPr>
    </xdr:pic>
    <xdr:clientData/>
  </xdr:twoCellAnchor>
  <xdr:twoCellAnchor editAs="oneCell">
    <xdr:from>
      <xdr:col>1</xdr:col>
      <xdr:colOff>0</xdr:colOff>
      <xdr:row>20</xdr:row>
      <xdr:rowOff>0</xdr:rowOff>
    </xdr:from>
    <xdr:to>
      <xdr:col>1</xdr:col>
      <xdr:colOff>800100</xdr:colOff>
      <xdr:row>21</xdr:row>
      <xdr:rowOff>9525</xdr:rowOff>
    </xdr:to>
    <xdr:pic>
      <xdr:nvPicPr>
        <xdr:cNvPr id="17" name="図 16">
          <a:extLst>
            <a:ext uri="{FF2B5EF4-FFF2-40B4-BE49-F238E27FC236}">
              <a16:creationId xmlns="" xmlns:a16="http://schemas.microsoft.com/office/drawing/2014/main" id="{CB7C61F9-3FDB-405A-B952-035F931A6FC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343150" y="14725650"/>
          <a:ext cx="800100" cy="800100"/>
        </a:xfrm>
        <a:prstGeom prst="rect">
          <a:avLst/>
        </a:prstGeom>
      </xdr:spPr>
    </xdr:pic>
    <xdr:clientData/>
  </xdr:twoCellAnchor>
  <xdr:twoCellAnchor editAs="oneCell">
    <xdr:from>
      <xdr:col>1</xdr:col>
      <xdr:colOff>0</xdr:colOff>
      <xdr:row>22</xdr:row>
      <xdr:rowOff>171450</xdr:rowOff>
    </xdr:from>
    <xdr:to>
      <xdr:col>1</xdr:col>
      <xdr:colOff>1143000</xdr:colOff>
      <xdr:row>22</xdr:row>
      <xdr:rowOff>485775</xdr:rowOff>
    </xdr:to>
    <xdr:pic>
      <xdr:nvPicPr>
        <xdr:cNvPr id="18" name="図 17">
          <a:extLst>
            <a:ext uri="{FF2B5EF4-FFF2-40B4-BE49-F238E27FC236}">
              <a16:creationId xmlns="" xmlns:a16="http://schemas.microsoft.com/office/drawing/2014/main" id="{B51918F5-15A8-439B-A24D-2C1708E5DA4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343150" y="17268825"/>
          <a:ext cx="1143000" cy="314325"/>
        </a:xfrm>
        <a:prstGeom prst="rect">
          <a:avLst/>
        </a:prstGeom>
      </xdr:spPr>
    </xdr:pic>
    <xdr:clientData/>
  </xdr:twoCellAnchor>
  <xdr:twoCellAnchor editAs="oneCell">
    <xdr:from>
      <xdr:col>1</xdr:col>
      <xdr:colOff>0</xdr:colOff>
      <xdr:row>16</xdr:row>
      <xdr:rowOff>0</xdr:rowOff>
    </xdr:from>
    <xdr:to>
      <xdr:col>1</xdr:col>
      <xdr:colOff>771525</xdr:colOff>
      <xdr:row>16</xdr:row>
      <xdr:rowOff>771525</xdr:rowOff>
    </xdr:to>
    <xdr:pic>
      <xdr:nvPicPr>
        <xdr:cNvPr id="19" name="図 18">
          <a:extLst>
            <a:ext uri="{FF2B5EF4-FFF2-40B4-BE49-F238E27FC236}">
              <a16:creationId xmlns="" xmlns:a16="http://schemas.microsoft.com/office/drawing/2014/main" id="{EED661B3-D883-462C-97B6-4518CE24F97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343150" y="11563350"/>
          <a:ext cx="771525" cy="771525"/>
        </a:xfrm>
        <a:prstGeom prst="rect">
          <a:avLst/>
        </a:prstGeom>
      </xdr:spPr>
    </xdr:pic>
    <xdr:clientData/>
  </xdr:twoCellAnchor>
  <xdr:twoCellAnchor editAs="oneCell">
    <xdr:from>
      <xdr:col>1</xdr:col>
      <xdr:colOff>76200</xdr:colOff>
      <xdr:row>13</xdr:row>
      <xdr:rowOff>47625</xdr:rowOff>
    </xdr:from>
    <xdr:to>
      <xdr:col>1</xdr:col>
      <xdr:colOff>752475</xdr:colOff>
      <xdr:row>13</xdr:row>
      <xdr:rowOff>723900</xdr:rowOff>
    </xdr:to>
    <xdr:pic>
      <xdr:nvPicPr>
        <xdr:cNvPr id="20" name="図 19">
          <a:extLst>
            <a:ext uri="{FF2B5EF4-FFF2-40B4-BE49-F238E27FC236}">
              <a16:creationId xmlns="" xmlns:a16="http://schemas.microsoft.com/office/drawing/2014/main" id="{2F570F49-A58D-44EF-8C31-598F21D70BA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419350" y="9239250"/>
          <a:ext cx="676275" cy="676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abSelected="1" zoomScale="85" zoomScaleNormal="85" workbookViewId="0">
      <pane ySplit="3" topLeftCell="A7" activePane="bottomLeft" state="frozen"/>
      <selection activeCell="B1" sqref="B1"/>
      <selection pane="bottomLeft" activeCell="F48" sqref="F48"/>
    </sheetView>
  </sheetViews>
  <sheetFormatPr defaultColWidth="9" defaultRowHeight="18.75" x14ac:dyDescent="0.4"/>
  <cols>
    <col min="1" max="1" width="18.875" style="68" customWidth="1"/>
    <col min="2" max="2" width="56.75" style="5" customWidth="1"/>
    <col min="3" max="3" width="22.75" style="68" customWidth="1"/>
    <col min="4" max="5" width="22.75" style="5" customWidth="1"/>
    <col min="6" max="6" width="17.125" style="55" customWidth="1"/>
    <col min="7" max="7" width="9.375" style="8" customWidth="1"/>
    <col min="8" max="8" width="9.375" style="9" customWidth="1"/>
    <col min="9" max="9" width="8.25" style="56" customWidth="1"/>
    <col min="10" max="10" width="12.875" style="57" customWidth="1"/>
    <col min="11" max="11" width="16.75" style="56" customWidth="1"/>
    <col min="12" max="12" width="34.625" style="11" customWidth="1"/>
    <col min="13" max="16384" width="9" style="5"/>
  </cols>
  <sheetData>
    <row r="1" spans="1:12" x14ac:dyDescent="0.4">
      <c r="A1" s="68" t="s">
        <v>270</v>
      </c>
      <c r="B1" s="6"/>
      <c r="C1" s="65"/>
      <c r="D1" s="6"/>
      <c r="E1" s="6"/>
      <c r="F1" s="7"/>
      <c r="I1" s="9"/>
      <c r="J1" s="10"/>
      <c r="K1" s="9" t="s">
        <v>50</v>
      </c>
    </row>
    <row r="2" spans="1:12" ht="19.5" thickBot="1" x14ac:dyDescent="0.45">
      <c r="A2" s="66"/>
      <c r="B2" s="13"/>
      <c r="C2" s="66"/>
      <c r="D2" s="13"/>
      <c r="E2" s="13"/>
      <c r="F2" s="14"/>
      <c r="G2" s="15"/>
      <c r="H2" s="16"/>
      <c r="I2" s="16"/>
      <c r="J2" s="17"/>
      <c r="K2" s="18">
        <v>1</v>
      </c>
      <c r="L2" s="19"/>
    </row>
    <row r="3" spans="1:12" s="25" customFormat="1" ht="36.75" customHeight="1" thickTop="1" x14ac:dyDescent="0.4">
      <c r="A3" s="22" t="s">
        <v>51</v>
      </c>
      <c r="B3" s="20" t="s">
        <v>52</v>
      </c>
      <c r="C3" s="22" t="s">
        <v>41</v>
      </c>
      <c r="D3" s="20" t="s">
        <v>60</v>
      </c>
      <c r="E3" s="20" t="s">
        <v>117</v>
      </c>
      <c r="F3" s="22" t="s">
        <v>144</v>
      </c>
      <c r="G3" s="21" t="s">
        <v>53</v>
      </c>
      <c r="H3" s="20" t="s">
        <v>38</v>
      </c>
      <c r="I3" s="20" t="s">
        <v>54</v>
      </c>
      <c r="J3" s="22" t="s">
        <v>55</v>
      </c>
      <c r="K3" s="23" t="s">
        <v>56</v>
      </c>
      <c r="L3" s="24" t="s">
        <v>57</v>
      </c>
    </row>
    <row r="4" spans="1:12" ht="62.25" customHeight="1" x14ac:dyDescent="0.4">
      <c r="A4" s="27" t="s">
        <v>0</v>
      </c>
      <c r="B4" s="27" t="s">
        <v>61</v>
      </c>
      <c r="C4" s="27" t="s">
        <v>120</v>
      </c>
      <c r="D4" s="26" t="s">
        <v>121</v>
      </c>
      <c r="E4" s="26" t="s">
        <v>42</v>
      </c>
      <c r="F4" s="28" t="s">
        <v>122</v>
      </c>
      <c r="G4" s="29">
        <v>5</v>
      </c>
      <c r="H4" s="30" t="s">
        <v>39</v>
      </c>
      <c r="I4" s="30">
        <v>1</v>
      </c>
      <c r="J4" s="31">
        <v>100</v>
      </c>
      <c r="K4" s="30">
        <f>ROUNDUP(G4*$K$2/J4,0)*I4*J4</f>
        <v>100</v>
      </c>
      <c r="L4" s="32"/>
    </row>
    <row r="5" spans="1:12" ht="62.25" customHeight="1" x14ac:dyDescent="0.4">
      <c r="A5" s="27" t="s">
        <v>1</v>
      </c>
      <c r="B5" s="27" t="s">
        <v>62</v>
      </c>
      <c r="C5" s="27" t="s">
        <v>120</v>
      </c>
      <c r="D5" s="26" t="s">
        <v>123</v>
      </c>
      <c r="E5" s="26" t="s">
        <v>42</v>
      </c>
      <c r="F5" s="28" t="s">
        <v>124</v>
      </c>
      <c r="G5" s="29">
        <v>8</v>
      </c>
      <c r="H5" s="30" t="s">
        <v>39</v>
      </c>
      <c r="I5" s="30">
        <v>1</v>
      </c>
      <c r="J5" s="31">
        <v>100</v>
      </c>
      <c r="K5" s="30">
        <f>ROUNDUP(G5*$K$2/J5,0)*I5*J5</f>
        <v>100</v>
      </c>
      <c r="L5" s="33"/>
    </row>
    <row r="6" spans="1:12" ht="62.25" customHeight="1" x14ac:dyDescent="0.4">
      <c r="A6" s="27" t="s">
        <v>2</v>
      </c>
      <c r="B6" s="27" t="s">
        <v>63</v>
      </c>
      <c r="C6" s="27" t="s">
        <v>120</v>
      </c>
      <c r="D6" s="26" t="s">
        <v>125</v>
      </c>
      <c r="E6" s="26" t="s">
        <v>42</v>
      </c>
      <c r="F6" s="28" t="s">
        <v>126</v>
      </c>
      <c r="G6" s="29">
        <v>3</v>
      </c>
      <c r="H6" s="30" t="s">
        <v>39</v>
      </c>
      <c r="I6" s="30">
        <v>1</v>
      </c>
      <c r="J6" s="31">
        <v>100</v>
      </c>
      <c r="K6" s="30">
        <f t="shared" ref="K6:K46" si="0">ROUNDUP(G6*$K$2/J6,0)*I6*J6</f>
        <v>100</v>
      </c>
      <c r="L6" s="33"/>
    </row>
    <row r="7" spans="1:12" ht="62.25" customHeight="1" x14ac:dyDescent="0.4">
      <c r="A7" s="27" t="s">
        <v>20</v>
      </c>
      <c r="B7" s="27" t="s">
        <v>64</v>
      </c>
      <c r="C7" s="27" t="s">
        <v>120</v>
      </c>
      <c r="D7" s="26" t="s">
        <v>127</v>
      </c>
      <c r="E7" s="26" t="s">
        <v>42</v>
      </c>
      <c r="F7" s="28" t="s">
        <v>128</v>
      </c>
      <c r="G7" s="29">
        <v>1</v>
      </c>
      <c r="H7" s="30" t="s">
        <v>39</v>
      </c>
      <c r="I7" s="30">
        <v>1</v>
      </c>
      <c r="J7" s="31">
        <v>100</v>
      </c>
      <c r="K7" s="30">
        <f t="shared" si="0"/>
        <v>100</v>
      </c>
      <c r="L7" s="33"/>
    </row>
    <row r="8" spans="1:12" ht="62.25" customHeight="1" x14ac:dyDescent="0.4">
      <c r="A8" s="27" t="s">
        <v>3</v>
      </c>
      <c r="B8" s="27" t="s">
        <v>264</v>
      </c>
      <c r="C8" s="27" t="s">
        <v>129</v>
      </c>
      <c r="D8" s="26" t="s">
        <v>263</v>
      </c>
      <c r="E8" s="26" t="s">
        <v>42</v>
      </c>
      <c r="F8" s="28" t="s">
        <v>130</v>
      </c>
      <c r="G8" s="29">
        <v>2</v>
      </c>
      <c r="H8" s="30" t="s">
        <v>39</v>
      </c>
      <c r="I8" s="30">
        <v>10</v>
      </c>
      <c r="J8" s="31">
        <v>10</v>
      </c>
      <c r="K8" s="30">
        <f t="shared" si="0"/>
        <v>100</v>
      </c>
      <c r="L8" s="33"/>
    </row>
    <row r="9" spans="1:12" ht="62.25" customHeight="1" x14ac:dyDescent="0.4">
      <c r="A9" s="27" t="s">
        <v>65</v>
      </c>
      <c r="B9" s="27" t="s">
        <v>66</v>
      </c>
      <c r="C9" s="27" t="s">
        <v>133</v>
      </c>
      <c r="D9" s="26" t="s">
        <v>131</v>
      </c>
      <c r="E9" s="26" t="s">
        <v>42</v>
      </c>
      <c r="F9" s="28" t="s">
        <v>132</v>
      </c>
      <c r="G9" s="29">
        <v>12</v>
      </c>
      <c r="H9" s="30" t="s">
        <v>39</v>
      </c>
      <c r="I9" s="30">
        <v>2</v>
      </c>
      <c r="J9" s="31">
        <v>50</v>
      </c>
      <c r="K9" s="30">
        <f t="shared" si="0"/>
        <v>100</v>
      </c>
      <c r="L9" s="33"/>
    </row>
    <row r="10" spans="1:12" ht="62.25" customHeight="1" x14ac:dyDescent="0.4">
      <c r="A10" s="27" t="s">
        <v>4</v>
      </c>
      <c r="B10" s="27" t="s">
        <v>44</v>
      </c>
      <c r="C10" s="27" t="s">
        <v>136</v>
      </c>
      <c r="D10" s="26" t="s">
        <v>134</v>
      </c>
      <c r="E10" s="26" t="s">
        <v>42</v>
      </c>
      <c r="F10" s="28" t="s">
        <v>135</v>
      </c>
      <c r="G10" s="29">
        <v>4</v>
      </c>
      <c r="H10" s="30" t="s">
        <v>39</v>
      </c>
      <c r="I10" s="30">
        <v>20</v>
      </c>
      <c r="J10" s="31">
        <v>1</v>
      </c>
      <c r="K10" s="30">
        <f t="shared" si="0"/>
        <v>80</v>
      </c>
      <c r="L10" s="33"/>
    </row>
    <row r="11" spans="1:12" ht="62.25" customHeight="1" x14ac:dyDescent="0.4">
      <c r="A11" s="27" t="s">
        <v>5</v>
      </c>
      <c r="B11" s="27" t="s">
        <v>118</v>
      </c>
      <c r="C11" s="27" t="s">
        <v>67</v>
      </c>
      <c r="D11" s="26" t="s">
        <v>137</v>
      </c>
      <c r="E11" s="26" t="s">
        <v>119</v>
      </c>
      <c r="F11" s="28" t="s">
        <v>139</v>
      </c>
      <c r="G11" s="29">
        <v>1</v>
      </c>
      <c r="H11" s="30" t="s">
        <v>39</v>
      </c>
      <c r="I11" s="30">
        <v>50</v>
      </c>
      <c r="J11" s="31">
        <v>10</v>
      </c>
      <c r="K11" s="30">
        <f t="shared" si="0"/>
        <v>500</v>
      </c>
      <c r="L11" s="33"/>
    </row>
    <row r="12" spans="1:12" ht="62.25" customHeight="1" x14ac:dyDescent="0.4">
      <c r="A12" s="27" t="s">
        <v>68</v>
      </c>
      <c r="B12" s="27" t="s">
        <v>69</v>
      </c>
      <c r="C12" s="27" t="s">
        <v>138</v>
      </c>
      <c r="D12" s="26" t="s">
        <v>140</v>
      </c>
      <c r="E12" s="27" t="s">
        <v>141</v>
      </c>
      <c r="F12" s="35" t="s">
        <v>142</v>
      </c>
      <c r="G12" s="29">
        <v>5</v>
      </c>
      <c r="H12" s="30" t="s">
        <v>39</v>
      </c>
      <c r="I12" s="30">
        <v>100</v>
      </c>
      <c r="J12" s="31">
        <v>1</v>
      </c>
      <c r="K12" s="30">
        <f t="shared" si="0"/>
        <v>500</v>
      </c>
      <c r="L12" s="33"/>
    </row>
    <row r="13" spans="1:12" ht="62.25" customHeight="1" x14ac:dyDescent="0.4">
      <c r="A13" s="27" t="s">
        <v>70</v>
      </c>
      <c r="B13" s="27" t="s">
        <v>71</v>
      </c>
      <c r="C13" s="27" t="s">
        <v>72</v>
      </c>
      <c r="D13" s="26" t="s">
        <v>284</v>
      </c>
      <c r="E13" s="26" t="s">
        <v>119</v>
      </c>
      <c r="F13" s="28" t="s">
        <v>285</v>
      </c>
      <c r="G13" s="29">
        <v>8</v>
      </c>
      <c r="H13" s="30" t="s">
        <v>39</v>
      </c>
      <c r="I13" s="30">
        <v>817</v>
      </c>
      <c r="J13" s="31">
        <v>1</v>
      </c>
      <c r="K13" s="30">
        <f t="shared" si="0"/>
        <v>6536</v>
      </c>
      <c r="L13" s="33" t="s">
        <v>265</v>
      </c>
    </row>
    <row r="14" spans="1:12" ht="62.25" customHeight="1" x14ac:dyDescent="0.4">
      <c r="A14" s="27" t="s">
        <v>73</v>
      </c>
      <c r="B14" s="27" t="s">
        <v>74</v>
      </c>
      <c r="C14" s="27" t="s">
        <v>146</v>
      </c>
      <c r="D14" s="26" t="s">
        <v>145</v>
      </c>
      <c r="E14" s="26" t="s">
        <v>42</v>
      </c>
      <c r="F14" s="28" t="s">
        <v>147</v>
      </c>
      <c r="G14" s="29">
        <v>1</v>
      </c>
      <c r="H14" s="30" t="s">
        <v>39</v>
      </c>
      <c r="I14" s="30">
        <v>40</v>
      </c>
      <c r="J14" s="31">
        <v>1</v>
      </c>
      <c r="K14" s="30">
        <f t="shared" si="0"/>
        <v>40</v>
      </c>
      <c r="L14" s="34"/>
    </row>
    <row r="15" spans="1:12" ht="62.25" customHeight="1" x14ac:dyDescent="0.4">
      <c r="A15" s="27" t="s">
        <v>6</v>
      </c>
      <c r="B15" s="27" t="s">
        <v>149</v>
      </c>
      <c r="C15" s="27" t="s">
        <v>150</v>
      </c>
      <c r="D15" s="26" t="s">
        <v>148</v>
      </c>
      <c r="E15" s="26" t="s">
        <v>42</v>
      </c>
      <c r="F15" s="28" t="s">
        <v>151</v>
      </c>
      <c r="G15" s="29">
        <v>4</v>
      </c>
      <c r="H15" s="30" t="s">
        <v>39</v>
      </c>
      <c r="I15" s="30">
        <v>10</v>
      </c>
      <c r="J15" s="31">
        <v>1</v>
      </c>
      <c r="K15" s="30">
        <f t="shared" si="0"/>
        <v>40</v>
      </c>
      <c r="L15" s="32"/>
    </row>
    <row r="16" spans="1:12" ht="62.25" customHeight="1" x14ac:dyDescent="0.4">
      <c r="A16" s="27" t="s">
        <v>7</v>
      </c>
      <c r="B16" s="27" t="s">
        <v>45</v>
      </c>
      <c r="C16" s="27" t="s">
        <v>46</v>
      </c>
      <c r="D16" s="26" t="s">
        <v>152</v>
      </c>
      <c r="E16" s="26" t="s">
        <v>143</v>
      </c>
      <c r="F16" s="28"/>
      <c r="G16" s="29">
        <v>2</v>
      </c>
      <c r="H16" s="30" t="s">
        <v>39</v>
      </c>
      <c r="I16" s="30">
        <v>524.20000000000005</v>
      </c>
      <c r="J16" s="31">
        <v>10</v>
      </c>
      <c r="K16" s="30">
        <f t="shared" si="0"/>
        <v>5242</v>
      </c>
      <c r="L16" s="34"/>
    </row>
    <row r="17" spans="1:12" ht="62.25" customHeight="1" x14ac:dyDescent="0.4">
      <c r="A17" s="27" t="s">
        <v>260</v>
      </c>
      <c r="B17" s="27" t="s">
        <v>261</v>
      </c>
      <c r="C17" s="27" t="s">
        <v>154</v>
      </c>
      <c r="D17" s="26" t="s">
        <v>153</v>
      </c>
      <c r="E17" s="26" t="s">
        <v>42</v>
      </c>
      <c r="F17" s="28" t="s">
        <v>155</v>
      </c>
      <c r="G17" s="29">
        <v>1</v>
      </c>
      <c r="H17" s="30" t="s">
        <v>39</v>
      </c>
      <c r="I17" s="30">
        <v>15</v>
      </c>
      <c r="J17" s="31">
        <v>1</v>
      </c>
      <c r="K17" s="30">
        <f t="shared" si="0"/>
        <v>15</v>
      </c>
      <c r="L17" s="33"/>
    </row>
    <row r="18" spans="1:12" ht="62.25" customHeight="1" x14ac:dyDescent="0.4">
      <c r="A18" s="27" t="s">
        <v>259</v>
      </c>
      <c r="B18" s="27" t="s">
        <v>262</v>
      </c>
      <c r="C18" s="27" t="s">
        <v>154</v>
      </c>
      <c r="D18" s="26" t="s">
        <v>156</v>
      </c>
      <c r="E18" s="26" t="s">
        <v>42</v>
      </c>
      <c r="F18" s="28" t="s">
        <v>157</v>
      </c>
      <c r="G18" s="29">
        <v>1</v>
      </c>
      <c r="H18" s="30" t="s">
        <v>39</v>
      </c>
      <c r="I18" s="30">
        <v>50</v>
      </c>
      <c r="J18" s="31">
        <v>1</v>
      </c>
      <c r="K18" s="30">
        <f t="shared" si="0"/>
        <v>50</v>
      </c>
      <c r="L18" s="33"/>
    </row>
    <row r="19" spans="1:12" ht="62.25" customHeight="1" x14ac:dyDescent="0.4">
      <c r="A19" s="27" t="s">
        <v>8</v>
      </c>
      <c r="B19" s="27" t="s">
        <v>8</v>
      </c>
      <c r="C19" s="27" t="s">
        <v>75</v>
      </c>
      <c r="D19" s="26" t="s">
        <v>158</v>
      </c>
      <c r="E19" s="26" t="s">
        <v>159</v>
      </c>
      <c r="F19" s="28">
        <v>7071373</v>
      </c>
      <c r="G19" s="29">
        <v>3</v>
      </c>
      <c r="H19" s="30" t="s">
        <v>39</v>
      </c>
      <c r="I19" s="30">
        <v>358</v>
      </c>
      <c r="J19" s="31">
        <v>1</v>
      </c>
      <c r="K19" s="30">
        <f t="shared" si="0"/>
        <v>1074</v>
      </c>
      <c r="L19" s="33"/>
    </row>
    <row r="20" spans="1:12" ht="62.25" customHeight="1" x14ac:dyDescent="0.4">
      <c r="A20" s="27" t="s">
        <v>9</v>
      </c>
      <c r="B20" s="27" t="s">
        <v>9</v>
      </c>
      <c r="C20" s="27" t="s">
        <v>161</v>
      </c>
      <c r="D20" s="27" t="s">
        <v>160</v>
      </c>
      <c r="E20" s="26" t="s">
        <v>42</v>
      </c>
      <c r="F20" s="35" t="s">
        <v>162</v>
      </c>
      <c r="G20" s="36">
        <v>1</v>
      </c>
      <c r="H20" s="31" t="s">
        <v>39</v>
      </c>
      <c r="I20" s="31">
        <v>100</v>
      </c>
      <c r="J20" s="31">
        <v>1</v>
      </c>
      <c r="K20" s="31">
        <f t="shared" si="0"/>
        <v>100</v>
      </c>
      <c r="L20" s="33"/>
    </row>
    <row r="21" spans="1:12" ht="62.25" customHeight="1" x14ac:dyDescent="0.4">
      <c r="A21" s="27" t="s">
        <v>76</v>
      </c>
      <c r="B21" s="27" t="s">
        <v>165</v>
      </c>
      <c r="C21" s="27" t="s">
        <v>164</v>
      </c>
      <c r="D21" s="26" t="s">
        <v>163</v>
      </c>
      <c r="E21" s="26" t="s">
        <v>42</v>
      </c>
      <c r="F21" s="28" t="s">
        <v>166</v>
      </c>
      <c r="G21" s="29">
        <v>1</v>
      </c>
      <c r="H21" s="30" t="s">
        <v>39</v>
      </c>
      <c r="I21" s="30">
        <v>60</v>
      </c>
      <c r="J21" s="31">
        <v>1</v>
      </c>
      <c r="K21" s="30">
        <f t="shared" si="0"/>
        <v>60</v>
      </c>
      <c r="L21" s="32"/>
    </row>
    <row r="22" spans="1:12" ht="62.25" customHeight="1" x14ac:dyDescent="0.4">
      <c r="A22" s="27" t="s">
        <v>77</v>
      </c>
      <c r="B22" s="27" t="s">
        <v>77</v>
      </c>
      <c r="C22" s="27" t="s">
        <v>78</v>
      </c>
      <c r="D22" s="26" t="s">
        <v>167</v>
      </c>
      <c r="E22" s="26" t="s">
        <v>168</v>
      </c>
      <c r="F22" s="28" t="s">
        <v>169</v>
      </c>
      <c r="G22" s="29">
        <v>1</v>
      </c>
      <c r="H22" s="30" t="s">
        <v>39</v>
      </c>
      <c r="I22" s="30">
        <v>800</v>
      </c>
      <c r="J22" s="31">
        <v>1</v>
      </c>
      <c r="K22" s="30">
        <f t="shared" si="0"/>
        <v>800</v>
      </c>
      <c r="L22" s="32"/>
    </row>
    <row r="23" spans="1:12" ht="62.25" customHeight="1" x14ac:dyDescent="0.4">
      <c r="A23" s="27" t="s">
        <v>79</v>
      </c>
      <c r="B23" s="27" t="s">
        <v>79</v>
      </c>
      <c r="C23" s="27" t="s">
        <v>171</v>
      </c>
      <c r="D23" s="26" t="s">
        <v>170</v>
      </c>
      <c r="E23" s="26" t="s">
        <v>42</v>
      </c>
      <c r="F23" s="28" t="s">
        <v>172</v>
      </c>
      <c r="G23" s="29">
        <v>1</v>
      </c>
      <c r="H23" s="30" t="s">
        <v>39</v>
      </c>
      <c r="I23" s="30">
        <v>380</v>
      </c>
      <c r="J23" s="31">
        <v>1</v>
      </c>
      <c r="K23" s="30">
        <f t="shared" si="0"/>
        <v>380</v>
      </c>
      <c r="L23" s="33"/>
    </row>
    <row r="24" spans="1:12" ht="62.25" customHeight="1" x14ac:dyDescent="0.4">
      <c r="A24" s="27" t="s">
        <v>80</v>
      </c>
      <c r="B24" s="27" t="s">
        <v>174</v>
      </c>
      <c r="C24" s="26" t="s">
        <v>42</v>
      </c>
      <c r="D24" s="26" t="s">
        <v>173</v>
      </c>
      <c r="E24" s="26" t="s">
        <v>42</v>
      </c>
      <c r="F24" s="28" t="s">
        <v>175</v>
      </c>
      <c r="G24" s="29">
        <v>6</v>
      </c>
      <c r="H24" s="30" t="s">
        <v>39</v>
      </c>
      <c r="I24" s="30">
        <v>40</v>
      </c>
      <c r="J24" s="31">
        <v>1</v>
      </c>
      <c r="K24" s="30">
        <f t="shared" si="0"/>
        <v>240</v>
      </c>
      <c r="L24" s="33"/>
    </row>
    <row r="25" spans="1:12" ht="62.25" customHeight="1" x14ac:dyDescent="0.4">
      <c r="A25" s="27" t="s">
        <v>81</v>
      </c>
      <c r="B25" s="27" t="s">
        <v>82</v>
      </c>
      <c r="C25" s="27" t="s">
        <v>83</v>
      </c>
      <c r="D25" s="26" t="s">
        <v>176</v>
      </c>
      <c r="E25" s="26" t="s">
        <v>179</v>
      </c>
      <c r="F25" s="28">
        <v>8562915</v>
      </c>
      <c r="G25" s="29">
        <v>2</v>
      </c>
      <c r="H25" s="30" t="s">
        <v>39</v>
      </c>
      <c r="I25" s="30">
        <v>50</v>
      </c>
      <c r="J25" s="31">
        <v>1</v>
      </c>
      <c r="K25" s="30">
        <f t="shared" si="0"/>
        <v>100</v>
      </c>
      <c r="L25" s="33" t="s">
        <v>116</v>
      </c>
    </row>
    <row r="26" spans="1:12" ht="62.25" customHeight="1" x14ac:dyDescent="0.4">
      <c r="A26" s="27" t="s">
        <v>81</v>
      </c>
      <c r="B26" s="27" t="s">
        <v>177</v>
      </c>
      <c r="C26" s="27" t="s">
        <v>83</v>
      </c>
      <c r="D26" s="26" t="s">
        <v>178</v>
      </c>
      <c r="E26" s="26" t="s">
        <v>179</v>
      </c>
      <c r="F26" s="28">
        <v>8562942</v>
      </c>
      <c r="G26" s="29">
        <v>3</v>
      </c>
      <c r="H26" s="30" t="s">
        <v>39</v>
      </c>
      <c r="I26" s="30">
        <v>50</v>
      </c>
      <c r="J26" s="31">
        <v>1</v>
      </c>
      <c r="K26" s="30">
        <f t="shared" ref="K26" si="1">ROUNDUP(G26*$K$2/J26,0)*I26*J26</f>
        <v>150</v>
      </c>
      <c r="L26" s="33" t="s">
        <v>116</v>
      </c>
    </row>
    <row r="27" spans="1:12" ht="62.25" customHeight="1" x14ac:dyDescent="0.4">
      <c r="A27" s="27" t="s">
        <v>10</v>
      </c>
      <c r="B27" s="27" t="s">
        <v>84</v>
      </c>
      <c r="C27" s="27" t="s">
        <v>181</v>
      </c>
      <c r="D27" s="26" t="s">
        <v>180</v>
      </c>
      <c r="E27" s="26" t="s">
        <v>182</v>
      </c>
      <c r="F27" s="28" t="s">
        <v>183</v>
      </c>
      <c r="G27" s="29">
        <v>1</v>
      </c>
      <c r="H27" s="30" t="s">
        <v>39</v>
      </c>
      <c r="I27" s="30">
        <v>1638</v>
      </c>
      <c r="J27" s="31">
        <v>1</v>
      </c>
      <c r="K27" s="30">
        <f t="shared" si="0"/>
        <v>1638</v>
      </c>
      <c r="L27" s="33"/>
    </row>
    <row r="28" spans="1:12" ht="62.25" customHeight="1" x14ac:dyDescent="0.4">
      <c r="A28" s="27" t="s">
        <v>11</v>
      </c>
      <c r="B28" s="27" t="s">
        <v>85</v>
      </c>
      <c r="C28" s="27" t="s">
        <v>86</v>
      </c>
      <c r="D28" s="26" t="s">
        <v>184</v>
      </c>
      <c r="E28" s="26" t="s">
        <v>168</v>
      </c>
      <c r="F28" s="28" t="s">
        <v>185</v>
      </c>
      <c r="G28" s="29">
        <v>1</v>
      </c>
      <c r="H28" s="30" t="s">
        <v>39</v>
      </c>
      <c r="I28" s="30">
        <v>5000</v>
      </c>
      <c r="J28" s="31">
        <v>1</v>
      </c>
      <c r="K28" s="30">
        <f t="shared" si="0"/>
        <v>5000</v>
      </c>
      <c r="L28" s="64" t="s">
        <v>286</v>
      </c>
    </row>
    <row r="29" spans="1:12" ht="62.25" customHeight="1" x14ac:dyDescent="0.4">
      <c r="A29" s="27" t="s">
        <v>87</v>
      </c>
      <c r="B29" s="2" t="s">
        <v>186</v>
      </c>
      <c r="C29" s="2" t="s">
        <v>187</v>
      </c>
      <c r="D29" s="1" t="s">
        <v>188</v>
      </c>
      <c r="E29" s="2" t="s">
        <v>189</v>
      </c>
      <c r="F29" s="26"/>
      <c r="G29" s="29">
        <v>1</v>
      </c>
      <c r="H29" s="30" t="s">
        <v>39</v>
      </c>
      <c r="I29" s="30">
        <v>2600</v>
      </c>
      <c r="J29" s="31">
        <v>1</v>
      </c>
      <c r="K29" s="30">
        <v>2600</v>
      </c>
      <c r="L29" s="64" t="s">
        <v>58</v>
      </c>
    </row>
    <row r="30" spans="1:12" ht="62.25" customHeight="1" x14ac:dyDescent="0.4">
      <c r="A30" s="27" t="s">
        <v>88</v>
      </c>
      <c r="B30" s="27" t="s">
        <v>89</v>
      </c>
      <c r="C30" s="27" t="s">
        <v>191</v>
      </c>
      <c r="D30" s="26" t="s">
        <v>190</v>
      </c>
      <c r="E30" s="26" t="s">
        <v>42</v>
      </c>
      <c r="F30" s="28" t="s">
        <v>192</v>
      </c>
      <c r="G30" s="29">
        <v>1</v>
      </c>
      <c r="H30" s="30" t="s">
        <v>39</v>
      </c>
      <c r="I30" s="30">
        <v>900</v>
      </c>
      <c r="J30" s="31">
        <v>1</v>
      </c>
      <c r="K30" s="30">
        <f>ROUNDUP(G30*$K$2/J30,0)*I30*J30</f>
        <v>900</v>
      </c>
      <c r="L30" s="37"/>
    </row>
    <row r="31" spans="1:12" ht="62.25" customHeight="1" x14ac:dyDescent="0.4">
      <c r="A31" s="72" t="s">
        <v>252</v>
      </c>
      <c r="B31" s="2" t="s">
        <v>279</v>
      </c>
      <c r="C31" s="2" t="s">
        <v>280</v>
      </c>
      <c r="D31" s="1" t="s">
        <v>281</v>
      </c>
      <c r="E31" s="72" t="s">
        <v>282</v>
      </c>
      <c r="F31" s="3" t="s">
        <v>283</v>
      </c>
      <c r="G31" s="76">
        <v>1</v>
      </c>
      <c r="H31" s="77" t="s">
        <v>271</v>
      </c>
      <c r="I31" s="78">
        <v>700</v>
      </c>
      <c r="J31" s="79">
        <v>1</v>
      </c>
      <c r="K31" s="30">
        <f>ROUNDUP(G31*$K$2/J31,0)*I31*J31</f>
        <v>700</v>
      </c>
      <c r="L31" s="75" t="s">
        <v>253</v>
      </c>
    </row>
    <row r="32" spans="1:12" ht="61.5" customHeight="1" x14ac:dyDescent="0.4">
      <c r="A32" s="72" t="s">
        <v>272</v>
      </c>
      <c r="B32" s="73" t="s">
        <v>273</v>
      </c>
      <c r="C32" s="73" t="s">
        <v>276</v>
      </c>
      <c r="D32" s="73" t="s">
        <v>277</v>
      </c>
      <c r="E32" s="72" t="s">
        <v>278</v>
      </c>
      <c r="F32" s="74" t="s">
        <v>274</v>
      </c>
      <c r="G32" s="80">
        <v>1</v>
      </c>
      <c r="H32" s="77" t="s">
        <v>271</v>
      </c>
      <c r="I32" s="77">
        <v>80</v>
      </c>
      <c r="J32" s="77">
        <v>5</v>
      </c>
      <c r="K32" s="77">
        <f t="shared" ref="K32" si="2">ROUNDUP(G32*$L$2/J32,0)*I32*J32</f>
        <v>0</v>
      </c>
      <c r="L32" s="75" t="s">
        <v>275</v>
      </c>
    </row>
    <row r="33" spans="1:12" ht="61.5" customHeight="1" x14ac:dyDescent="0.4">
      <c r="A33" s="39" t="s">
        <v>90</v>
      </c>
      <c r="B33" s="39" t="s">
        <v>90</v>
      </c>
      <c r="C33" s="39" t="s">
        <v>91</v>
      </c>
      <c r="D33" s="38" t="s">
        <v>254</v>
      </c>
      <c r="E33" s="38" t="s">
        <v>159</v>
      </c>
      <c r="F33" s="40">
        <v>9980406</v>
      </c>
      <c r="G33" s="41">
        <v>1</v>
      </c>
      <c r="H33" s="42" t="s">
        <v>39</v>
      </c>
      <c r="I33" s="42">
        <v>5500</v>
      </c>
      <c r="J33" s="43">
        <v>1</v>
      </c>
      <c r="K33" s="42">
        <f t="shared" si="0"/>
        <v>5500</v>
      </c>
      <c r="L33" s="33"/>
    </row>
    <row r="34" spans="1:12" ht="61.5" customHeight="1" x14ac:dyDescent="0.4">
      <c r="A34" s="39" t="s">
        <v>17</v>
      </c>
      <c r="B34" s="39" t="s">
        <v>17</v>
      </c>
      <c r="C34" s="39" t="s">
        <v>287</v>
      </c>
      <c r="D34" s="38" t="s">
        <v>288</v>
      </c>
      <c r="E34" s="38" t="s">
        <v>159</v>
      </c>
      <c r="F34" s="40">
        <v>10951665</v>
      </c>
      <c r="G34" s="41">
        <v>1</v>
      </c>
      <c r="H34" s="42" t="s">
        <v>39</v>
      </c>
      <c r="I34" s="42">
        <v>500</v>
      </c>
      <c r="J34" s="43">
        <v>1</v>
      </c>
      <c r="K34" s="42">
        <f t="shared" si="0"/>
        <v>500</v>
      </c>
      <c r="L34" s="33"/>
    </row>
    <row r="35" spans="1:12" s="12" customFormat="1" ht="61.5" customHeight="1" x14ac:dyDescent="0.4">
      <c r="A35" s="39" t="s">
        <v>92</v>
      </c>
      <c r="B35" s="39" t="s">
        <v>47</v>
      </c>
      <c r="C35" s="39" t="s">
        <v>94</v>
      </c>
      <c r="D35" s="38" t="s">
        <v>93</v>
      </c>
      <c r="E35" s="1" t="s">
        <v>193</v>
      </c>
      <c r="F35" s="3" t="s">
        <v>13</v>
      </c>
      <c r="G35" s="41">
        <v>8</v>
      </c>
      <c r="H35" s="42" t="s">
        <v>39</v>
      </c>
      <c r="I35" s="42">
        <v>50</v>
      </c>
      <c r="J35" s="43">
        <v>1</v>
      </c>
      <c r="K35" s="42">
        <f t="shared" si="0"/>
        <v>400</v>
      </c>
      <c r="L35" s="69" t="s">
        <v>194</v>
      </c>
    </row>
    <row r="36" spans="1:12" s="12" customFormat="1" ht="61.5" customHeight="1" x14ac:dyDescent="0.4">
      <c r="A36" s="39" t="s">
        <v>95</v>
      </c>
      <c r="B36" s="39" t="s">
        <v>48</v>
      </c>
      <c r="C36" s="39"/>
      <c r="D36" s="38"/>
      <c r="E36" s="38" t="s">
        <v>42</v>
      </c>
      <c r="F36" s="3" t="s">
        <v>196</v>
      </c>
      <c r="G36" s="41">
        <v>12</v>
      </c>
      <c r="H36" s="42" t="s">
        <v>39</v>
      </c>
      <c r="I36" s="42">
        <v>3</v>
      </c>
      <c r="J36" s="43">
        <v>100</v>
      </c>
      <c r="K36" s="42">
        <f t="shared" ref="K36:K43" si="3">ROUNDUP(G36*$K$2/J36,0)*I36*J36</f>
        <v>300</v>
      </c>
      <c r="L36" s="33"/>
    </row>
    <row r="37" spans="1:12" s="12" customFormat="1" ht="61.5" customHeight="1" x14ac:dyDescent="0.4">
      <c r="A37" s="39" t="s">
        <v>96</v>
      </c>
      <c r="B37" s="39" t="s">
        <v>49</v>
      </c>
      <c r="C37" s="39" t="s">
        <v>94</v>
      </c>
      <c r="D37" s="38" t="s">
        <v>15</v>
      </c>
      <c r="E37" s="1" t="s">
        <v>193</v>
      </c>
      <c r="F37" s="3" t="s">
        <v>14</v>
      </c>
      <c r="G37" s="41">
        <v>4</v>
      </c>
      <c r="H37" s="42" t="s">
        <v>39</v>
      </c>
      <c r="I37" s="42">
        <v>30</v>
      </c>
      <c r="J37" s="43">
        <v>1</v>
      </c>
      <c r="K37" s="42">
        <f t="shared" si="3"/>
        <v>120</v>
      </c>
      <c r="L37" s="69" t="s">
        <v>195</v>
      </c>
    </row>
    <row r="38" spans="1:12" s="12" customFormat="1" ht="61.5" customHeight="1" x14ac:dyDescent="0.4">
      <c r="A38" s="39" t="s">
        <v>97</v>
      </c>
      <c r="B38" s="39" t="s">
        <v>98</v>
      </c>
      <c r="C38" s="39"/>
      <c r="D38" s="38"/>
      <c r="E38" s="38" t="s">
        <v>42</v>
      </c>
      <c r="F38" s="3" t="s">
        <v>12</v>
      </c>
      <c r="G38" s="41">
        <v>4</v>
      </c>
      <c r="H38" s="42" t="s">
        <v>39</v>
      </c>
      <c r="I38" s="42">
        <v>3</v>
      </c>
      <c r="J38" s="43">
        <v>100</v>
      </c>
      <c r="K38" s="42">
        <f t="shared" si="3"/>
        <v>300</v>
      </c>
      <c r="L38" s="33"/>
    </row>
    <row r="39" spans="1:12" s="12" customFormat="1" ht="61.5" customHeight="1" x14ac:dyDescent="0.4">
      <c r="A39" s="39" t="s">
        <v>99</v>
      </c>
      <c r="B39" s="39" t="s">
        <v>99</v>
      </c>
      <c r="C39" s="39" t="s">
        <v>199</v>
      </c>
      <c r="D39" s="38" t="s">
        <v>197</v>
      </c>
      <c r="E39" s="38" t="s">
        <v>42</v>
      </c>
      <c r="F39" s="40" t="s">
        <v>198</v>
      </c>
      <c r="G39" s="41">
        <v>1</v>
      </c>
      <c r="H39" s="42" t="s">
        <v>39</v>
      </c>
      <c r="I39" s="42">
        <v>200</v>
      </c>
      <c r="J39" s="43">
        <v>1</v>
      </c>
      <c r="K39" s="42">
        <f t="shared" si="3"/>
        <v>200</v>
      </c>
      <c r="L39" s="33"/>
    </row>
    <row r="40" spans="1:12" s="12" customFormat="1" ht="61.5" customHeight="1" x14ac:dyDescent="0.4">
      <c r="A40" s="39" t="s">
        <v>16</v>
      </c>
      <c r="B40" s="39" t="s">
        <v>200</v>
      </c>
      <c r="C40" s="39" t="s">
        <v>202</v>
      </c>
      <c r="D40" s="38" t="s">
        <v>201</v>
      </c>
      <c r="E40" s="38" t="s">
        <v>159</v>
      </c>
      <c r="F40" s="40">
        <v>50677122</v>
      </c>
      <c r="G40" s="41">
        <v>2</v>
      </c>
      <c r="H40" s="42" t="s">
        <v>39</v>
      </c>
      <c r="I40" s="42">
        <v>33</v>
      </c>
      <c r="J40" s="43">
        <v>10</v>
      </c>
      <c r="K40" s="42">
        <f t="shared" si="3"/>
        <v>330</v>
      </c>
      <c r="L40" s="33" t="s">
        <v>116</v>
      </c>
    </row>
    <row r="41" spans="1:12" s="12" customFormat="1" ht="61.5" customHeight="1" x14ac:dyDescent="0.4">
      <c r="A41" s="39" t="s">
        <v>18</v>
      </c>
      <c r="B41" s="39" t="s">
        <v>100</v>
      </c>
      <c r="C41" s="39" t="s">
        <v>101</v>
      </c>
      <c r="D41" s="38" t="s">
        <v>203</v>
      </c>
      <c r="E41" s="38" t="s">
        <v>159</v>
      </c>
      <c r="F41" s="40">
        <v>45320457</v>
      </c>
      <c r="G41" s="41">
        <v>1</v>
      </c>
      <c r="H41" s="42" t="s">
        <v>40</v>
      </c>
      <c r="I41" s="42">
        <v>615</v>
      </c>
      <c r="J41" s="43">
        <v>1</v>
      </c>
      <c r="K41" s="42">
        <f t="shared" si="3"/>
        <v>615</v>
      </c>
      <c r="L41" s="33"/>
    </row>
    <row r="42" spans="1:12" s="12" customFormat="1" ht="61.5" customHeight="1" x14ac:dyDescent="0.4">
      <c r="A42" s="39" t="s">
        <v>36</v>
      </c>
      <c r="B42" s="39" t="s">
        <v>43</v>
      </c>
      <c r="C42" s="27" t="s">
        <v>101</v>
      </c>
      <c r="D42" s="26" t="s">
        <v>204</v>
      </c>
      <c r="E42" s="26" t="s">
        <v>159</v>
      </c>
      <c r="F42" s="40">
        <v>8596043</v>
      </c>
      <c r="G42" s="41">
        <v>1</v>
      </c>
      <c r="H42" s="42" t="s">
        <v>40</v>
      </c>
      <c r="I42" s="42">
        <v>280</v>
      </c>
      <c r="J42" s="43">
        <v>1</v>
      </c>
      <c r="K42" s="42">
        <f t="shared" si="3"/>
        <v>280</v>
      </c>
      <c r="L42" s="33"/>
    </row>
    <row r="43" spans="1:12" s="12" customFormat="1" ht="61.5" customHeight="1" x14ac:dyDescent="0.4">
      <c r="A43" s="39" t="s">
        <v>34</v>
      </c>
      <c r="B43" s="39" t="s">
        <v>102</v>
      </c>
      <c r="C43" s="27" t="s">
        <v>103</v>
      </c>
      <c r="D43" s="26" t="s">
        <v>205</v>
      </c>
      <c r="E43" s="26"/>
      <c r="F43" s="28">
        <v>41055463</v>
      </c>
      <c r="G43" s="29">
        <v>1</v>
      </c>
      <c r="H43" s="42" t="s">
        <v>39</v>
      </c>
      <c r="I43" s="42">
        <v>200</v>
      </c>
      <c r="J43" s="43">
        <v>1</v>
      </c>
      <c r="K43" s="42">
        <f t="shared" si="3"/>
        <v>200</v>
      </c>
      <c r="L43" s="33"/>
    </row>
    <row r="44" spans="1:12" s="12" customFormat="1" ht="61.5" customHeight="1" x14ac:dyDescent="0.4">
      <c r="A44" s="39" t="s">
        <v>104</v>
      </c>
      <c r="B44" s="39" t="s">
        <v>104</v>
      </c>
      <c r="C44" s="39" t="s">
        <v>208</v>
      </c>
      <c r="D44" s="38" t="s">
        <v>206</v>
      </c>
      <c r="E44" s="38" t="s">
        <v>42</v>
      </c>
      <c r="F44" s="40" t="s">
        <v>207</v>
      </c>
      <c r="G44" s="41">
        <v>1</v>
      </c>
      <c r="H44" s="42" t="s">
        <v>39</v>
      </c>
      <c r="I44" s="42">
        <v>50</v>
      </c>
      <c r="J44" s="43">
        <v>1</v>
      </c>
      <c r="K44" s="42">
        <f t="shared" si="0"/>
        <v>50</v>
      </c>
      <c r="L44" s="33"/>
    </row>
    <row r="45" spans="1:12" s="12" customFormat="1" ht="61.5" customHeight="1" x14ac:dyDescent="0.4">
      <c r="A45" s="39" t="s">
        <v>19</v>
      </c>
      <c r="B45" s="39" t="s">
        <v>258</v>
      </c>
      <c r="C45" s="39" t="s">
        <v>210</v>
      </c>
      <c r="D45" s="38" t="s">
        <v>209</v>
      </c>
      <c r="E45" s="38" t="s">
        <v>42</v>
      </c>
      <c r="F45" s="40" t="s">
        <v>211</v>
      </c>
      <c r="G45" s="41">
        <v>4</v>
      </c>
      <c r="H45" s="42" t="s">
        <v>39</v>
      </c>
      <c r="I45" s="42">
        <v>100</v>
      </c>
      <c r="J45" s="43">
        <v>1</v>
      </c>
      <c r="K45" s="42">
        <f t="shared" si="0"/>
        <v>400</v>
      </c>
      <c r="L45" s="33"/>
    </row>
    <row r="46" spans="1:12" s="12" customFormat="1" ht="61.5" customHeight="1" x14ac:dyDescent="0.4">
      <c r="A46" s="39" t="s">
        <v>105</v>
      </c>
      <c r="B46" s="39" t="s">
        <v>106</v>
      </c>
      <c r="C46" s="39" t="s">
        <v>107</v>
      </c>
      <c r="D46" s="38" t="s">
        <v>212</v>
      </c>
      <c r="E46" s="26" t="s">
        <v>143</v>
      </c>
      <c r="F46" s="40"/>
      <c r="G46" s="41">
        <v>2</v>
      </c>
      <c r="H46" s="42" t="s">
        <v>39</v>
      </c>
      <c r="I46" s="42">
        <v>360</v>
      </c>
      <c r="J46" s="43">
        <v>10</v>
      </c>
      <c r="K46" s="42">
        <f t="shared" si="0"/>
        <v>3600</v>
      </c>
      <c r="L46" s="33"/>
    </row>
    <row r="47" spans="1:12" s="12" customFormat="1" ht="61.5" customHeight="1" x14ac:dyDescent="0.4">
      <c r="A47" s="39" t="s">
        <v>37</v>
      </c>
      <c r="B47" s="39" t="s">
        <v>108</v>
      </c>
      <c r="C47" s="39" t="s">
        <v>109</v>
      </c>
      <c r="D47" s="38" t="s">
        <v>256</v>
      </c>
      <c r="E47" s="39" t="s">
        <v>109</v>
      </c>
      <c r="F47" s="40"/>
      <c r="G47" s="58">
        <v>1</v>
      </c>
      <c r="H47" s="61" t="s">
        <v>39</v>
      </c>
      <c r="I47" s="42">
        <v>4500</v>
      </c>
      <c r="J47" s="43">
        <v>1</v>
      </c>
      <c r="K47" s="42">
        <f>ROUNDUP(G47*$K$2/J47,0)*I47*J47</f>
        <v>4500</v>
      </c>
      <c r="L47" s="33" t="s">
        <v>257</v>
      </c>
    </row>
    <row r="48" spans="1:12" s="12" customFormat="1" ht="61.5" customHeight="1" x14ac:dyDescent="0.4">
      <c r="A48" s="39" t="s">
        <v>110</v>
      </c>
      <c r="B48" s="39" t="s">
        <v>111</v>
      </c>
      <c r="C48" s="39" t="s">
        <v>103</v>
      </c>
      <c r="D48" s="39" t="s">
        <v>213</v>
      </c>
      <c r="E48" s="38" t="s">
        <v>159</v>
      </c>
      <c r="F48" s="81">
        <v>8729847</v>
      </c>
      <c r="G48" s="58">
        <v>1</v>
      </c>
      <c r="H48" s="61" t="s">
        <v>39</v>
      </c>
      <c r="I48" s="42">
        <v>920</v>
      </c>
      <c r="J48" s="43">
        <v>1</v>
      </c>
      <c r="K48" s="42">
        <f>ROUNDUP(G48*$K$2/J48,0)*I48*J48</f>
        <v>920</v>
      </c>
      <c r="L48" s="33"/>
    </row>
    <row r="49" spans="1:12" s="12" customFormat="1" ht="61.5" customHeight="1" x14ac:dyDescent="0.4">
      <c r="A49" s="27" t="s">
        <v>33</v>
      </c>
      <c r="B49" s="27" t="s">
        <v>255</v>
      </c>
      <c r="C49" s="27" t="s">
        <v>112</v>
      </c>
      <c r="D49" s="26" t="s">
        <v>214</v>
      </c>
      <c r="E49" s="26" t="s">
        <v>143</v>
      </c>
      <c r="F49" s="26"/>
      <c r="G49" s="59">
        <v>10</v>
      </c>
      <c r="H49" s="62" t="s">
        <v>115</v>
      </c>
      <c r="I49" s="30">
        <v>200</v>
      </c>
      <c r="J49" s="31">
        <v>10</v>
      </c>
      <c r="K49" s="30">
        <f>ROUNDUP(G49*$K$2/J49,0)*I49*J49</f>
        <v>2000</v>
      </c>
      <c r="L49" s="37" t="s">
        <v>266</v>
      </c>
    </row>
    <row r="50" spans="1:12" s="12" customFormat="1" ht="61.5" customHeight="1" x14ac:dyDescent="0.4">
      <c r="A50" s="45" t="s">
        <v>33</v>
      </c>
      <c r="B50" s="45" t="s">
        <v>113</v>
      </c>
      <c r="C50" s="45" t="s">
        <v>114</v>
      </c>
      <c r="D50" s="45" t="s">
        <v>215</v>
      </c>
      <c r="E50" s="45" t="s">
        <v>216</v>
      </c>
      <c r="F50" s="44">
        <v>5233138</v>
      </c>
      <c r="G50" s="60">
        <v>0.5</v>
      </c>
      <c r="H50" s="63" t="s">
        <v>115</v>
      </c>
      <c r="I50" s="46">
        <v>250</v>
      </c>
      <c r="J50" s="47">
        <v>6</v>
      </c>
      <c r="K50" s="46">
        <f>ROUNDUP(G50*$K$2/J50,0)*I50*J50</f>
        <v>1500</v>
      </c>
      <c r="L50" s="48" t="s">
        <v>267</v>
      </c>
    </row>
    <row r="51" spans="1:12" s="12" customFormat="1" x14ac:dyDescent="0.4">
      <c r="A51" s="67"/>
      <c r="B51" s="49"/>
      <c r="C51" s="67"/>
      <c r="D51" s="49"/>
      <c r="E51" s="49"/>
      <c r="F51" s="50"/>
      <c r="G51" s="51"/>
      <c r="H51" s="52"/>
      <c r="I51" s="52"/>
      <c r="J51" s="53" t="s">
        <v>59</v>
      </c>
      <c r="K51" s="52">
        <f>SUM(K4:K50)</f>
        <v>49060</v>
      </c>
      <c r="L51" s="54"/>
    </row>
  </sheetData>
  <phoneticPr fontId="1"/>
  <pageMargins left="0.7" right="0.7" top="0.75" bottom="0.75" header="0.3" footer="0.3"/>
  <pageSetup paperSize="8"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election activeCell="C5" sqref="C5"/>
    </sheetView>
  </sheetViews>
  <sheetFormatPr defaultColWidth="9" defaultRowHeight="18.75" x14ac:dyDescent="0.4"/>
  <cols>
    <col min="1" max="1" width="30.75" style="5" customWidth="1"/>
    <col min="2" max="2" width="15.125" style="5" customWidth="1"/>
    <col min="3" max="3" width="41.75" style="5" customWidth="1"/>
    <col min="4" max="4" width="13.625" style="5" customWidth="1"/>
    <col min="5" max="5" width="27.625" style="5" customWidth="1"/>
    <col min="6" max="16384" width="9" style="5"/>
  </cols>
  <sheetData>
    <row r="1" spans="1:5" ht="19.5" thickBot="1" x14ac:dyDescent="0.45">
      <c r="A1" s="70" t="s">
        <v>269</v>
      </c>
      <c r="B1" s="70"/>
      <c r="C1" s="70"/>
      <c r="D1" s="70"/>
      <c r="E1" s="13"/>
    </row>
    <row r="2" spans="1:5" ht="19.5" thickTop="1" x14ac:dyDescent="0.4">
      <c r="A2" s="71" t="s">
        <v>51</v>
      </c>
      <c r="B2" s="71" t="s">
        <v>217</v>
      </c>
      <c r="C2" s="71" t="s">
        <v>218</v>
      </c>
      <c r="D2" s="71" t="s">
        <v>219</v>
      </c>
      <c r="E2" s="71" t="s">
        <v>57</v>
      </c>
    </row>
    <row r="3" spans="1:5" ht="62.25" customHeight="1" x14ac:dyDescent="0.4">
      <c r="A3" s="5" t="s">
        <v>21</v>
      </c>
      <c r="C3" s="5" t="s">
        <v>220</v>
      </c>
      <c r="D3" s="5">
        <v>10000</v>
      </c>
    </row>
    <row r="4" spans="1:5" ht="62.25" customHeight="1" x14ac:dyDescent="0.4">
      <c r="A4" s="5" t="s">
        <v>35</v>
      </c>
      <c r="C4" s="5" t="s">
        <v>220</v>
      </c>
      <c r="D4" s="5">
        <v>500</v>
      </c>
    </row>
    <row r="5" spans="1:5" customFormat="1" ht="63" customHeight="1" x14ac:dyDescent="0.4">
      <c r="A5" s="4" t="s">
        <v>32</v>
      </c>
      <c r="B5" s="4"/>
      <c r="C5" s="4" t="s">
        <v>251</v>
      </c>
      <c r="D5" s="4">
        <v>500</v>
      </c>
    </row>
    <row r="6" spans="1:5" ht="62.25" customHeight="1" x14ac:dyDescent="0.4">
      <c r="A6" s="5" t="s">
        <v>221</v>
      </c>
      <c r="C6" s="5" t="s">
        <v>222</v>
      </c>
      <c r="D6" s="5">
        <v>1100</v>
      </c>
      <c r="E6" s="5" t="s">
        <v>223</v>
      </c>
    </row>
    <row r="7" spans="1:5" ht="62.25" customHeight="1" x14ac:dyDescent="0.4">
      <c r="A7" s="5" t="s">
        <v>249</v>
      </c>
      <c r="C7" s="5" t="s">
        <v>224</v>
      </c>
      <c r="D7" s="5">
        <v>1500</v>
      </c>
    </row>
    <row r="8" spans="1:5" ht="62.25" customHeight="1" x14ac:dyDescent="0.4">
      <c r="A8" s="5" t="s">
        <v>248</v>
      </c>
      <c r="C8" s="5" t="s">
        <v>250</v>
      </c>
      <c r="D8" s="5">
        <v>3000</v>
      </c>
    </row>
    <row r="9" spans="1:5" ht="62.25" customHeight="1" x14ac:dyDescent="0.4">
      <c r="A9" s="5" t="s">
        <v>244</v>
      </c>
      <c r="C9" s="5" t="s">
        <v>245</v>
      </c>
      <c r="D9" s="5">
        <v>4500</v>
      </c>
    </row>
    <row r="10" spans="1:5" ht="62.25" customHeight="1" x14ac:dyDescent="0.4">
      <c r="A10" s="5" t="s">
        <v>225</v>
      </c>
      <c r="C10" s="5" t="s">
        <v>226</v>
      </c>
      <c r="D10" s="5">
        <v>1600</v>
      </c>
    </row>
    <row r="11" spans="1:5" ht="62.25" customHeight="1" x14ac:dyDescent="0.4">
      <c r="A11" s="5" t="s">
        <v>23</v>
      </c>
      <c r="C11" s="5" t="s">
        <v>227</v>
      </c>
      <c r="D11" s="5">
        <v>250</v>
      </c>
      <c r="E11" s="5" t="s">
        <v>228</v>
      </c>
    </row>
    <row r="12" spans="1:5" ht="62.25" customHeight="1" x14ac:dyDescent="0.4">
      <c r="A12" s="5" t="s">
        <v>24</v>
      </c>
      <c r="C12" s="5" t="s">
        <v>229</v>
      </c>
      <c r="D12" s="5">
        <v>1200</v>
      </c>
    </row>
    <row r="13" spans="1:5" ht="62.25" customHeight="1" x14ac:dyDescent="0.4">
      <c r="A13" s="5" t="s">
        <v>25</v>
      </c>
      <c r="C13" s="5" t="s">
        <v>26</v>
      </c>
      <c r="D13" s="5">
        <v>1200</v>
      </c>
      <c r="E13" s="5" t="s">
        <v>230</v>
      </c>
    </row>
    <row r="14" spans="1:5" ht="62.25" customHeight="1" x14ac:dyDescent="0.4">
      <c r="A14" s="5" t="s">
        <v>27</v>
      </c>
      <c r="C14" s="5" t="s">
        <v>22</v>
      </c>
      <c r="D14" s="5">
        <v>160</v>
      </c>
    </row>
    <row r="15" spans="1:5" ht="62.25" customHeight="1" x14ac:dyDescent="0.4">
      <c r="A15" s="5" t="s">
        <v>231</v>
      </c>
      <c r="C15" s="5" t="s">
        <v>22</v>
      </c>
      <c r="D15" s="5">
        <v>400</v>
      </c>
    </row>
    <row r="16" spans="1:5" ht="62.25" customHeight="1" x14ac:dyDescent="0.4">
      <c r="A16" s="5" t="s">
        <v>28</v>
      </c>
      <c r="C16" s="5" t="s">
        <v>29</v>
      </c>
      <c r="D16" s="5">
        <v>2000</v>
      </c>
    </row>
    <row r="17" spans="1:5" ht="62.25" customHeight="1" x14ac:dyDescent="0.4">
      <c r="A17" s="5" t="s">
        <v>232</v>
      </c>
      <c r="C17" s="5" t="s">
        <v>233</v>
      </c>
      <c r="D17" s="5">
        <v>700</v>
      </c>
    </row>
    <row r="18" spans="1:5" ht="62.25" customHeight="1" x14ac:dyDescent="0.4">
      <c r="A18" s="5" t="s">
        <v>234</v>
      </c>
      <c r="C18" s="5" t="s">
        <v>22</v>
      </c>
      <c r="D18" s="5">
        <v>2000</v>
      </c>
    </row>
    <row r="19" spans="1:5" ht="62.25" customHeight="1" x14ac:dyDescent="0.4">
      <c r="A19" s="5" t="s">
        <v>235</v>
      </c>
      <c r="C19" s="5" t="s">
        <v>22</v>
      </c>
      <c r="D19" s="5">
        <v>100</v>
      </c>
    </row>
    <row r="20" spans="1:5" ht="62.25" customHeight="1" x14ac:dyDescent="0.4">
      <c r="A20" s="5" t="s">
        <v>236</v>
      </c>
      <c r="C20" s="5" t="s">
        <v>22</v>
      </c>
    </row>
    <row r="21" spans="1:5" ht="62.25" customHeight="1" x14ac:dyDescent="0.4">
      <c r="A21" s="5" t="s">
        <v>237</v>
      </c>
      <c r="C21" s="68" t="s">
        <v>238</v>
      </c>
      <c r="E21" s="5" t="s">
        <v>268</v>
      </c>
    </row>
    <row r="22" spans="1:5" ht="62.25" customHeight="1" x14ac:dyDescent="0.4">
      <c r="A22" s="5" t="s">
        <v>240</v>
      </c>
      <c r="C22" s="5" t="s">
        <v>241</v>
      </c>
      <c r="E22" s="5" t="s">
        <v>239</v>
      </c>
    </row>
    <row r="23" spans="1:5" ht="62.25" customHeight="1" x14ac:dyDescent="0.4">
      <c r="A23" s="5" t="s">
        <v>30</v>
      </c>
      <c r="C23" s="5" t="s">
        <v>31</v>
      </c>
    </row>
    <row r="24" spans="1:5" x14ac:dyDescent="0.4">
      <c r="A24" s="5" t="s">
        <v>246</v>
      </c>
      <c r="C24" s="68" t="s">
        <v>247</v>
      </c>
      <c r="E24" s="68"/>
    </row>
    <row r="25" spans="1:5" x14ac:dyDescent="0.4">
      <c r="A25" s="49" t="s">
        <v>242</v>
      </c>
      <c r="B25" s="49"/>
      <c r="C25" s="49" t="s">
        <v>243</v>
      </c>
      <c r="D25" s="49"/>
      <c r="E25" s="49"/>
    </row>
  </sheetData>
  <phoneticPr fontId="1"/>
  <pageMargins left="0.7" right="0.7" top="0.75" bottom="0.75" header="0.3" footer="0.3"/>
  <pageSetup paperSize="8" scale="9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部品表</vt:lpstr>
      <vt:lpstr>工具表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広島県</cp:lastModifiedBy>
  <cp:lastPrinted>2021-06-17T04:25:19Z</cp:lastPrinted>
  <dcterms:created xsi:type="dcterms:W3CDTF">2019-12-18T00:11:30Z</dcterms:created>
  <dcterms:modified xsi:type="dcterms:W3CDTF">2021-07-05T09:53:20Z</dcterms:modified>
</cp:coreProperties>
</file>