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1.11\世羅町\財政課\●地方公営企業（起債除き）\R02地方公営企業\【030114】■【広島県市町行財政課】公営企業に係る経営比較分析表（令和元年度決算）の分析等について（依頼）\県提出\"/>
    </mc:Choice>
  </mc:AlternateContent>
  <workbookProtection workbookAlgorithmName="SHA-512" workbookHashValue="oxeDV0k0gBFtOa6Tt66wsvMDzp1rk7DbjBQ3ItRl7s10uXqSbSl7riVKR06DzGaBorLfCwtZymqrAzmDS6i0iw==" workbookSaltValue="AySi9S1oZ0mUDhKXOQQE7w==" workbookSpinCount="100000" lockStructure="1"/>
  <bookViews>
    <workbookView xWindow="-120" yWindow="-120" windowWidth="20730" windowHeight="1116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I85" i="4"/>
  <c r="G85" i="4"/>
  <c r="F85" i="4"/>
  <c r="E85" i="4"/>
  <c r="AL10" i="4"/>
  <c r="AD10" i="4"/>
  <c r="W10" i="4"/>
  <c r="B10" i="4"/>
  <c r="BB8" i="4"/>
  <c r="AD8" i="4"/>
  <c r="I8" i="4"/>
  <c r="B8"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<sst xmlns="http://schemas.openxmlformats.org/spreadsheetml/2006/main" count="231" uniqueCount="117">
  <si>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</si>
  <si>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</si>
  <si>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</si>
  <si>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</si>
  <si>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</si>
  <si>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</si>
  <si>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</si>
  <si>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</si>
  <si>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</si>
  <si>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</si>
  <si>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</si>
  <si>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</si>
  <si>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</si>
  <si>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</si>
  <si>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</si>
  <si>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</si>
  <si>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</si>
  <si>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</si>
  <si>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</si>
  <si>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</si>
  <si>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</si>
  <si>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</si>
  <si>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</si>
  <si>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</si>
  <si>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</si>
  <si>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</si>
  <si>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</si>
  <si>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</si>
  <si>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</si>
  <si>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</si>
  <si>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</si>
  <si>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</si>
  <si>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</si>
  <si>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</si>
  <si>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</si>
  <si>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</si>
  <si>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</si>
  <si>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</si>
  <si>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</si>
  <si>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</si>
  <si>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</si>
  <si>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</si>
  <si>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</si>
  <si>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</si>
  <si>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</si>
  <si>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</si>
  <si>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</si>
  <si>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</si>
  <si>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</si>
  <si>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</si>
  <si>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</si>
  <si>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</si>
  <si>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</si>
  <si>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</si>
  <si>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</si>
  <si>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</si>
  <si>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</si>
  <si>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</si>
  <si>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</si>
  <si>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</si>
  <si>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</si>
  <si>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</si>
  <si>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</si>
  <si>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</si>
  <si>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</si>
  <si>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</si>
  <si>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</si>
  <si>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</si>
  <si>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</si>
  <si>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</si>
  <si>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</si>
  <si>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</si>
  <si>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</si>
  <si>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</si>
  <si>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</si>
  <si>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</si>
  <si>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</si>
  <si>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</si>
  <si>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</si>
  <si>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</si>
  <si>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</si>
  <si>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</si>
  <si>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</si>
  <si>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</si>
  <si>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</si>
  <si>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</si>
  <si>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</si>
  <si>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</si>
  <si>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</si>
  <si>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</si>
  <si>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</si>
  <si>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</si>
  <si>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</si>
  <si>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</si>
  <si>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</si>
  <si>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</si>
  <si>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</si>
  <si>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</si>
  <si>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</si>
  <si>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</si>
  <si>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</si>
  <si>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</si>
  <si>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</si>
  <si>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</si>
  <si>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</si>
  <si>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</si>
  <si>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</si>
  <si>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</si>
  <si>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</si>
  <si>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</si>
  <si>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</si>
  <si>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</si>
  <si>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</si>
  <si>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</si>
  <si>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本町の特定環境保全公共下水道事業はの供用開始は平成21年度からで、事業開始当初に布設して以降耐用年数経過による更新は行っていないため、管渠老朽化率は0.00％である。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9" eb="21">
      <t>キョウヨウ</t>
    </rPh>
    <rPh sb="21" eb="23">
      <t>カイシ</t>
    </rPh>
    <rPh sb="24" eb="26">
      <t>ヘイセイ</t>
    </rPh>
    <rPh sb="28" eb="30">
      <t>ネンド</t>
    </rPh>
    <rPh sb="34" eb="36">
      <t>ジギョウ</t>
    </rPh>
    <rPh sb="36" eb="38">
      <t>カイシ</t>
    </rPh>
    <rPh sb="38" eb="40">
      <t>トウショ</t>
    </rPh>
    <rPh sb="41" eb="43">
      <t>フセツ</t>
    </rPh>
    <rPh sb="45" eb="47">
      <t>イコウ</t>
    </rPh>
    <rPh sb="47" eb="49">
      <t>タイヨウ</t>
    </rPh>
    <rPh sb="49" eb="51">
      <t>ネンスウ</t>
    </rPh>
    <rPh sb="51" eb="53">
      <t>ケイカ</t>
    </rPh>
    <rPh sb="56" eb="58">
      <t>コウシン</t>
    </rPh>
    <rPh sb="59" eb="60">
      <t>オコナ</t>
    </rPh>
    <rPh sb="68" eb="70">
      <t>カンキョ</t>
    </rPh>
    <rPh sb="70" eb="73">
      <t>ロウキュウカ</t>
    </rPh>
    <rPh sb="73" eb="74">
      <t>リツ</t>
    </rPh>
    <rPh sb="86" eb="88">
      <t>コンゴ</t>
    </rPh>
    <rPh sb="92" eb="94">
      <t>トウライ</t>
    </rPh>
    <rPh sb="96" eb="98">
      <t>コウシン</t>
    </rPh>
    <rPh sb="98" eb="100">
      <t>ジキ</t>
    </rPh>
    <rPh sb="101" eb="103">
      <t>ミス</t>
    </rPh>
    <rPh sb="105" eb="108">
      <t>タイシンカ</t>
    </rPh>
    <rPh sb="109" eb="112">
      <t>チョウジュミョウ</t>
    </rPh>
    <rPh sb="112" eb="114">
      <t>ケイカク</t>
    </rPh>
    <rPh sb="114" eb="115">
      <t>トウ</t>
    </rPh>
    <rPh sb="119" eb="121">
      <t>ケイヒ</t>
    </rPh>
    <rPh sb="122" eb="125">
      <t>ヘイジュンカ</t>
    </rPh>
    <rPh sb="126" eb="127">
      <t>ハカ</t>
    </rPh>
    <rPh sb="130" eb="133">
      <t>ザイセイメン</t>
    </rPh>
    <rPh sb="134" eb="136">
      <t>コウリョ</t>
    </rPh>
    <rPh sb="138" eb="140">
      <t>イジ</t>
    </rPh>
    <rPh sb="140" eb="142">
      <t>カンリ</t>
    </rPh>
    <rPh sb="143" eb="144">
      <t>ツト</t>
    </rPh>
    <rPh sb="146" eb="148">
      <t>ヒツヨウ</t>
    </rPh>
    <phoneticPr fontId="16"/>
  </si>
  <si>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16"/>
  </si>
  <si>
    <r>
      <t>　本町の単年度の収支は赤字となったため経常収支比率は78.28％となり、累積欠損額が増加したため累積欠損金比率も905.47％と高い指標となった。
　これは、本町の公共下水道事業の処理施設供用開始が平成21年度からで、未だ整備中（全体計画区域のうち令和元年度末進捗率：87.4％）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t>
    </r>
    <r>
      <rPr>
        <sz val="11"/>
        <rFont val="ＭＳ ゴシック"/>
        <family val="3"/>
        <charset val="128"/>
      </rPr>
      <t xml:space="preserve">また、営業収益が低いため有収水量１㎥当たりの汚水処理原価は1125.17円（全国平均：218.56円、類似団体平均値：270.60円）と突出して高く、効率的な汚水処理が行えていないことがわかる。
　今後も引き続き、積極的な普及促進に努め水洗化率の向上を図ることによって、健全で効率的な経営ができるよう努める必要がある。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</si>
</sst>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2FE-4EB4-8B13-E298B9F4C8D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0.13</c:v>
                </c:pt>
                <c:pt idx="2">
                  <c:v>0.13</c:v>
                </c:pt>
                <c:pt idx="3">
                  <c:v>0.09</c:v>
                </c:pt>
                <c:pt idx="4">
                  <c:v>0.06</c:v>
                </c:pt>
              </c:numCache>
            </c:numRef>
          </c:val>
          <c:smooth val="0"/>
          <c:extLst>
            <c:ext xmlns:c16="http://schemas.microsoft.com/office/drawing/2014/chart" uri="{C3380CC4-5D6E-409C-BE32-E72D297353CC}">
              <c16:uniqueId val="{00000001-02FE-4EB4-8B13-E298B9F4C8D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5.3</c:v>
                </c:pt>
                <c:pt idx="1">
                  <c:v>5.8</c:v>
                </c:pt>
                <c:pt idx="2">
                  <c:v>5.8</c:v>
                </c:pt>
                <c:pt idx="3">
                  <c:v>9</c:v>
                </c:pt>
                <c:pt idx="4">
                  <c:v>9</c:v>
                </c:pt>
              </c:numCache>
            </c:numRef>
          </c:val>
          <c:extLst>
            <c:ext xmlns:c16="http://schemas.microsoft.com/office/drawing/2014/chart" uri="{C3380CC4-5D6E-409C-BE32-E72D297353CC}">
              <c16:uniqueId val="{00000000-7BF4-43ED-B157-1CA8D5EBF4B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37.72</c:v>
                </c:pt>
                <c:pt idx="2">
                  <c:v>37.08</c:v>
                </c:pt>
                <c:pt idx="3">
                  <c:v>37.46</c:v>
                </c:pt>
                <c:pt idx="4">
                  <c:v>37.65</c:v>
                </c:pt>
              </c:numCache>
            </c:numRef>
          </c:val>
          <c:smooth val="0"/>
          <c:extLst>
            <c:ext xmlns:c16="http://schemas.microsoft.com/office/drawing/2014/chart" uri="{C3380CC4-5D6E-409C-BE32-E72D297353CC}">
              <c16:uniqueId val="{00000001-7BF4-43ED-B157-1CA8D5EBF4B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64.239999999999995</c:v>
                </c:pt>
                <c:pt idx="1">
                  <c:v>64.239999999999995</c:v>
                </c:pt>
                <c:pt idx="2">
                  <c:v>64.239999999999995</c:v>
                </c:pt>
                <c:pt idx="3">
                  <c:v>65.84</c:v>
                </c:pt>
                <c:pt idx="4">
                  <c:v>96.91</c:v>
                </c:pt>
              </c:numCache>
            </c:numRef>
          </c:val>
          <c:extLst>
            <c:ext xmlns:c16="http://schemas.microsoft.com/office/drawing/2014/chart" uri="{C3380CC4-5D6E-409C-BE32-E72D297353CC}">
              <c16:uniqueId val="{00000000-25C0-4A71-B3C4-7FEDD81775F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68.459999999999994</c:v>
                </c:pt>
                <c:pt idx="2">
                  <c:v>67.22</c:v>
                </c:pt>
                <c:pt idx="3">
                  <c:v>67.459999999999994</c:v>
                </c:pt>
                <c:pt idx="4">
                  <c:v>67.37</c:v>
                </c:pt>
              </c:numCache>
            </c:numRef>
          </c:val>
          <c:smooth val="0"/>
          <c:extLst>
            <c:ext xmlns:c16="http://schemas.microsoft.com/office/drawing/2014/chart" uri="{C3380CC4-5D6E-409C-BE32-E72D297353CC}">
              <c16:uniqueId val="{00000001-25C0-4A71-B3C4-7FEDD81775F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74.430000000000007</c:v>
                </c:pt>
                <c:pt idx="1">
                  <c:v>79.819999999999993</c:v>
                </c:pt>
                <c:pt idx="2">
                  <c:v>64.150000000000006</c:v>
                </c:pt>
                <c:pt idx="3">
                  <c:v>72.48</c:v>
                </c:pt>
                <c:pt idx="4">
                  <c:v>78.28</c:v>
                </c:pt>
              </c:numCache>
            </c:numRef>
          </c:val>
          <c:extLst>
            <c:ext xmlns:c16="http://schemas.microsoft.com/office/drawing/2014/chart" uri="{C3380CC4-5D6E-409C-BE32-E72D297353CC}">
              <c16:uniqueId val="{00000000-912D-4DDA-879C-B7689920B0D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98.32</c:v>
                </c:pt>
                <c:pt idx="1">
                  <c:v>98.04</c:v>
                </c:pt>
                <c:pt idx="2">
                  <c:v>99.91</c:v>
                </c:pt>
                <c:pt idx="3">
                  <c:v>98.03</c:v>
                </c:pt>
                <c:pt idx="4">
                  <c:v>101.38</c:v>
                </c:pt>
              </c:numCache>
            </c:numRef>
          </c:val>
          <c:smooth val="0"/>
          <c:extLst>
            <c:ext xmlns:c16="http://schemas.microsoft.com/office/drawing/2014/chart" uri="{C3380CC4-5D6E-409C-BE32-E72D297353CC}">
              <c16:uniqueId val="{00000001-912D-4DDA-879C-B7689920B0D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23.84</c:v>
                </c:pt>
                <c:pt idx="1">
                  <c:v>28.11</c:v>
                </c:pt>
                <c:pt idx="2">
                  <c:v>34.03</c:v>
                </c:pt>
                <c:pt idx="3">
                  <c:v>21.72</c:v>
                </c:pt>
                <c:pt idx="4">
                  <c:v>23.6</c:v>
                </c:pt>
              </c:numCache>
            </c:numRef>
          </c:val>
          <c:extLst>
            <c:ext xmlns:c16="http://schemas.microsoft.com/office/drawing/2014/chart" uri="{C3380CC4-5D6E-409C-BE32-E72D297353CC}">
              <c16:uniqueId val="{00000000-4F8B-40D5-8FE2-91676F68AA5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17.72</c:v>
                </c:pt>
                <c:pt idx="1">
                  <c:v>18.920000000000002</c:v>
                </c:pt>
                <c:pt idx="2">
                  <c:v>14.76</c:v>
                </c:pt>
                <c:pt idx="3">
                  <c:v>15.02</c:v>
                </c:pt>
                <c:pt idx="4">
                  <c:v>13.2</c:v>
                </c:pt>
              </c:numCache>
            </c:numRef>
          </c:val>
          <c:smooth val="0"/>
          <c:extLst>
            <c:ext xmlns:c16="http://schemas.microsoft.com/office/drawing/2014/chart" uri="{C3380CC4-5D6E-409C-BE32-E72D297353CC}">
              <c16:uniqueId val="{00000001-4F8B-40D5-8FE2-91676F68AA5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DC8-45BA-B045-B8C57949CE3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DC8-45BA-B045-B8C57949CE3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323.10000000000002</c:v>
                </c:pt>
                <c:pt idx="1">
                  <c:v>507.7</c:v>
                </c:pt>
                <c:pt idx="2">
                  <c:v>209.77</c:v>
                </c:pt>
                <c:pt idx="3">
                  <c:v>733.99</c:v>
                </c:pt>
                <c:pt idx="4">
                  <c:v>905.04</c:v>
                </c:pt>
              </c:numCache>
            </c:numRef>
          </c:val>
          <c:extLst>
            <c:ext xmlns:c16="http://schemas.microsoft.com/office/drawing/2014/chart" uri="{C3380CC4-5D6E-409C-BE32-E72D297353CC}">
              <c16:uniqueId val="{00000000-4AEE-4BB0-A2DC-6ADA557A67D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201.29</c:v>
                </c:pt>
                <c:pt idx="1">
                  <c:v>208.1</c:v>
                </c:pt>
                <c:pt idx="2">
                  <c:v>148.76</c:v>
                </c:pt>
                <c:pt idx="3">
                  <c:v>179.15</c:v>
                </c:pt>
                <c:pt idx="4">
                  <c:v>360.63</c:v>
                </c:pt>
              </c:numCache>
            </c:numRef>
          </c:val>
          <c:smooth val="0"/>
          <c:extLst>
            <c:ext xmlns:c16="http://schemas.microsoft.com/office/drawing/2014/chart" uri="{C3380CC4-5D6E-409C-BE32-E72D297353CC}">
              <c16:uniqueId val="{00000001-4AEE-4BB0-A2DC-6ADA557A67D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39.86</c:v>
                </c:pt>
                <c:pt idx="1">
                  <c:v>19.87</c:v>
                </c:pt>
                <c:pt idx="2">
                  <c:v>17.559999999999999</c:v>
                </c:pt>
                <c:pt idx="3">
                  <c:v>56.64</c:v>
                </c:pt>
                <c:pt idx="4">
                  <c:v>63.22</c:v>
                </c:pt>
              </c:numCache>
            </c:numRef>
          </c:val>
          <c:extLst>
            <c:ext xmlns:c16="http://schemas.microsoft.com/office/drawing/2014/chart" uri="{C3380CC4-5D6E-409C-BE32-E72D297353CC}">
              <c16:uniqueId val="{00000000-99B7-4A86-B4D7-6FF201E60D8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81.19</c:v>
                </c:pt>
                <c:pt idx="1">
                  <c:v>75.290000000000006</c:v>
                </c:pt>
                <c:pt idx="2">
                  <c:v>129.05000000000001</c:v>
                </c:pt>
                <c:pt idx="3">
                  <c:v>131.47999999999999</c:v>
                </c:pt>
                <c:pt idx="4">
                  <c:v>75.33</c:v>
                </c:pt>
              </c:numCache>
            </c:numRef>
          </c:val>
          <c:smooth val="0"/>
          <c:extLst>
            <c:ext xmlns:c16="http://schemas.microsoft.com/office/drawing/2014/chart" uri="{C3380CC4-5D6E-409C-BE32-E72D297353CC}">
              <c16:uniqueId val="{00000001-99B7-4A86-B4D7-6FF201E60D8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509.2</c:v>
                </c:pt>
                <c:pt idx="1">
                  <c:v>51.62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0109-435B-91EF-D7080C97742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1592.72</c:v>
                </c:pt>
                <c:pt idx="2">
                  <c:v>1223.96</c:v>
                </c:pt>
                <c:pt idx="3">
                  <c:v>1269.1500000000001</c:v>
                </c:pt>
                <c:pt idx="4">
                  <c:v>1087.96</c:v>
                </c:pt>
              </c:numCache>
            </c:numRef>
          </c:val>
          <c:smooth val="0"/>
          <c:extLst>
            <c:ext xmlns:c16="http://schemas.microsoft.com/office/drawing/2014/chart" uri="{C3380CC4-5D6E-409C-BE32-E72D297353CC}">
              <c16:uniqueId val="{00000001-0109-435B-91EF-D7080C97742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22.68</c:v>
                </c:pt>
                <c:pt idx="1">
                  <c:v>20.87</c:v>
                </c:pt>
                <c:pt idx="2">
                  <c:v>29.84</c:v>
                </c:pt>
                <c:pt idx="3">
                  <c:v>21.01</c:v>
                </c:pt>
                <c:pt idx="4">
                  <c:v>18.18</c:v>
                </c:pt>
              </c:numCache>
            </c:numRef>
          </c:val>
          <c:extLst>
            <c:ext xmlns:c16="http://schemas.microsoft.com/office/drawing/2014/chart" uri="{C3380CC4-5D6E-409C-BE32-E72D297353CC}">
              <c16:uniqueId val="{00000000-4ABF-4B5A-AD5A-C8135472086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53.7</c:v>
                </c:pt>
                <c:pt idx="2">
                  <c:v>61.54</c:v>
                </c:pt>
                <c:pt idx="3">
                  <c:v>63.97</c:v>
                </c:pt>
                <c:pt idx="4">
                  <c:v>59.67</c:v>
                </c:pt>
              </c:numCache>
            </c:numRef>
          </c:val>
          <c:smooth val="0"/>
          <c:extLst>
            <c:ext xmlns:c16="http://schemas.microsoft.com/office/drawing/2014/chart" uri="{C3380CC4-5D6E-409C-BE32-E72D297353CC}">
              <c16:uniqueId val="{00000001-4ABF-4B5A-AD5A-C8135472086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1223.6500000000001</c:v>
                </c:pt>
                <c:pt idx="1">
                  <c:v>1098.21</c:v>
                </c:pt>
                <c:pt idx="2">
                  <c:v>764.4</c:v>
                </c:pt>
                <c:pt idx="3">
                  <c:v>979.36</c:v>
                </c:pt>
                <c:pt idx="4">
                  <c:v>1125.17</c:v>
                </c:pt>
              </c:numCache>
            </c:numRef>
          </c:val>
          <c:extLst>
            <c:ext xmlns:c16="http://schemas.microsoft.com/office/drawing/2014/chart" uri="{C3380CC4-5D6E-409C-BE32-E72D297353CC}">
              <c16:uniqueId val="{00000000-C593-4759-B8D6-B1E6ACCA779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300.35000000000002</c:v>
                </c:pt>
                <c:pt idx="2">
                  <c:v>267.86</c:v>
                </c:pt>
                <c:pt idx="3">
                  <c:v>256.82</c:v>
                </c:pt>
                <c:pt idx="4">
                  <c:v>270.60000000000002</c:v>
                </c:pt>
              </c:numCache>
            </c:numRef>
          </c:val>
          <c:smooth val="0"/>
          <c:extLst>
            <c:ext xmlns:c16="http://schemas.microsoft.com/office/drawing/2014/chart" uri="{C3380CC4-5D6E-409C-BE32-E72D297353CC}">
              <c16:uniqueId val="{00000001-C593-4759-B8D6-B1E6ACCA779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世羅町</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D3</v>
      </c>
      <c r="X8" s="78"/>
      <c r="Y8" s="78"/>
      <c r="Z8" s="78"/>
      <c r="AA8" s="78"/>
      <c r="AB8" s="78"/>
      <c r="AC8" s="78"/>
      <c r="AD8" s="79" t="str">
        <f>データ!$M$6</f>
        <v>非設置</v>
      </c>
      <c r="AE8" s="79"/>
      <c r="AF8" s="79"/>
      <c r="AG8" s="79"/>
      <c r="AH8" s="79"/>
      <c r="AI8" s="79"/>
      <c r="AJ8" s="79"/>
      <c r="AK8" s="3"/>
      <c r="AL8" s="75">
        <f>データ!S6</f>
        <v>16072</v>
      </c>
      <c r="AM8" s="75"/>
      <c r="AN8" s="75"/>
      <c r="AO8" s="75"/>
      <c r="AP8" s="75"/>
      <c r="AQ8" s="75"/>
      <c r="AR8" s="75"/>
      <c r="AS8" s="75"/>
      <c r="AT8" s="74">
        <f>データ!T6</f>
        <v>278.14</v>
      </c>
      <c r="AU8" s="74"/>
      <c r="AV8" s="74"/>
      <c r="AW8" s="74"/>
      <c r="AX8" s="74"/>
      <c r="AY8" s="74"/>
      <c r="AZ8" s="74"/>
      <c r="BA8" s="74"/>
      <c r="BB8" s="74">
        <f>データ!U6</f>
        <v>57.78</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85.29</v>
      </c>
      <c r="J10" s="74"/>
      <c r="K10" s="74"/>
      <c r="L10" s="74"/>
      <c r="M10" s="74"/>
      <c r="N10" s="74"/>
      <c r="O10" s="74"/>
      <c r="P10" s="74">
        <f>データ!P6</f>
        <v>1.02</v>
      </c>
      <c r="Q10" s="74"/>
      <c r="R10" s="74"/>
      <c r="S10" s="74"/>
      <c r="T10" s="74"/>
      <c r="U10" s="74"/>
      <c r="V10" s="74"/>
      <c r="W10" s="74">
        <f>データ!Q6</f>
        <v>156.63</v>
      </c>
      <c r="X10" s="74"/>
      <c r="Y10" s="74"/>
      <c r="Z10" s="74"/>
      <c r="AA10" s="74"/>
      <c r="AB10" s="74"/>
      <c r="AC10" s="74"/>
      <c r="AD10" s="75">
        <f>データ!R6</f>
        <v>4950</v>
      </c>
      <c r="AE10" s="75"/>
      <c r="AF10" s="75"/>
      <c r="AG10" s="75"/>
      <c r="AH10" s="75"/>
      <c r="AI10" s="75"/>
      <c r="AJ10" s="75"/>
      <c r="AK10" s="2"/>
      <c r="AL10" s="75">
        <f>データ!V6</f>
        <v>162</v>
      </c>
      <c r="AM10" s="75"/>
      <c r="AN10" s="75"/>
      <c r="AO10" s="75"/>
      <c r="AP10" s="75"/>
      <c r="AQ10" s="75"/>
      <c r="AR10" s="75"/>
      <c r="AS10" s="75"/>
      <c r="AT10" s="74">
        <f>データ!W6</f>
        <v>0.12</v>
      </c>
      <c r="AU10" s="74"/>
      <c r="AV10" s="74"/>
      <c r="AW10" s="74"/>
      <c r="AX10" s="74"/>
      <c r="AY10" s="74"/>
      <c r="AZ10" s="74"/>
      <c r="BA10" s="74"/>
      <c r="BB10" s="74">
        <f>データ!X6</f>
        <v>1350</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wGeht5347/oDGVizerUbF1YDkmYpLvBFpDZOlU4Xur+fu2o9yMZqFQgjaB4rg9xa5Q5E79iHB7ylxMhZRnCWcg==" saltValue="h9ftKXFfjG6LfnKdsucCw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344621</v>
      </c>
      <c r="D6" s="33">
        <f t="shared" si="3"/>
        <v>46</v>
      </c>
      <c r="E6" s="33">
        <f t="shared" si="3"/>
        <v>17</v>
      </c>
      <c r="F6" s="33">
        <f t="shared" si="3"/>
        <v>4</v>
      </c>
      <c r="G6" s="33">
        <f t="shared" si="3"/>
        <v>0</v>
      </c>
      <c r="H6" s="33" t="str">
        <f t="shared" si="3"/>
        <v>広島県　世羅町</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85.29</v>
      </c>
      <c r="P6" s="34">
        <f t="shared" si="3"/>
        <v>1.02</v>
      </c>
      <c r="Q6" s="34">
        <f t="shared" si="3"/>
        <v>156.63</v>
      </c>
      <c r="R6" s="34">
        <f t="shared" si="3"/>
        <v>4950</v>
      </c>
      <c r="S6" s="34">
        <f t="shared" si="3"/>
        <v>16072</v>
      </c>
      <c r="T6" s="34">
        <f t="shared" si="3"/>
        <v>278.14</v>
      </c>
      <c r="U6" s="34">
        <f t="shared" si="3"/>
        <v>57.78</v>
      </c>
      <c r="V6" s="34">
        <f t="shared" si="3"/>
        <v>162</v>
      </c>
      <c r="W6" s="34">
        <f t="shared" si="3"/>
        <v>0.12</v>
      </c>
      <c r="X6" s="34">
        <f t="shared" si="3"/>
        <v>1350</v>
      </c>
      <c r="Y6" s="35">
        <f>IF(Y7="",NA(),Y7)</f>
        <v>74.430000000000007</v>
      </c>
      <c r="Z6" s="35">
        <f t="shared" ref="Z6:AH6" si="4">IF(Z7="",NA(),Z7)</f>
        <v>79.819999999999993</v>
      </c>
      <c r="AA6" s="35">
        <f t="shared" si="4"/>
        <v>64.150000000000006</v>
      </c>
      <c r="AB6" s="35">
        <f t="shared" si="4"/>
        <v>72.48</v>
      </c>
      <c r="AC6" s="35">
        <f t="shared" si="4"/>
        <v>78.28</v>
      </c>
      <c r="AD6" s="35">
        <f t="shared" si="4"/>
        <v>98.32</v>
      </c>
      <c r="AE6" s="35">
        <f t="shared" si="4"/>
        <v>98.04</v>
      </c>
      <c r="AF6" s="35">
        <f t="shared" si="4"/>
        <v>99.91</v>
      </c>
      <c r="AG6" s="35">
        <f t="shared" si="4"/>
        <v>98.03</v>
      </c>
      <c r="AH6" s="35">
        <f t="shared" si="4"/>
        <v>101.38</v>
      </c>
      <c r="AI6" s="34" t="str">
        <f>IF(AI7="","",IF(AI7="-","【-】","【"&amp;SUBSTITUTE(TEXT(AI7,"#,##0.00"),"-","△")&amp;"】"))</f>
        <v>【102.87】</v>
      </c>
      <c r="AJ6" s="35">
        <f>IF(AJ7="",NA(),AJ7)</f>
        <v>323.10000000000002</v>
      </c>
      <c r="AK6" s="35">
        <f t="shared" ref="AK6:AS6" si="5">IF(AK7="",NA(),AK7)</f>
        <v>507.7</v>
      </c>
      <c r="AL6" s="35">
        <f t="shared" si="5"/>
        <v>209.77</v>
      </c>
      <c r="AM6" s="35">
        <f t="shared" si="5"/>
        <v>733.99</v>
      </c>
      <c r="AN6" s="35">
        <f t="shared" si="5"/>
        <v>905.04</v>
      </c>
      <c r="AO6" s="35">
        <f t="shared" si="5"/>
        <v>201.29</v>
      </c>
      <c r="AP6" s="35">
        <f t="shared" si="5"/>
        <v>208.1</v>
      </c>
      <c r="AQ6" s="35">
        <f t="shared" si="5"/>
        <v>148.76</v>
      </c>
      <c r="AR6" s="35">
        <f t="shared" si="5"/>
        <v>179.15</v>
      </c>
      <c r="AS6" s="35">
        <f t="shared" si="5"/>
        <v>360.63</v>
      </c>
      <c r="AT6" s="34" t="str">
        <f>IF(AT7="","",IF(AT7="-","【-】","【"&amp;SUBSTITUTE(TEXT(AT7,"#,##0.00"),"-","△")&amp;"】"))</f>
        <v>【76.63】</v>
      </c>
      <c r="AU6" s="35">
        <f>IF(AU7="",NA(),AU7)</f>
        <v>39.86</v>
      </c>
      <c r="AV6" s="35">
        <f t="shared" ref="AV6:BD6" si="6">IF(AV7="",NA(),AV7)</f>
        <v>19.87</v>
      </c>
      <c r="AW6" s="35">
        <f t="shared" si="6"/>
        <v>17.559999999999999</v>
      </c>
      <c r="AX6" s="35">
        <f t="shared" si="6"/>
        <v>56.64</v>
      </c>
      <c r="AY6" s="35">
        <f t="shared" si="6"/>
        <v>63.22</v>
      </c>
      <c r="AZ6" s="35">
        <f t="shared" si="6"/>
        <v>81.19</v>
      </c>
      <c r="BA6" s="35">
        <f t="shared" si="6"/>
        <v>75.290000000000006</v>
      </c>
      <c r="BB6" s="35">
        <f t="shared" si="6"/>
        <v>129.05000000000001</v>
      </c>
      <c r="BC6" s="35">
        <f t="shared" si="6"/>
        <v>131.47999999999999</v>
      </c>
      <c r="BD6" s="35">
        <f t="shared" si="6"/>
        <v>75.33</v>
      </c>
      <c r="BE6" s="34" t="str">
        <f>IF(BE7="","",IF(BE7="-","【-】","【"&amp;SUBSTITUTE(TEXT(BE7,"#,##0.00"),"-","△")&amp;"】"))</f>
        <v>【49.61】</v>
      </c>
      <c r="BF6" s="35">
        <f>IF(BF7="",NA(),BF7)</f>
        <v>509.2</v>
      </c>
      <c r="BG6" s="35">
        <f t="shared" ref="BG6:BO6" si="7">IF(BG7="",NA(),BG7)</f>
        <v>51.62</v>
      </c>
      <c r="BH6" s="34">
        <f t="shared" si="7"/>
        <v>0</v>
      </c>
      <c r="BI6" s="34">
        <f t="shared" si="7"/>
        <v>0</v>
      </c>
      <c r="BJ6" s="34">
        <f t="shared" si="7"/>
        <v>0</v>
      </c>
      <c r="BK6" s="35">
        <f t="shared" si="7"/>
        <v>1673.47</v>
      </c>
      <c r="BL6" s="35">
        <f t="shared" si="7"/>
        <v>1592.72</v>
      </c>
      <c r="BM6" s="35">
        <f t="shared" si="7"/>
        <v>1223.96</v>
      </c>
      <c r="BN6" s="35">
        <f t="shared" si="7"/>
        <v>1269.1500000000001</v>
      </c>
      <c r="BO6" s="35">
        <f t="shared" si="7"/>
        <v>1087.96</v>
      </c>
      <c r="BP6" s="34" t="str">
        <f>IF(BP7="","",IF(BP7="-","【-】","【"&amp;SUBSTITUTE(TEXT(BP7,"#,##0.00"),"-","△")&amp;"】"))</f>
        <v>【1,218.70】</v>
      </c>
      <c r="BQ6" s="35">
        <f>IF(BQ7="",NA(),BQ7)</f>
        <v>22.68</v>
      </c>
      <c r="BR6" s="35">
        <f t="shared" ref="BR6:BZ6" si="8">IF(BR7="",NA(),BR7)</f>
        <v>20.87</v>
      </c>
      <c r="BS6" s="35">
        <f t="shared" si="8"/>
        <v>29.84</v>
      </c>
      <c r="BT6" s="35">
        <f t="shared" si="8"/>
        <v>21.01</v>
      </c>
      <c r="BU6" s="35">
        <f t="shared" si="8"/>
        <v>18.18</v>
      </c>
      <c r="BV6" s="35">
        <f t="shared" si="8"/>
        <v>49.22</v>
      </c>
      <c r="BW6" s="35">
        <f t="shared" si="8"/>
        <v>53.7</v>
      </c>
      <c r="BX6" s="35">
        <f t="shared" si="8"/>
        <v>61.54</v>
      </c>
      <c r="BY6" s="35">
        <f t="shared" si="8"/>
        <v>63.97</v>
      </c>
      <c r="BZ6" s="35">
        <f t="shared" si="8"/>
        <v>59.67</v>
      </c>
      <c r="CA6" s="34" t="str">
        <f>IF(CA7="","",IF(CA7="-","【-】","【"&amp;SUBSTITUTE(TEXT(CA7,"#,##0.00"),"-","△")&amp;"】"))</f>
        <v>【74.17】</v>
      </c>
      <c r="CB6" s="35">
        <f>IF(CB7="",NA(),CB7)</f>
        <v>1223.6500000000001</v>
      </c>
      <c r="CC6" s="35">
        <f t="shared" ref="CC6:CK6" si="9">IF(CC7="",NA(),CC7)</f>
        <v>1098.21</v>
      </c>
      <c r="CD6" s="35">
        <f t="shared" si="9"/>
        <v>764.4</v>
      </c>
      <c r="CE6" s="35">
        <f t="shared" si="9"/>
        <v>979.36</v>
      </c>
      <c r="CF6" s="35">
        <f t="shared" si="9"/>
        <v>1125.17</v>
      </c>
      <c r="CG6" s="35">
        <f t="shared" si="9"/>
        <v>332.02</v>
      </c>
      <c r="CH6" s="35">
        <f t="shared" si="9"/>
        <v>300.35000000000002</v>
      </c>
      <c r="CI6" s="35">
        <f t="shared" si="9"/>
        <v>267.86</v>
      </c>
      <c r="CJ6" s="35">
        <f t="shared" si="9"/>
        <v>256.82</v>
      </c>
      <c r="CK6" s="35">
        <f t="shared" si="9"/>
        <v>270.60000000000002</v>
      </c>
      <c r="CL6" s="34" t="str">
        <f>IF(CL7="","",IF(CL7="-","【-】","【"&amp;SUBSTITUTE(TEXT(CL7,"#,##0.00"),"-","△")&amp;"】"))</f>
        <v>【218.56】</v>
      </c>
      <c r="CM6" s="35">
        <f>IF(CM7="",NA(),CM7)</f>
        <v>5.3</v>
      </c>
      <c r="CN6" s="35">
        <f t="shared" ref="CN6:CV6" si="10">IF(CN7="",NA(),CN7)</f>
        <v>5.8</v>
      </c>
      <c r="CO6" s="35">
        <f t="shared" si="10"/>
        <v>5.8</v>
      </c>
      <c r="CP6" s="35">
        <f t="shared" si="10"/>
        <v>9</v>
      </c>
      <c r="CQ6" s="35">
        <f t="shared" si="10"/>
        <v>9</v>
      </c>
      <c r="CR6" s="35">
        <f t="shared" si="10"/>
        <v>36.65</v>
      </c>
      <c r="CS6" s="35">
        <f t="shared" si="10"/>
        <v>37.72</v>
      </c>
      <c r="CT6" s="35">
        <f t="shared" si="10"/>
        <v>37.08</v>
      </c>
      <c r="CU6" s="35">
        <f t="shared" si="10"/>
        <v>37.46</v>
      </c>
      <c r="CV6" s="35">
        <f t="shared" si="10"/>
        <v>37.65</v>
      </c>
      <c r="CW6" s="34" t="str">
        <f>IF(CW7="","",IF(CW7="-","【-】","【"&amp;SUBSTITUTE(TEXT(CW7,"#,##0.00"),"-","△")&amp;"】"))</f>
        <v>【42.86】</v>
      </c>
      <c r="CX6" s="35">
        <f>IF(CX7="",NA(),CX7)</f>
        <v>64.239999999999995</v>
      </c>
      <c r="CY6" s="35">
        <f t="shared" ref="CY6:DG6" si="11">IF(CY7="",NA(),CY7)</f>
        <v>64.239999999999995</v>
      </c>
      <c r="CZ6" s="35">
        <f t="shared" si="11"/>
        <v>64.239999999999995</v>
      </c>
      <c r="DA6" s="35">
        <f t="shared" si="11"/>
        <v>65.84</v>
      </c>
      <c r="DB6" s="35">
        <f t="shared" si="11"/>
        <v>96.91</v>
      </c>
      <c r="DC6" s="35">
        <f t="shared" si="11"/>
        <v>68.83</v>
      </c>
      <c r="DD6" s="35">
        <f t="shared" si="11"/>
        <v>68.459999999999994</v>
      </c>
      <c r="DE6" s="35">
        <f t="shared" si="11"/>
        <v>67.22</v>
      </c>
      <c r="DF6" s="35">
        <f t="shared" si="11"/>
        <v>67.459999999999994</v>
      </c>
      <c r="DG6" s="35">
        <f t="shared" si="11"/>
        <v>67.37</v>
      </c>
      <c r="DH6" s="34" t="str">
        <f>IF(DH7="","",IF(DH7="-","【-】","【"&amp;SUBSTITUTE(TEXT(DH7,"#,##0.00"),"-","△")&amp;"】"))</f>
        <v>【84.20】</v>
      </c>
      <c r="DI6" s="35">
        <f>IF(DI7="",NA(),DI7)</f>
        <v>23.84</v>
      </c>
      <c r="DJ6" s="35">
        <f t="shared" ref="DJ6:DR6" si="12">IF(DJ7="",NA(),DJ7)</f>
        <v>28.11</v>
      </c>
      <c r="DK6" s="35">
        <f t="shared" si="12"/>
        <v>34.03</v>
      </c>
      <c r="DL6" s="35">
        <f t="shared" si="12"/>
        <v>21.72</v>
      </c>
      <c r="DM6" s="35">
        <f t="shared" si="12"/>
        <v>23.6</v>
      </c>
      <c r="DN6" s="35">
        <f t="shared" si="12"/>
        <v>17.72</v>
      </c>
      <c r="DO6" s="35">
        <f t="shared" si="12"/>
        <v>18.920000000000002</v>
      </c>
      <c r="DP6" s="35">
        <f t="shared" si="12"/>
        <v>14.76</v>
      </c>
      <c r="DQ6" s="35">
        <f t="shared" si="12"/>
        <v>15.02</v>
      </c>
      <c r="DR6" s="35">
        <f t="shared" si="12"/>
        <v>13.2</v>
      </c>
      <c r="DS6" s="34" t="str">
        <f>IF(DS7="","",IF(DS7="-","【-】","【"&amp;SUBSTITUTE(TEXT(DS7,"#,##0.00"),"-","△")&amp;"】"))</f>
        <v>【25.37】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【6.20】</v>
      </c>
      <c r="EE6" s="34">
        <f>IF(EE7="",NA(),EE7)</f>
        <v>0</v>
      </c>
      <c r="EF6" s="34">
        <f t="shared" ref="EF6:EN6" si="14">IF(EF7="",NA(),EF7)</f>
        <v>0</v>
      </c>
      <c r="EG6" s="34">
        <f t="shared" si="14"/>
        <v>0</v>
      </c>
      <c r="EH6" s="34">
        <f t="shared" si="14"/>
        <v>0</v>
      </c>
      <c r="EI6" s="34">
        <f t="shared" si="14"/>
        <v>0</v>
      </c>
      <c r="EJ6" s="35">
        <f t="shared" si="14"/>
        <v>0.26</v>
      </c>
      <c r="EK6" s="35">
        <f t="shared" si="14"/>
        <v>0.13</v>
      </c>
      <c r="EL6" s="35">
        <f t="shared" si="14"/>
        <v>0.13</v>
      </c>
      <c r="EM6" s="35">
        <f t="shared" si="14"/>
        <v>0.09</v>
      </c>
      <c r="EN6" s="35">
        <f t="shared" si="14"/>
        <v>0.06</v>
      </c>
      <c r="EO6" s="34" t="str">
        <f>IF(EO7="","",IF(EO7="-","【-】","【"&amp;SUBSTITUTE(TEXT(EO7,"#,##0.00"),"-","△")&amp;"】"))</f>
        <v>【0.28】</v>
      </c>
    </row>
    <row r="7" spans="1:148" s="36" customFormat="1" x14ac:dyDescent="0.15">
      <c r="A7" s="28"/>
      <c r="B7" s="37">
        <v>2019</v>
      </c>
      <c r="C7" s="37">
        <v>344621</v>
      </c>
      <c r="D7" s="37">
        <v>46</v>
      </c>
      <c r="E7" s="37">
        <v>17</v>
      </c>
      <c r="F7" s="37">
        <v>4</v>
      </c>
      <c r="G7" s="37">
        <v>0</v>
      </c>
      <c r="H7" s="37" t="s">
        <v>96</v>
      </c>
      <c r="I7" s="37" t="s">
        <v>97</v>
      </c>
      <c r="J7" s="37" t="s">
        <v>98</v>
      </c>
      <c r="K7" s="37" t="s">
        <v>99</v>
      </c>
      <c r="L7" s="37" t="s">
        <v>100</v>
      </c>
      <c r="M7" s="37" t="s">
        <v>101</v>
      </c>
      <c r="N7" s="38" t="s">
        <v>102</v>
      </c>
      <c r="O7" s="38">
        <v>85.29</v>
      </c>
      <c r="P7" s="38">
        <v>1.02</v>
      </c>
      <c r="Q7" s="38">
        <v>156.63</v>
      </c>
      <c r="R7" s="38">
        <v>4950</v>
      </c>
      <c r="S7" s="38">
        <v>16072</v>
      </c>
      <c r="T7" s="38">
        <v>278.14</v>
      </c>
      <c r="U7" s="38">
        <v>57.78</v>
      </c>
      <c r="V7" s="38">
        <v>162</v>
      </c>
      <c r="W7" s="38">
        <v>0.12</v>
      </c>
      <c r="X7" s="38">
        <v>1350</v>
      </c>
      <c r="Y7" s="38">
        <v>74.430000000000007</v>
      </c>
      <c r="Z7" s="38">
        <v>79.819999999999993</v>
      </c>
      <c r="AA7" s="38">
        <v>64.150000000000006</v>
      </c>
      <c r="AB7" s="38">
        <v>72.48</v>
      </c>
      <c r="AC7" s="38">
        <v>78.28</v>
      </c>
      <c r="AD7" s="38">
        <v>98.32</v>
      </c>
      <c r="AE7" s="38">
        <v>98.04</v>
      </c>
      <c r="AF7" s="38">
        <v>99.91</v>
      </c>
      <c r="AG7" s="38">
        <v>98.03</v>
      </c>
      <c r="AH7" s="38">
        <v>101.38</v>
      </c>
      <c r="AI7" s="38">
        <v>102.87</v>
      </c>
      <c r="AJ7" s="38">
        <v>323.10000000000002</v>
      </c>
      <c r="AK7" s="38">
        <v>507.7</v>
      </c>
      <c r="AL7" s="38">
        <v>209.77</v>
      </c>
      <c r="AM7" s="38">
        <v>733.99</v>
      </c>
      <c r="AN7" s="38">
        <v>905.04</v>
      </c>
      <c r="AO7" s="38">
        <v>201.29</v>
      </c>
      <c r="AP7" s="38">
        <v>208.1</v>
      </c>
      <c r="AQ7" s="38">
        <v>148.76</v>
      </c>
      <c r="AR7" s="38">
        <v>179.15</v>
      </c>
      <c r="AS7" s="38">
        <v>360.63</v>
      </c>
      <c r="AT7" s="38">
        <v>76.63</v>
      </c>
      <c r="AU7" s="38">
        <v>39.86</v>
      </c>
      <c r="AV7" s="38">
        <v>19.87</v>
      </c>
      <c r="AW7" s="38">
        <v>17.559999999999999</v>
      </c>
      <c r="AX7" s="38">
        <v>56.64</v>
      </c>
      <c r="AY7" s="38">
        <v>63.22</v>
      </c>
      <c r="AZ7" s="38">
        <v>81.19</v>
      </c>
      <c r="BA7" s="38">
        <v>75.290000000000006</v>
      </c>
      <c r="BB7" s="38">
        <v>129.05000000000001</v>
      </c>
      <c r="BC7" s="38">
        <v>131.47999999999999</v>
      </c>
      <c r="BD7" s="38">
        <v>75.33</v>
      </c>
      <c r="BE7" s="38">
        <v>49.61</v>
      </c>
      <c r="BF7" s="38">
        <v>509.2</v>
      </c>
      <c r="BG7" s="38">
        <v>51.62</v>
      </c>
      <c r="BH7" s="38">
        <v>0</v>
      </c>
      <c r="BI7" s="38">
        <v>0</v>
      </c>
      <c r="BJ7" s="38">
        <v>0</v>
      </c>
      <c r="BK7" s="38">
        <v>1673.47</v>
      </c>
      <c r="BL7" s="38">
        <v>1592.72</v>
      </c>
      <c r="BM7" s="38">
        <v>1223.96</v>
      </c>
      <c r="BN7" s="38">
        <v>1269.1500000000001</v>
      </c>
      <c r="BO7" s="38">
        <v>1087.96</v>
      </c>
      <c r="BP7" s="38">
        <v>1218.7</v>
      </c>
      <c r="BQ7" s="38">
        <v>22.68</v>
      </c>
      <c r="BR7" s="38">
        <v>20.87</v>
      </c>
      <c r="BS7" s="38">
        <v>29.84</v>
      </c>
      <c r="BT7" s="38">
        <v>21.01</v>
      </c>
      <c r="BU7" s="38">
        <v>18.18</v>
      </c>
      <c r="BV7" s="38">
        <v>49.22</v>
      </c>
      <c r="BW7" s="38">
        <v>53.7</v>
      </c>
      <c r="BX7" s="38">
        <v>61.54</v>
      </c>
      <c r="BY7" s="38">
        <v>63.97</v>
      </c>
      <c r="BZ7" s="38">
        <v>59.67</v>
      </c>
      <c r="CA7" s="38">
        <v>74.17</v>
      </c>
      <c r="CB7" s="38">
        <v>1223.6500000000001</v>
      </c>
      <c r="CC7" s="38">
        <v>1098.21</v>
      </c>
      <c r="CD7" s="38">
        <v>764.4</v>
      </c>
      <c r="CE7" s="38">
        <v>979.36</v>
      </c>
      <c r="CF7" s="38">
        <v>1125.17</v>
      </c>
      <c r="CG7" s="38">
        <v>332.02</v>
      </c>
      <c r="CH7" s="38">
        <v>300.35000000000002</v>
      </c>
      <c r="CI7" s="38">
        <v>267.86</v>
      </c>
      <c r="CJ7" s="38">
        <v>256.82</v>
      </c>
      <c r="CK7" s="38">
        <v>270.60000000000002</v>
      </c>
      <c r="CL7" s="38">
        <v>218.56</v>
      </c>
      <c r="CM7" s="38">
        <v>5.3</v>
      </c>
      <c r="CN7" s="38">
        <v>5.8</v>
      </c>
      <c r="CO7" s="38">
        <v>5.8</v>
      </c>
      <c r="CP7" s="38">
        <v>9</v>
      </c>
      <c r="CQ7" s="38">
        <v>9</v>
      </c>
      <c r="CR7" s="38">
        <v>36.65</v>
      </c>
      <c r="CS7" s="38">
        <v>37.72</v>
      </c>
      <c r="CT7" s="38">
        <v>37.08</v>
      </c>
      <c r="CU7" s="38">
        <v>37.46</v>
      </c>
      <c r="CV7" s="38">
        <v>37.65</v>
      </c>
      <c r="CW7" s="38">
        <v>42.86</v>
      </c>
      <c r="CX7" s="38">
        <v>64.239999999999995</v>
      </c>
      <c r="CY7" s="38">
        <v>64.239999999999995</v>
      </c>
      <c r="CZ7" s="38">
        <v>64.239999999999995</v>
      </c>
      <c r="DA7" s="38">
        <v>65.84</v>
      </c>
      <c r="DB7" s="38">
        <v>96.91</v>
      </c>
      <c r="DC7" s="38">
        <v>68.83</v>
      </c>
      <c r="DD7" s="38">
        <v>68.459999999999994</v>
      </c>
      <c r="DE7" s="38">
        <v>67.22</v>
      </c>
      <c r="DF7" s="38">
        <v>67.459999999999994</v>
      </c>
      <c r="DG7" s="38">
        <v>67.37</v>
      </c>
      <c r="DH7" s="38">
        <v>84.2</v>
      </c>
      <c r="DI7" s="38">
        <v>23.84</v>
      </c>
      <c r="DJ7" s="38">
        <v>28.11</v>
      </c>
      <c r="DK7" s="38">
        <v>34.03</v>
      </c>
      <c r="DL7" s="38">
        <v>21.72</v>
      </c>
      <c r="DM7" s="38">
        <v>23.6</v>
      </c>
      <c r="DN7" s="38">
        <v>17.72</v>
      </c>
      <c r="DO7" s="38">
        <v>18.920000000000002</v>
      </c>
      <c r="DP7" s="38">
        <v>14.76</v>
      </c>
      <c r="DQ7" s="38">
        <v>15.02</v>
      </c>
      <c r="DR7" s="38">
        <v>13.2</v>
      </c>
      <c r="DS7" s="38">
        <v>25.37</v>
      </c>
      <c r="DT7" s="38">
        <v>0</v>
      </c>
      <c r="DU7" s="38">
        <v>0</v>
      </c>
      <c r="DV7" s="38">
        <v>0</v>
      </c>
      <c r="DW7" s="38">
        <v>0</v>
      </c>
      <c r="DX7" s="38">
        <v>0</v>
      </c>
      <c r="DY7" s="38">
        <v>0</v>
      </c>
      <c r="DZ7" s="38">
        <v>0</v>
      </c>
      <c r="EA7" s="38">
        <v>0</v>
      </c>
      <c r="EB7" s="38">
        <v>0</v>
      </c>
      <c r="EC7" s="38">
        <v>0</v>
      </c>
      <c r="ED7" s="38">
        <v>6.2</v>
      </c>
      <c r="EE7" s="38">
        <v>0</v>
      </c>
      <c r="EF7" s="38">
        <v>0</v>
      </c>
      <c r="EG7" s="38">
        <v>0</v>
      </c>
      <c r="EH7" s="38">
        <v>0</v>
      </c>
      <c r="EI7" s="38">
        <v>0</v>
      </c>
      <c r="EJ7" s="38">
        <v>0.26</v>
      </c>
      <c r="EK7" s="38">
        <v>0.13</v>
      </c>
      <c r="EL7" s="38">
        <v>0.13</v>
      </c>
      <c r="EM7" s="38">
        <v>0.09</v>
      </c>
      <c r="EN7" s="38">
        <v>0.06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2021-02-01T04:58:43Z</cp:lastPrinted>
  <dcterms:created xsi:type="dcterms:W3CDTF">2020-12-04T02:34:39Z</dcterms:created>
  <dcterms:modified xsi:type="dcterms:W3CDTF">2021-02-01T04:58:44Z</dcterms:modified>
  <cp:category/>
</cp:coreProperties>
</file>