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Z:\02財政係\69.公営企業関係\R2\20210115【広島県市町行財政課】公営企業に係る経営比較分析表（令和元年度決算）の分析等について（依頼）\提出\回答（上下水：長岡さん）\"/>
    </mc:Choice>
  </mc:AlternateContent>
  <xr:revisionPtr revIDLastSave="0" documentId="13_ncr:1_{F548A0D4-CD3C-47D0-98EB-3D1D4B0C0BBF}" xr6:coauthVersionLast="43" xr6:coauthVersionMax="43" xr10:uidLastSave="{00000000-0000-0000-0000-000000000000}"/>
  <workbookProtection workbookAlgorithmName="SHA-512" workbookHashValue="W5BfaQ30CJg5l/1jT+fB4zHEFJ1wNzGx3Ix1c/mX6sRSRCGTCReh2dorzjFn/aOqqe5oWdp8JCzs7SIfmMchlQ==" workbookSaltValue="K2DcyRXh0Z/EcyvZ5pab5Q==" workbookSpinCount="100000" lockStructure="1"/>
  <bookViews>
    <workbookView xWindow="3510" yWindow="3510" windowWidth="21600" windowHeight="1138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AT10" i="4"/>
  <c r="AL10" i="4"/>
  <c r="AD10" i="4"/>
  <c r="I10" i="4"/>
  <c r="P8" i="4"/>
  <c r="I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<sst xmlns="http://schemas.openxmlformats.org/spreadsheetml/2006/main" count="236" uniqueCount="119">
  <si>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</si>
  <si>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</si>
  <si>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</si>
  <si>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</si>
  <si>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</si>
  <si>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</si>
  <si>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</si>
  <si>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</si>
  <si>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</si>
  <si>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</si>
  <si>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</si>
  <si>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</si>
  <si>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</si>
  <si>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</si>
  <si>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</si>
  <si>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</si>
  <si>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</si>
  <si>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</si>
  <si>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</si>
  <si>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</si>
  <si>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</si>
  <si>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</si>
  <si>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</si>
  <si>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</si>
  <si>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</si>
  <si>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</si>
  <si>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</si>
  <si>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</si>
  <si>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</si>
  <si>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</si>
  <si>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</si>
  <si>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</si>
  <si>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</si>
  <si>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</si>
  <si>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</si>
  <si>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</si>
  <si>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</si>
  <si>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</si>
  <si>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</si>
  <si>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</si>
  <si>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</si>
  <si>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</si>
  <si>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</si>
  <si>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</si>
  <si>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</si>
  <si>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</si>
  <si>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</si>
  <si>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</si>
  <si>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</si>
  <si>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</si>
  <si>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</si>
  <si>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</si>
  <si>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</si>
  <si>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</si>
  <si>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</si>
  <si>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</si>
  <si>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</si>
  <si>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</si>
  <si>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</si>
  <si>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</si>
  <si>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</si>
  <si>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</si>
  <si>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</si>
  <si>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</si>
  <si>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</si>
  <si>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</si>
  <si>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</si>
  <si>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</si>
  <si>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</si>
  <si>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</si>
  <si>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</si>
  <si>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</si>
  <si>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</si>
  <si>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</si>
  <si>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</si>
  <si>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</si>
  <si>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</si>
  <si>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</si>
  <si>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</si>
  <si>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</si>
  <si>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</si>
  <si>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</si>
  <si>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</si>
  <si>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</si>
  <si>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</si>
  <si>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</si>
  <si>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</si>
  <si>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</si>
  <si>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</si>
  <si>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</si>
  <si>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</si>
  <si>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</si>
  <si>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</si>
  <si>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</si>
  <si>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</si>
  <si>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</si>
  <si>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</si>
  <si>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大崎上島町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</si>
  <si>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</si>
  <si>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</si>
  <si>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</si>
  <si>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</si>
  <si>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</si>
  <si>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</si>
  <si>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</si>
  <si>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</si>
  <si>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</si>
  <si>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</si>
  <si>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</si>
  <si>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</si>
  <si>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</si>
  <si>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</si>
  <si>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</si>
  <si>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</si>
  <si>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</si>
  <si>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</si>
  <si>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管渠改善率は過去５年間０％となっている。これは、当該事業が平成16年度に供用開始しており、管渠の耐用年数50年に対し、15年程度しか経過していないことから、管渠の更新時期を迎えていないためである。
　設備については、今後、耐用年数を迎えるものについて、計画的な更新が必要である。</t>
    <phoneticPr fontId="4"/>
  </si>
  <si>
    <t xml:space="preserve"> 事業の経営について、経営戦略を策定済みであり、中長期的な経営状況を把握し、経営健全化を図っていく。
　長寿命化計画に基づき、老朽化した施設の改築・更新等を実施したが、今後は下水道ストックマネジメント計画の策定により、引き続き老朽化施設の改築・更新を進める予定である。　</t>
    <phoneticPr fontId="4"/>
  </si>
  <si>
    <r>
      <t>　</t>
    </r>
    <r>
      <rPr>
        <sz val="11"/>
        <color theme="1"/>
        <rFont val="ＭＳ ゴシック"/>
        <family val="3"/>
        <charset val="128"/>
      </rPr>
      <t>平成30年度及び令和元年度において経費回収率が向上しており、汚水処理原価が低下している。これは、平成30年度からの大崎クールジェン㈱による設備改修工事に伴い、処理区域内人口が短期的に増加し、年間処理水量が増加したことによるものである。
　企業債残高対事業規模比率は、類似団体に比べてかなり低くなっている。この要因は、施設整備にあたり、国庫補助金を活用し、企業債の発行額を抑えてきたためである。
　水洗化率については80.68％であり、類似団体の平均値83.75%と比較して低くなっており、原因として過疎化及び高齢化よる区域内処理人口の減少が挙げられる。そのため、下水道接続（加入）の普及啓発により、水洗化率の向上を図る必要がある。
　</t>
    </r>
    <rPh sb="1" eb="3">
      <t>ヘイセイ</t>
    </rPh>
    <rPh sb="5" eb="7">
      <t>ネンド</t>
    </rPh>
    <rPh sb="7" eb="8">
      <t>オヨ</t>
    </rPh>
    <rPh sb="9" eb="11">
      <t>レイワ</t>
    </rPh>
    <rPh sb="11" eb="12">
      <t>ガン</t>
    </rPh>
    <rPh sb="12" eb="14">
      <t>ネンド</t>
    </rPh>
    <rPh sb="18" eb="20">
      <t>ケイヒ</t>
    </rPh>
    <rPh sb="20" eb="22">
      <t>カイシュウ</t>
    </rPh>
    <rPh sb="22" eb="23">
      <t>リツ</t>
    </rPh>
    <rPh sb="24" eb="26">
      <t>コウジョウ</t>
    </rPh>
    <rPh sb="31" eb="33">
      <t>オスイ</t>
    </rPh>
    <rPh sb="33" eb="35">
      <t>ショリ</t>
    </rPh>
    <rPh sb="35" eb="37">
      <t>ゲンカ</t>
    </rPh>
    <rPh sb="38" eb="40">
      <t>テイカ</t>
    </rPh>
    <rPh sb="70" eb="72">
      <t>セツビ</t>
    </rPh>
    <rPh sb="72" eb="74">
      <t>カイシュウ</t>
    </rPh>
    <rPh sb="74" eb="76">
      <t>コウジ</t>
    </rPh>
    <rPh sb="77" eb="78">
      <t>トモナ</t>
    </rPh>
    <rPh sb="80" eb="82">
      <t>ショリ</t>
    </rPh>
    <rPh sb="82" eb="85">
      <t>クイキナイ</t>
    </rPh>
    <rPh sb="85" eb="87">
      <t>ジンコウ</t>
    </rPh>
    <rPh sb="88" eb="91">
      <t>タンキテキ</t>
    </rPh>
    <rPh sb="92" eb="94">
      <t>ゾウカ</t>
    </rPh>
    <rPh sb="103" eb="105">
      <t>ゾウカ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</si>
</sst>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FB9-4256-81AB-5646DB2D87A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0.26</c:v>
                </c:pt>
                <c:pt idx="1">
                  <c:v>0.13</c:v>
                </c:pt>
                <c:pt idx="2">
                  <c:v>0.13</c:v>
                </c:pt>
                <c:pt idx="3">
                  <c:v>0.09</c:v>
                </c:pt>
                <c:pt idx="4">
                  <c:v>0.36</c:v>
                </c:pt>
              </c:numCache>
            </c:numRef>
          </c:val>
          <c:smooth val="0"/>
          <c:extLst>
            <c:ext xmlns:c16="http://schemas.microsoft.com/office/drawing/2014/chart" uri="{C3380CC4-5D6E-409C-BE32-E72D297353CC}">
              <c16:uniqueId val="{00000001-BFB9-4256-81AB-5646DB2D87A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78.11</c:v>
                </c:pt>
                <c:pt idx="1">
                  <c:v>79.67</c:v>
                </c:pt>
                <c:pt idx="2">
                  <c:v>61.22</c:v>
                </c:pt>
                <c:pt idx="3">
                  <c:v>61.22</c:v>
                </c:pt>
                <c:pt idx="4">
                  <c:v>64.11</c:v>
                </c:pt>
              </c:numCache>
            </c:numRef>
          </c:val>
          <c:extLst>
            <c:ext xmlns:c16="http://schemas.microsoft.com/office/drawing/2014/chart" uri="{C3380CC4-5D6E-409C-BE32-E72D297353CC}">
              <c16:uniqueId val="{00000000-3DE2-426E-970D-00C9E453BE4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36.65</c:v>
                </c:pt>
                <c:pt idx="1">
                  <c:v>37.72</c:v>
                </c:pt>
                <c:pt idx="2">
                  <c:v>37.08</c:v>
                </c:pt>
                <c:pt idx="3">
                  <c:v>37.46</c:v>
                </c:pt>
                <c:pt idx="4">
                  <c:v>42.47</c:v>
                </c:pt>
              </c:numCache>
            </c:numRef>
          </c:val>
          <c:smooth val="0"/>
          <c:extLst>
            <c:ext xmlns:c16="http://schemas.microsoft.com/office/drawing/2014/chart" uri="{C3380CC4-5D6E-409C-BE32-E72D297353CC}">
              <c16:uniqueId val="{00000001-3DE2-426E-970D-00C9E453BE4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76.45</c:v>
                </c:pt>
                <c:pt idx="1">
                  <c:v>77.319999999999993</c:v>
                </c:pt>
                <c:pt idx="2">
                  <c:v>79.11</c:v>
                </c:pt>
                <c:pt idx="3">
                  <c:v>80.010000000000005</c:v>
                </c:pt>
                <c:pt idx="4">
                  <c:v>80.680000000000007</c:v>
                </c:pt>
              </c:numCache>
            </c:numRef>
          </c:val>
          <c:extLst>
            <c:ext xmlns:c16="http://schemas.microsoft.com/office/drawing/2014/chart" uri="{C3380CC4-5D6E-409C-BE32-E72D297353CC}">
              <c16:uniqueId val="{00000000-98D9-4FD5-A903-579FE895FE3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68.83</c:v>
                </c:pt>
                <c:pt idx="1">
                  <c:v>68.459999999999994</c:v>
                </c:pt>
                <c:pt idx="2">
                  <c:v>67.22</c:v>
                </c:pt>
                <c:pt idx="3">
                  <c:v>67.459999999999994</c:v>
                </c:pt>
                <c:pt idx="4">
                  <c:v>83.75</c:v>
                </c:pt>
              </c:numCache>
            </c:numRef>
          </c:val>
          <c:smooth val="0"/>
          <c:extLst>
            <c:ext xmlns:c16="http://schemas.microsoft.com/office/drawing/2014/chart" uri="{C3380CC4-5D6E-409C-BE32-E72D297353CC}">
              <c16:uniqueId val="{00000001-98D9-4FD5-A903-579FE895FE3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101.88</c:v>
                </c:pt>
                <c:pt idx="1">
                  <c:v>113.04</c:v>
                </c:pt>
                <c:pt idx="2">
                  <c:v>95.85</c:v>
                </c:pt>
                <c:pt idx="3">
                  <c:v>99.24</c:v>
                </c:pt>
                <c:pt idx="4">
                  <c:v>100.53</c:v>
                </c:pt>
              </c:numCache>
            </c:numRef>
          </c:val>
          <c:extLst>
            <c:ext xmlns:c16="http://schemas.microsoft.com/office/drawing/2014/chart" uri="{C3380CC4-5D6E-409C-BE32-E72D297353CC}">
              <c16:uniqueId val="{00000000-BD30-437D-A911-AB134E86C23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D30-437D-A911-AB134E86C23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EEB-4EB1-8190-862B16D376C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EEB-4EB1-8190-862B16D376C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CBA-455E-B4CC-237510689EC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CBA-455E-B4CC-237510689EC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018-4F0F-8128-5815883F2B03}"/>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018-4F0F-8128-5815883F2B03}"/>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438-4845-91F7-389FF9ED741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38-4845-91F7-389FF9ED741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512.70000000000005</c:v>
                </c:pt>
                <c:pt idx="1">
                  <c:v>629.80999999999995</c:v>
                </c:pt>
                <c:pt idx="2">
                  <c:v>625.47</c:v>
                </c:pt>
                <c:pt idx="3">
                  <c:v>38.19</c:v>
                </c:pt>
                <c:pt idx="4">
                  <c:v>85.97</c:v>
                </c:pt>
              </c:numCache>
            </c:numRef>
          </c:val>
          <c:extLst>
            <c:ext xmlns:c16="http://schemas.microsoft.com/office/drawing/2014/chart" uri="{C3380CC4-5D6E-409C-BE32-E72D297353CC}">
              <c16:uniqueId val="{00000000-DC11-4B46-8698-1EA64C82A87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1673.47</c:v>
                </c:pt>
                <c:pt idx="1">
                  <c:v>1592.72</c:v>
                </c:pt>
                <c:pt idx="2">
                  <c:v>1223.96</c:v>
                </c:pt>
                <c:pt idx="3">
                  <c:v>1269.1500000000001</c:v>
                </c:pt>
                <c:pt idx="4">
                  <c:v>1206.79</c:v>
                </c:pt>
              </c:numCache>
            </c:numRef>
          </c:val>
          <c:smooth val="0"/>
          <c:extLst>
            <c:ext xmlns:c16="http://schemas.microsoft.com/office/drawing/2014/chart" uri="{C3380CC4-5D6E-409C-BE32-E72D297353CC}">
              <c16:uniqueId val="{00000001-DC11-4B46-8698-1EA64C82A87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95.66</c:v>
                </c:pt>
                <c:pt idx="1">
                  <c:v>77.63</c:v>
                </c:pt>
                <c:pt idx="2">
                  <c:v>67.73</c:v>
                </c:pt>
                <c:pt idx="3">
                  <c:v>100</c:v>
                </c:pt>
                <c:pt idx="4">
                  <c:v>100</c:v>
                </c:pt>
              </c:numCache>
            </c:numRef>
          </c:val>
          <c:extLst>
            <c:ext xmlns:c16="http://schemas.microsoft.com/office/drawing/2014/chart" uri="{C3380CC4-5D6E-409C-BE32-E72D297353CC}">
              <c16:uniqueId val="{00000000-D240-4FB9-84A2-D40C70A4398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49.22</c:v>
                </c:pt>
                <c:pt idx="1">
                  <c:v>53.7</c:v>
                </c:pt>
                <c:pt idx="2">
                  <c:v>61.54</c:v>
                </c:pt>
                <c:pt idx="3">
                  <c:v>63.97</c:v>
                </c:pt>
                <c:pt idx="4">
                  <c:v>71.84</c:v>
                </c:pt>
              </c:numCache>
            </c:numRef>
          </c:val>
          <c:smooth val="0"/>
          <c:extLst>
            <c:ext xmlns:c16="http://schemas.microsoft.com/office/drawing/2014/chart" uri="{C3380CC4-5D6E-409C-BE32-E72D297353CC}">
              <c16:uniqueId val="{00000001-D240-4FB9-84A2-D40C70A4398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284.95</c:v>
                </c:pt>
                <c:pt idx="1">
                  <c:v>340.3</c:v>
                </c:pt>
                <c:pt idx="2">
                  <c:v>399.58</c:v>
                </c:pt>
                <c:pt idx="3">
                  <c:v>276.35000000000002</c:v>
                </c:pt>
                <c:pt idx="4">
                  <c:v>282.36</c:v>
                </c:pt>
              </c:numCache>
            </c:numRef>
          </c:val>
          <c:extLst>
            <c:ext xmlns:c16="http://schemas.microsoft.com/office/drawing/2014/chart" uri="{C3380CC4-5D6E-409C-BE32-E72D297353CC}">
              <c16:uniqueId val="{00000000-0A9C-4891-B788-BC356CD2395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332.02</c:v>
                </c:pt>
                <c:pt idx="1">
                  <c:v>300.35000000000002</c:v>
                </c:pt>
                <c:pt idx="2">
                  <c:v>267.86</c:v>
                </c:pt>
                <c:pt idx="3">
                  <c:v>256.82</c:v>
                </c:pt>
                <c:pt idx="4">
                  <c:v>228.47</c:v>
                </c:pt>
              </c:numCache>
            </c:numRef>
          </c:val>
          <c:smooth val="0"/>
          <c:extLst>
            <c:ext xmlns:c16="http://schemas.microsoft.com/office/drawing/2014/chart" uri="{C3380CC4-5D6E-409C-BE32-E72D297353CC}">
              <c16:uniqueId val="{00000001-0A9C-4891-B788-BC356CD2395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E19" zoomScaleNormal="100" workbookViewId="0">
      <selection activeCell="BG36" sqref="BG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大崎上島町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7452</v>
      </c>
      <c r="AM8" s="51"/>
      <c r="AN8" s="51"/>
      <c r="AO8" s="51"/>
      <c r="AP8" s="51"/>
      <c r="AQ8" s="51"/>
      <c r="AR8" s="51"/>
      <c r="AS8" s="51"/>
      <c r="AT8" s="46">
        <f>データ!T6</f>
        <v>43.11</v>
      </c>
      <c r="AU8" s="46"/>
      <c r="AV8" s="46"/>
      <c r="AW8" s="46"/>
      <c r="AX8" s="46"/>
      <c r="AY8" s="46"/>
      <c r="AZ8" s="46"/>
      <c r="BA8" s="46"/>
      <c r="BB8" s="46">
        <f>データ!U6</f>
        <v>172.86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32.94</v>
      </c>
      <c r="Q10" s="46"/>
      <c r="R10" s="46"/>
      <c r="S10" s="46"/>
      <c r="T10" s="46"/>
      <c r="U10" s="46"/>
      <c r="V10" s="46"/>
      <c r="W10" s="46">
        <f>データ!Q6</f>
        <v>100</v>
      </c>
      <c r="X10" s="46"/>
      <c r="Y10" s="46"/>
      <c r="Z10" s="46"/>
      <c r="AA10" s="46"/>
      <c r="AB10" s="46"/>
      <c r="AC10" s="46"/>
      <c r="AD10" s="51">
        <f>データ!R6</f>
        <v>3630</v>
      </c>
      <c r="AE10" s="51"/>
      <c r="AF10" s="51"/>
      <c r="AG10" s="51"/>
      <c r="AH10" s="51"/>
      <c r="AI10" s="51"/>
      <c r="AJ10" s="51"/>
      <c r="AK10" s="2"/>
      <c r="AL10" s="51">
        <f>データ!V6</f>
        <v>2407</v>
      </c>
      <c r="AM10" s="51"/>
      <c r="AN10" s="51"/>
      <c r="AO10" s="51"/>
      <c r="AP10" s="51"/>
      <c r="AQ10" s="51"/>
      <c r="AR10" s="51"/>
      <c r="AS10" s="51"/>
      <c r="AT10" s="46">
        <f>データ!W6</f>
        <v>0.89</v>
      </c>
      <c r="AU10" s="46"/>
      <c r="AV10" s="46"/>
      <c r="AW10" s="46"/>
      <c r="AX10" s="46"/>
      <c r="AY10" s="46"/>
      <c r="AZ10" s="46"/>
      <c r="BA10" s="46"/>
      <c r="BB10" s="46">
        <f>データ!X6</f>
        <v>2704.49</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6" t="s">
        <v>118</v>
      </c>
      <c r="BM16" s="77"/>
      <c r="BN16" s="77"/>
      <c r="BO16" s="77"/>
      <c r="BP16" s="77"/>
      <c r="BQ16" s="77"/>
      <c r="BR16" s="77"/>
      <c r="BS16" s="77"/>
      <c r="BT16" s="77"/>
      <c r="BU16" s="77"/>
      <c r="BV16" s="77"/>
      <c r="BW16" s="77"/>
      <c r="BX16" s="77"/>
      <c r="BY16" s="77"/>
      <c r="BZ16" s="7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6"/>
      <c r="BM17" s="77"/>
      <c r="BN17" s="77"/>
      <c r="BO17" s="77"/>
      <c r="BP17" s="77"/>
      <c r="BQ17" s="77"/>
      <c r="BR17" s="77"/>
      <c r="BS17" s="77"/>
      <c r="BT17" s="77"/>
      <c r="BU17" s="77"/>
      <c r="BV17" s="77"/>
      <c r="BW17" s="77"/>
      <c r="BX17" s="77"/>
      <c r="BY17" s="77"/>
      <c r="BZ17" s="7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6"/>
      <c r="BM18" s="77"/>
      <c r="BN18" s="77"/>
      <c r="BO18" s="77"/>
      <c r="BP18" s="77"/>
      <c r="BQ18" s="77"/>
      <c r="BR18" s="77"/>
      <c r="BS18" s="77"/>
      <c r="BT18" s="77"/>
      <c r="BU18" s="77"/>
      <c r="BV18" s="77"/>
      <c r="BW18" s="77"/>
      <c r="BX18" s="77"/>
      <c r="BY18" s="77"/>
      <c r="BZ18" s="7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6"/>
      <c r="BM19" s="77"/>
      <c r="BN19" s="77"/>
      <c r="BO19" s="77"/>
      <c r="BP19" s="77"/>
      <c r="BQ19" s="77"/>
      <c r="BR19" s="77"/>
      <c r="BS19" s="77"/>
      <c r="BT19" s="77"/>
      <c r="BU19" s="77"/>
      <c r="BV19" s="77"/>
      <c r="BW19" s="77"/>
      <c r="BX19" s="77"/>
      <c r="BY19" s="77"/>
      <c r="BZ19" s="7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6"/>
      <c r="BM20" s="77"/>
      <c r="BN20" s="77"/>
      <c r="BO20" s="77"/>
      <c r="BP20" s="77"/>
      <c r="BQ20" s="77"/>
      <c r="BR20" s="77"/>
      <c r="BS20" s="77"/>
      <c r="BT20" s="77"/>
      <c r="BU20" s="77"/>
      <c r="BV20" s="77"/>
      <c r="BW20" s="77"/>
      <c r="BX20" s="77"/>
      <c r="BY20" s="77"/>
      <c r="BZ20" s="7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6"/>
      <c r="BM21" s="77"/>
      <c r="BN21" s="77"/>
      <c r="BO21" s="77"/>
      <c r="BP21" s="77"/>
      <c r="BQ21" s="77"/>
      <c r="BR21" s="77"/>
      <c r="BS21" s="77"/>
      <c r="BT21" s="77"/>
      <c r="BU21" s="77"/>
      <c r="BV21" s="77"/>
      <c r="BW21" s="77"/>
      <c r="BX21" s="77"/>
      <c r="BY21" s="77"/>
      <c r="BZ21" s="7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6"/>
      <c r="BM22" s="77"/>
      <c r="BN22" s="77"/>
      <c r="BO22" s="77"/>
      <c r="BP22" s="77"/>
      <c r="BQ22" s="77"/>
      <c r="BR22" s="77"/>
      <c r="BS22" s="77"/>
      <c r="BT22" s="77"/>
      <c r="BU22" s="77"/>
      <c r="BV22" s="77"/>
      <c r="BW22" s="77"/>
      <c r="BX22" s="77"/>
      <c r="BY22" s="77"/>
      <c r="BZ22" s="7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6"/>
      <c r="BM23" s="77"/>
      <c r="BN23" s="77"/>
      <c r="BO23" s="77"/>
      <c r="BP23" s="77"/>
      <c r="BQ23" s="77"/>
      <c r="BR23" s="77"/>
      <c r="BS23" s="77"/>
      <c r="BT23" s="77"/>
      <c r="BU23" s="77"/>
      <c r="BV23" s="77"/>
      <c r="BW23" s="77"/>
      <c r="BX23" s="77"/>
      <c r="BY23" s="77"/>
      <c r="BZ23" s="7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6"/>
      <c r="BM24" s="77"/>
      <c r="BN24" s="77"/>
      <c r="BO24" s="77"/>
      <c r="BP24" s="77"/>
      <c r="BQ24" s="77"/>
      <c r="BR24" s="77"/>
      <c r="BS24" s="77"/>
      <c r="BT24" s="77"/>
      <c r="BU24" s="77"/>
      <c r="BV24" s="77"/>
      <c r="BW24" s="77"/>
      <c r="BX24" s="77"/>
      <c r="BY24" s="77"/>
      <c r="BZ24" s="7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6"/>
      <c r="BM25" s="77"/>
      <c r="BN25" s="77"/>
      <c r="BO25" s="77"/>
      <c r="BP25" s="77"/>
      <c r="BQ25" s="77"/>
      <c r="BR25" s="77"/>
      <c r="BS25" s="77"/>
      <c r="BT25" s="77"/>
      <c r="BU25" s="77"/>
      <c r="BV25" s="77"/>
      <c r="BW25" s="77"/>
      <c r="BX25" s="77"/>
      <c r="BY25" s="77"/>
      <c r="BZ25" s="7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6"/>
      <c r="BM26" s="77"/>
      <c r="BN26" s="77"/>
      <c r="BO26" s="77"/>
      <c r="BP26" s="77"/>
      <c r="BQ26" s="77"/>
      <c r="BR26" s="77"/>
      <c r="BS26" s="77"/>
      <c r="BT26" s="77"/>
      <c r="BU26" s="77"/>
      <c r="BV26" s="77"/>
      <c r="BW26" s="77"/>
      <c r="BX26" s="77"/>
      <c r="BY26" s="77"/>
      <c r="BZ26" s="7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6"/>
      <c r="BM27" s="77"/>
      <c r="BN27" s="77"/>
      <c r="BO27" s="77"/>
      <c r="BP27" s="77"/>
      <c r="BQ27" s="77"/>
      <c r="BR27" s="77"/>
      <c r="BS27" s="77"/>
      <c r="BT27" s="77"/>
      <c r="BU27" s="77"/>
      <c r="BV27" s="77"/>
      <c r="BW27" s="77"/>
      <c r="BX27" s="77"/>
      <c r="BY27" s="77"/>
      <c r="BZ27" s="7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6"/>
      <c r="BM28" s="77"/>
      <c r="BN28" s="77"/>
      <c r="BO28" s="77"/>
      <c r="BP28" s="77"/>
      <c r="BQ28" s="77"/>
      <c r="BR28" s="77"/>
      <c r="BS28" s="77"/>
      <c r="BT28" s="77"/>
      <c r="BU28" s="77"/>
      <c r="BV28" s="77"/>
      <c r="BW28" s="77"/>
      <c r="BX28" s="77"/>
      <c r="BY28" s="77"/>
      <c r="BZ28" s="7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6"/>
      <c r="BM29" s="77"/>
      <c r="BN29" s="77"/>
      <c r="BO29" s="77"/>
      <c r="BP29" s="77"/>
      <c r="BQ29" s="77"/>
      <c r="BR29" s="77"/>
      <c r="BS29" s="77"/>
      <c r="BT29" s="77"/>
      <c r="BU29" s="77"/>
      <c r="BV29" s="77"/>
      <c r="BW29" s="77"/>
      <c r="BX29" s="77"/>
      <c r="BY29" s="77"/>
      <c r="BZ29" s="7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6"/>
      <c r="BM30" s="77"/>
      <c r="BN30" s="77"/>
      <c r="BO30" s="77"/>
      <c r="BP30" s="77"/>
      <c r="BQ30" s="77"/>
      <c r="BR30" s="77"/>
      <c r="BS30" s="77"/>
      <c r="BT30" s="77"/>
      <c r="BU30" s="77"/>
      <c r="BV30" s="77"/>
      <c r="BW30" s="77"/>
      <c r="BX30" s="77"/>
      <c r="BY30" s="77"/>
      <c r="BZ30" s="7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6"/>
      <c r="BM31" s="77"/>
      <c r="BN31" s="77"/>
      <c r="BO31" s="77"/>
      <c r="BP31" s="77"/>
      <c r="BQ31" s="77"/>
      <c r="BR31" s="77"/>
      <c r="BS31" s="77"/>
      <c r="BT31" s="77"/>
      <c r="BU31" s="77"/>
      <c r="BV31" s="77"/>
      <c r="BW31" s="77"/>
      <c r="BX31" s="77"/>
      <c r="BY31" s="77"/>
      <c r="BZ31" s="7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6"/>
      <c r="BM32" s="77"/>
      <c r="BN32" s="77"/>
      <c r="BO32" s="77"/>
      <c r="BP32" s="77"/>
      <c r="BQ32" s="77"/>
      <c r="BR32" s="77"/>
      <c r="BS32" s="77"/>
      <c r="BT32" s="77"/>
      <c r="BU32" s="77"/>
      <c r="BV32" s="77"/>
      <c r="BW32" s="77"/>
      <c r="BX32" s="77"/>
      <c r="BY32" s="77"/>
      <c r="BZ32" s="7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6"/>
      <c r="BM33" s="77"/>
      <c r="BN33" s="77"/>
      <c r="BO33" s="77"/>
      <c r="BP33" s="77"/>
      <c r="BQ33" s="77"/>
      <c r="BR33" s="77"/>
      <c r="BS33" s="77"/>
      <c r="BT33" s="77"/>
      <c r="BU33" s="77"/>
      <c r="BV33" s="77"/>
      <c r="BW33" s="77"/>
      <c r="BX33" s="77"/>
      <c r="BY33" s="77"/>
      <c r="BZ33" s="78"/>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6"/>
      <c r="BM34" s="77"/>
      <c r="BN34" s="77"/>
      <c r="BO34" s="77"/>
      <c r="BP34" s="77"/>
      <c r="BQ34" s="77"/>
      <c r="BR34" s="77"/>
      <c r="BS34" s="77"/>
      <c r="BT34" s="77"/>
      <c r="BU34" s="77"/>
      <c r="BV34" s="77"/>
      <c r="BW34" s="77"/>
      <c r="BX34" s="77"/>
      <c r="BY34" s="77"/>
      <c r="BZ34" s="78"/>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6"/>
      <c r="BM35" s="77"/>
      <c r="BN35" s="77"/>
      <c r="BO35" s="77"/>
      <c r="BP35" s="77"/>
      <c r="BQ35" s="77"/>
      <c r="BR35" s="77"/>
      <c r="BS35" s="77"/>
      <c r="BT35" s="77"/>
      <c r="BU35" s="77"/>
      <c r="BV35" s="77"/>
      <c r="BW35" s="77"/>
      <c r="BX35" s="77"/>
      <c r="BY35" s="77"/>
      <c r="BZ35" s="7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6"/>
      <c r="BM36" s="77"/>
      <c r="BN36" s="77"/>
      <c r="BO36" s="77"/>
      <c r="BP36" s="77"/>
      <c r="BQ36" s="77"/>
      <c r="BR36" s="77"/>
      <c r="BS36" s="77"/>
      <c r="BT36" s="77"/>
      <c r="BU36" s="77"/>
      <c r="BV36" s="77"/>
      <c r="BW36" s="77"/>
      <c r="BX36" s="77"/>
      <c r="BY36" s="77"/>
      <c r="BZ36" s="7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6"/>
      <c r="BM37" s="77"/>
      <c r="BN37" s="77"/>
      <c r="BO37" s="77"/>
      <c r="BP37" s="77"/>
      <c r="BQ37" s="77"/>
      <c r="BR37" s="77"/>
      <c r="BS37" s="77"/>
      <c r="BT37" s="77"/>
      <c r="BU37" s="77"/>
      <c r="BV37" s="77"/>
      <c r="BW37" s="77"/>
      <c r="BX37" s="77"/>
      <c r="BY37" s="77"/>
      <c r="BZ37" s="7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6"/>
      <c r="BM38" s="77"/>
      <c r="BN38" s="77"/>
      <c r="BO38" s="77"/>
      <c r="BP38" s="77"/>
      <c r="BQ38" s="77"/>
      <c r="BR38" s="77"/>
      <c r="BS38" s="77"/>
      <c r="BT38" s="77"/>
      <c r="BU38" s="77"/>
      <c r="BV38" s="77"/>
      <c r="BW38" s="77"/>
      <c r="BX38" s="77"/>
      <c r="BY38" s="77"/>
      <c r="BZ38" s="7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6"/>
      <c r="BM39" s="77"/>
      <c r="BN39" s="77"/>
      <c r="BO39" s="77"/>
      <c r="BP39" s="77"/>
      <c r="BQ39" s="77"/>
      <c r="BR39" s="77"/>
      <c r="BS39" s="77"/>
      <c r="BT39" s="77"/>
      <c r="BU39" s="77"/>
      <c r="BV39" s="77"/>
      <c r="BW39" s="77"/>
      <c r="BX39" s="77"/>
      <c r="BY39" s="77"/>
      <c r="BZ39" s="7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6"/>
      <c r="BM40" s="77"/>
      <c r="BN40" s="77"/>
      <c r="BO40" s="77"/>
      <c r="BP40" s="77"/>
      <c r="BQ40" s="77"/>
      <c r="BR40" s="77"/>
      <c r="BS40" s="77"/>
      <c r="BT40" s="77"/>
      <c r="BU40" s="77"/>
      <c r="BV40" s="77"/>
      <c r="BW40" s="77"/>
      <c r="BX40" s="77"/>
      <c r="BY40" s="77"/>
      <c r="BZ40" s="7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6"/>
      <c r="BM41" s="77"/>
      <c r="BN41" s="77"/>
      <c r="BO41" s="77"/>
      <c r="BP41" s="77"/>
      <c r="BQ41" s="77"/>
      <c r="BR41" s="77"/>
      <c r="BS41" s="77"/>
      <c r="BT41" s="77"/>
      <c r="BU41" s="77"/>
      <c r="BV41" s="77"/>
      <c r="BW41" s="77"/>
      <c r="BX41" s="77"/>
      <c r="BY41" s="77"/>
      <c r="BZ41" s="7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6"/>
      <c r="BM42" s="77"/>
      <c r="BN42" s="77"/>
      <c r="BO42" s="77"/>
      <c r="BP42" s="77"/>
      <c r="BQ42" s="77"/>
      <c r="BR42" s="77"/>
      <c r="BS42" s="77"/>
      <c r="BT42" s="77"/>
      <c r="BU42" s="77"/>
      <c r="BV42" s="77"/>
      <c r="BW42" s="77"/>
      <c r="BX42" s="77"/>
      <c r="BY42" s="77"/>
      <c r="BZ42" s="7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6"/>
      <c r="BM43" s="77"/>
      <c r="BN43" s="77"/>
      <c r="BO43" s="77"/>
      <c r="BP43" s="77"/>
      <c r="BQ43" s="77"/>
      <c r="BR43" s="77"/>
      <c r="BS43" s="77"/>
      <c r="BT43" s="77"/>
      <c r="BU43" s="77"/>
      <c r="BV43" s="77"/>
      <c r="BW43" s="77"/>
      <c r="BX43" s="77"/>
      <c r="BY43" s="77"/>
      <c r="BZ43" s="7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44</v>
      </c>
      <c r="N86" s="26" t="s">
        <v>44</v>
      </c>
      <c r="O86" s="26" t="str">
        <f>データ!EO6</f>
        <v>【0.28】</v>
      </c>
    </row>
  </sheetData>
  <sheetProtection algorithmName="SHA-512" hashValue="UbqwSE1RE0wyg6KL3BakptAwJIWQC2xJnjHEUt6RRIREpY4IKbpidL1EsA0CIRKoVFsRab5WIcALx832NF59mg==" saltValue="Q29EqVcNgtMwlWeZ6Rtxs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83" t="s">
        <v>54</v>
      </c>
      <c r="I3" s="84"/>
      <c r="J3" s="84"/>
      <c r="K3" s="84"/>
      <c r="L3" s="84"/>
      <c r="M3" s="84"/>
      <c r="N3" s="84"/>
      <c r="O3" s="84"/>
      <c r="P3" s="84"/>
      <c r="Q3" s="84"/>
      <c r="R3" s="84"/>
      <c r="S3" s="84"/>
      <c r="T3" s="84"/>
      <c r="U3" s="84"/>
      <c r="V3" s="84"/>
      <c r="W3" s="84"/>
      <c r="X3" s="85"/>
      <c r="Y3" s="89" t="s">
        <v>55</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28</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56</v>
      </c>
      <c r="B4" s="30"/>
      <c r="C4" s="30"/>
      <c r="D4" s="30"/>
      <c r="E4" s="30"/>
      <c r="F4" s="30"/>
      <c r="G4" s="30"/>
      <c r="H4" s="86"/>
      <c r="I4" s="87"/>
      <c r="J4" s="87"/>
      <c r="K4" s="87"/>
      <c r="L4" s="87"/>
      <c r="M4" s="87"/>
      <c r="N4" s="87"/>
      <c r="O4" s="87"/>
      <c r="P4" s="87"/>
      <c r="Q4" s="87"/>
      <c r="R4" s="87"/>
      <c r="S4" s="87"/>
      <c r="T4" s="87"/>
      <c r="U4" s="87"/>
      <c r="V4" s="87"/>
      <c r="W4" s="87"/>
      <c r="X4" s="88"/>
      <c r="Y4" s="82" t="s">
        <v>57</v>
      </c>
      <c r="Z4" s="82"/>
      <c r="AA4" s="82"/>
      <c r="AB4" s="82"/>
      <c r="AC4" s="82"/>
      <c r="AD4" s="82"/>
      <c r="AE4" s="82"/>
      <c r="AF4" s="82"/>
      <c r="AG4" s="82"/>
      <c r="AH4" s="82"/>
      <c r="AI4" s="82"/>
      <c r="AJ4" s="82" t="s">
        <v>58</v>
      </c>
      <c r="AK4" s="82"/>
      <c r="AL4" s="82"/>
      <c r="AM4" s="82"/>
      <c r="AN4" s="82"/>
      <c r="AO4" s="82"/>
      <c r="AP4" s="82"/>
      <c r="AQ4" s="82"/>
      <c r="AR4" s="82"/>
      <c r="AS4" s="82"/>
      <c r="AT4" s="82"/>
      <c r="AU4" s="82" t="s">
        <v>59</v>
      </c>
      <c r="AV4" s="82"/>
      <c r="AW4" s="82"/>
      <c r="AX4" s="82"/>
      <c r="AY4" s="82"/>
      <c r="AZ4" s="82"/>
      <c r="BA4" s="82"/>
      <c r="BB4" s="82"/>
      <c r="BC4" s="82"/>
      <c r="BD4" s="82"/>
      <c r="BE4" s="82"/>
      <c r="BF4" s="82" t="s">
        <v>60</v>
      </c>
      <c r="BG4" s="82"/>
      <c r="BH4" s="82"/>
      <c r="BI4" s="82"/>
      <c r="BJ4" s="82"/>
      <c r="BK4" s="82"/>
      <c r="BL4" s="82"/>
      <c r="BM4" s="82"/>
      <c r="BN4" s="82"/>
      <c r="BO4" s="82"/>
      <c r="BP4" s="82"/>
      <c r="BQ4" s="82" t="s">
        <v>61</v>
      </c>
      <c r="BR4" s="82"/>
      <c r="BS4" s="82"/>
      <c r="BT4" s="82"/>
      <c r="BU4" s="82"/>
      <c r="BV4" s="82"/>
      <c r="BW4" s="82"/>
      <c r="BX4" s="82"/>
      <c r="BY4" s="82"/>
      <c r="BZ4" s="82"/>
      <c r="CA4" s="82"/>
      <c r="CB4" s="82" t="s">
        <v>62</v>
      </c>
      <c r="CC4" s="82"/>
      <c r="CD4" s="82"/>
      <c r="CE4" s="82"/>
      <c r="CF4" s="82"/>
      <c r="CG4" s="82"/>
      <c r="CH4" s="82"/>
      <c r="CI4" s="82"/>
      <c r="CJ4" s="82"/>
      <c r="CK4" s="82"/>
      <c r="CL4" s="82"/>
      <c r="CM4" s="82" t="s">
        <v>63</v>
      </c>
      <c r="CN4" s="82"/>
      <c r="CO4" s="82"/>
      <c r="CP4" s="82"/>
      <c r="CQ4" s="82"/>
      <c r="CR4" s="82"/>
      <c r="CS4" s="82"/>
      <c r="CT4" s="82"/>
      <c r="CU4" s="82"/>
      <c r="CV4" s="82"/>
      <c r="CW4" s="82"/>
      <c r="CX4" s="82" t="s">
        <v>64</v>
      </c>
      <c r="CY4" s="82"/>
      <c r="CZ4" s="82"/>
      <c r="DA4" s="82"/>
      <c r="DB4" s="82"/>
      <c r="DC4" s="82"/>
      <c r="DD4" s="82"/>
      <c r="DE4" s="82"/>
      <c r="DF4" s="82"/>
      <c r="DG4" s="82"/>
      <c r="DH4" s="82"/>
      <c r="DI4" s="82" t="s">
        <v>65</v>
      </c>
      <c r="DJ4" s="82"/>
      <c r="DK4" s="82"/>
      <c r="DL4" s="82"/>
      <c r="DM4" s="82"/>
      <c r="DN4" s="82"/>
      <c r="DO4" s="82"/>
      <c r="DP4" s="82"/>
      <c r="DQ4" s="82"/>
      <c r="DR4" s="82"/>
      <c r="DS4" s="82"/>
      <c r="DT4" s="82" t="s">
        <v>66</v>
      </c>
      <c r="DU4" s="82"/>
      <c r="DV4" s="82"/>
      <c r="DW4" s="82"/>
      <c r="DX4" s="82"/>
      <c r="DY4" s="82"/>
      <c r="DZ4" s="82"/>
      <c r="EA4" s="82"/>
      <c r="EB4" s="82"/>
      <c r="EC4" s="82"/>
      <c r="ED4" s="82"/>
      <c r="EE4" s="82" t="s">
        <v>67</v>
      </c>
      <c r="EF4" s="82"/>
      <c r="EG4" s="82"/>
      <c r="EH4" s="82"/>
      <c r="EI4" s="82"/>
      <c r="EJ4" s="82"/>
      <c r="EK4" s="82"/>
      <c r="EL4" s="82"/>
      <c r="EM4" s="82"/>
      <c r="EN4" s="82"/>
      <c r="EO4" s="82"/>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344311</v>
      </c>
      <c r="D6" s="33">
        <f t="shared" si="3"/>
        <v>47</v>
      </c>
      <c r="E6" s="33">
        <f t="shared" si="3"/>
        <v>17</v>
      </c>
      <c r="F6" s="33">
        <f t="shared" si="3"/>
        <v>4</v>
      </c>
      <c r="G6" s="33">
        <f t="shared" si="3"/>
        <v>0</v>
      </c>
      <c r="H6" s="33" t="str">
        <f t="shared" si="3"/>
        <v>広島県　大崎上島町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32.94</v>
      </c>
      <c r="Q6" s="34">
        <f t="shared" si="3"/>
        <v>100</v>
      </c>
      <c r="R6" s="34">
        <f t="shared" si="3"/>
        <v>3630</v>
      </c>
      <c r="S6" s="34">
        <f t="shared" si="3"/>
        <v>7452</v>
      </c>
      <c r="T6" s="34">
        <f t="shared" si="3"/>
        <v>43.11</v>
      </c>
      <c r="U6" s="34">
        <f t="shared" si="3"/>
        <v>172.86</v>
      </c>
      <c r="V6" s="34">
        <f t="shared" si="3"/>
        <v>2407</v>
      </c>
      <c r="W6" s="34">
        <f t="shared" si="3"/>
        <v>0.89</v>
      </c>
      <c r="X6" s="34">
        <f t="shared" si="3"/>
        <v>2704.49</v>
      </c>
      <c r="Y6" s="35">
        <f>IF(Y7="",NA(),Y7)</f>
        <v>101.88</v>
      </c>
      <c r="Z6" s="35">
        <f t="shared" ref="Z6:AH6" si="4">IF(Z7="",NA(),Z7)</f>
        <v>113.04</v>
      </c>
      <c r="AA6" s="35">
        <f t="shared" si="4"/>
        <v>95.85</v>
      </c>
      <c r="AB6" s="35">
        <f t="shared" si="4"/>
        <v>99.24</v>
      </c>
      <c r="AC6" s="35">
        <f t="shared" si="4"/>
        <v>100.53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512.70000000000005</v>
      </c>
      <c r="BG6" s="35">
        <f t="shared" ref="BG6:BO6" si="7">IF(BG7="",NA(),BG7)</f>
        <v>629.80999999999995</v>
      </c>
      <c r="BH6" s="35">
        <f t="shared" si="7"/>
        <v>625.47</v>
      </c>
      <c r="BI6" s="35">
        <f t="shared" si="7"/>
        <v>38.19</v>
      </c>
      <c r="BJ6" s="35">
        <f t="shared" si="7"/>
        <v>85.97</v>
      </c>
      <c r="BK6" s="35">
        <f t="shared" si="7"/>
        <v>1673.47</v>
      </c>
      <c r="BL6" s="35">
        <f t="shared" si="7"/>
        <v>1592.72</v>
      </c>
      <c r="BM6" s="35">
        <f t="shared" si="7"/>
        <v>1223.96</v>
      </c>
      <c r="BN6" s="35">
        <f t="shared" si="7"/>
        <v>1269.1500000000001</v>
      </c>
      <c r="BO6" s="35">
        <f t="shared" si="7"/>
        <v>1206.79</v>
      </c>
      <c r="BP6" s="34" t="str">
        <f>IF(BP7="","",IF(BP7="-","【-】","【"&amp;SUBSTITUTE(TEXT(BP7,"#,##0.00"),"-","△")&amp;"】"))</f>
        <v>【1,218.70】</v>
      </c>
      <c r="BQ6" s="35">
        <f>IF(BQ7="",NA(),BQ7)</f>
        <v>95.66</v>
      </c>
      <c r="BR6" s="35">
        <f t="shared" ref="BR6:BZ6" si="8">IF(BR7="",NA(),BR7)</f>
        <v>77.63</v>
      </c>
      <c r="BS6" s="35">
        <f t="shared" si="8"/>
        <v>67.73</v>
      </c>
      <c r="BT6" s="35">
        <f t="shared" si="8"/>
        <v>100</v>
      </c>
      <c r="BU6" s="35">
        <f t="shared" si="8"/>
        <v>100</v>
      </c>
      <c r="BV6" s="35">
        <f t="shared" si="8"/>
        <v>49.22</v>
      </c>
      <c r="BW6" s="35">
        <f t="shared" si="8"/>
        <v>53.7</v>
      </c>
      <c r="BX6" s="35">
        <f t="shared" si="8"/>
        <v>61.54</v>
      </c>
      <c r="BY6" s="35">
        <f t="shared" si="8"/>
        <v>63.97</v>
      </c>
      <c r="BZ6" s="35">
        <f t="shared" si="8"/>
        <v>71.84</v>
      </c>
      <c r="CA6" s="34" t="str">
        <f>IF(CA7="","",IF(CA7="-","【-】","【"&amp;SUBSTITUTE(TEXT(CA7,"#,##0.00"),"-","△")&amp;"】"))</f>
        <v>【74.17】</v>
      </c>
      <c r="CB6" s="35">
        <f>IF(CB7="",NA(),CB7)</f>
        <v>284.95</v>
      </c>
      <c r="CC6" s="35">
        <f t="shared" ref="CC6:CK6" si="9">IF(CC7="",NA(),CC7)</f>
        <v>340.3</v>
      </c>
      <c r="CD6" s="35">
        <f t="shared" si="9"/>
        <v>399.58</v>
      </c>
      <c r="CE6" s="35">
        <f t="shared" si="9"/>
        <v>276.35000000000002</v>
      </c>
      <c r="CF6" s="35">
        <f t="shared" si="9"/>
        <v>282.36</v>
      </c>
      <c r="CG6" s="35">
        <f t="shared" si="9"/>
        <v>332.02</v>
      </c>
      <c r="CH6" s="35">
        <f t="shared" si="9"/>
        <v>300.35000000000002</v>
      </c>
      <c r="CI6" s="35">
        <f t="shared" si="9"/>
        <v>267.86</v>
      </c>
      <c r="CJ6" s="35">
        <f t="shared" si="9"/>
        <v>256.82</v>
      </c>
      <c r="CK6" s="35">
        <f t="shared" si="9"/>
        <v>228.47</v>
      </c>
      <c r="CL6" s="34" t="str">
        <f>IF(CL7="","",IF(CL7="-","【-】","【"&amp;SUBSTITUTE(TEXT(CL7,"#,##0.00"),"-","△")&amp;"】"))</f>
        <v>【218.56】</v>
      </c>
      <c r="CM6" s="35">
        <f>IF(CM7="",NA(),CM7)</f>
        <v>78.11</v>
      </c>
      <c r="CN6" s="35">
        <f t="shared" ref="CN6:CV6" si="10">IF(CN7="",NA(),CN7)</f>
        <v>79.67</v>
      </c>
      <c r="CO6" s="35">
        <f t="shared" si="10"/>
        <v>61.22</v>
      </c>
      <c r="CP6" s="35">
        <f t="shared" si="10"/>
        <v>61.22</v>
      </c>
      <c r="CQ6" s="35">
        <f t="shared" si="10"/>
        <v>64.11</v>
      </c>
      <c r="CR6" s="35">
        <f t="shared" si="10"/>
        <v>36.65</v>
      </c>
      <c r="CS6" s="35">
        <f t="shared" si="10"/>
        <v>37.72</v>
      </c>
      <c r="CT6" s="35">
        <f t="shared" si="10"/>
        <v>37.08</v>
      </c>
      <c r="CU6" s="35">
        <f t="shared" si="10"/>
        <v>37.46</v>
      </c>
      <c r="CV6" s="35">
        <f t="shared" si="10"/>
        <v>42.47</v>
      </c>
      <c r="CW6" s="34" t="str">
        <f>IF(CW7="","",IF(CW7="-","【-】","【"&amp;SUBSTITUTE(TEXT(CW7,"#,##0.00"),"-","△")&amp;"】"))</f>
        <v>【42.86】</v>
      </c>
      <c r="CX6" s="35">
        <f>IF(CX7="",NA(),CX7)</f>
        <v>76.45</v>
      </c>
      <c r="CY6" s="35">
        <f t="shared" ref="CY6:DG6" si="11">IF(CY7="",NA(),CY7)</f>
        <v>77.319999999999993</v>
      </c>
      <c r="CZ6" s="35">
        <f t="shared" si="11"/>
        <v>79.11</v>
      </c>
      <c r="DA6" s="35">
        <f t="shared" si="11"/>
        <v>80.010000000000005</v>
      </c>
      <c r="DB6" s="35">
        <f t="shared" si="11"/>
        <v>80.680000000000007</v>
      </c>
      <c r="DC6" s="35">
        <f t="shared" si="11"/>
        <v>68.83</v>
      </c>
      <c r="DD6" s="35">
        <f t="shared" si="11"/>
        <v>68.459999999999994</v>
      </c>
      <c r="DE6" s="35">
        <f t="shared" si="11"/>
        <v>67.22</v>
      </c>
      <c r="DF6" s="35">
        <f t="shared" si="11"/>
        <v>67.459999999999994</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0.26</v>
      </c>
      <c r="EK6" s="35">
        <f t="shared" si="14"/>
        <v>0.13</v>
      </c>
      <c r="EL6" s="35">
        <f t="shared" si="14"/>
        <v>0.13</v>
      </c>
      <c r="EM6" s="35">
        <f t="shared" si="14"/>
        <v>0.09</v>
      </c>
      <c r="EN6" s="35">
        <f t="shared" si="14"/>
        <v>0.36</v>
      </c>
      <c r="EO6" s="34" t="str">
        <f>IF(EO7="","",IF(EO7="-","【-】","【"&amp;SUBSTITUTE(TEXT(EO7,"#,##0.00"),"-","△")&amp;"】"))</f>
        <v>【0.28】</v>
      </c>
    </row>
    <row r="7" spans="1:145" s="36" customFormat="1" x14ac:dyDescent="0.15">
      <c r="A7" s="28"/>
      <c r="B7" s="37">
        <v>2019</v>
      </c>
      <c r="C7" s="37">
        <v>344311</v>
      </c>
      <c r="D7" s="37">
        <v>47</v>
      </c>
      <c r="E7" s="37">
        <v>17</v>
      </c>
      <c r="F7" s="37">
        <v>4</v>
      </c>
      <c r="G7" s="37">
        <v>0</v>
      </c>
      <c r="H7" s="37" t="s">
        <v>97</v>
      </c>
      <c r="I7" s="37" t="s">
        <v>98</v>
      </c>
      <c r="J7" s="37" t="s">
        <v>99</v>
      </c>
      <c r="K7" s="37" t="s">
        <v>100</v>
      </c>
      <c r="L7" s="37" t="s">
        <v>101</v>
      </c>
      <c r="M7" s="37" t="s">
        <v>102</v>
      </c>
      <c r="N7" s="38" t="s">
        <v>103</v>
      </c>
      <c r="O7" s="38" t="s">
        <v>104</v>
      </c>
      <c r="P7" s="38">
        <v>32.94</v>
      </c>
      <c r="Q7" s="38">
        <v>100</v>
      </c>
      <c r="R7" s="38">
        <v>3630</v>
      </c>
      <c r="S7" s="38">
        <v>7452</v>
      </c>
      <c r="T7" s="38">
        <v>43.11</v>
      </c>
      <c r="U7" s="38">
        <v>172.86</v>
      </c>
      <c r="V7" s="38">
        <v>2407</v>
      </c>
      <c r="W7" s="38">
        <v>0.89</v>
      </c>
      <c r="X7" s="38">
        <v>2704.49</v>
      </c>
      <c r="Y7" s="38">
        <v>101.88</v>
      </c>
      <c r="Z7" s="38">
        <v>113.04</v>
      </c>
      <c r="AA7" s="38">
        <v>95.85</v>
      </c>
      <c r="AB7" s="38">
        <v>99.24</v>
      </c>
      <c r="AC7" s="38">
        <v>100.53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512.70000000000005</v>
      </c>
      <c r="BG7" s="38">
        <v>629.80999999999995</v>
      </c>
      <c r="BH7" s="38">
        <v>625.47</v>
      </c>
      <c r="BI7" s="38">
        <v>38.19</v>
      </c>
      <c r="BJ7" s="38">
        <v>85.97</v>
      </c>
      <c r="BK7" s="38">
        <v>1673.47</v>
      </c>
      <c r="BL7" s="38">
        <v>1592.72</v>
      </c>
      <c r="BM7" s="38">
        <v>1223.96</v>
      </c>
      <c r="BN7" s="38">
        <v>1269.1500000000001</v>
      </c>
      <c r="BO7" s="38">
        <v>1206.79</v>
      </c>
      <c r="BP7" s="38">
        <v>1218.7</v>
      </c>
      <c r="BQ7" s="38">
        <v>95.66</v>
      </c>
      <c r="BR7" s="38">
        <v>77.63</v>
      </c>
      <c r="BS7" s="38">
        <v>67.73</v>
      </c>
      <c r="BT7" s="38">
        <v>100</v>
      </c>
      <c r="BU7" s="38">
        <v>100</v>
      </c>
      <c r="BV7" s="38">
        <v>49.22</v>
      </c>
      <c r="BW7" s="38">
        <v>53.7</v>
      </c>
      <c r="BX7" s="38">
        <v>61.54</v>
      </c>
      <c r="BY7" s="38">
        <v>63.97</v>
      </c>
      <c r="BZ7" s="38">
        <v>71.84</v>
      </c>
      <c r="CA7" s="38">
        <v>74.17</v>
      </c>
      <c r="CB7" s="38">
        <v>284.95</v>
      </c>
      <c r="CC7" s="38">
        <v>340.3</v>
      </c>
      <c r="CD7" s="38">
        <v>399.58</v>
      </c>
      <c r="CE7" s="38">
        <v>276.35000000000002</v>
      </c>
      <c r="CF7" s="38">
        <v>282.36</v>
      </c>
      <c r="CG7" s="38">
        <v>332.02</v>
      </c>
      <c r="CH7" s="38">
        <v>300.35000000000002</v>
      </c>
      <c r="CI7" s="38">
        <v>267.86</v>
      </c>
      <c r="CJ7" s="38">
        <v>256.82</v>
      </c>
      <c r="CK7" s="38">
        <v>228.47</v>
      </c>
      <c r="CL7" s="38">
        <v>218.56</v>
      </c>
      <c r="CM7" s="38">
        <v>78.11</v>
      </c>
      <c r="CN7" s="38">
        <v>79.67</v>
      </c>
      <c r="CO7" s="38">
        <v>61.22</v>
      </c>
      <c r="CP7" s="38">
        <v>61.22</v>
      </c>
      <c r="CQ7" s="38">
        <v>64.11</v>
      </c>
      <c r="CR7" s="38">
        <v>36.65</v>
      </c>
      <c r="CS7" s="38">
        <v>37.72</v>
      </c>
      <c r="CT7" s="38">
        <v>37.08</v>
      </c>
      <c r="CU7" s="38">
        <v>37.46</v>
      </c>
      <c r="CV7" s="38">
        <v>42.47</v>
      </c>
      <c r="CW7" s="38">
        <v>42.86</v>
      </c>
      <c r="CX7" s="38">
        <v>76.45</v>
      </c>
      <c r="CY7" s="38">
        <v>77.319999999999993</v>
      </c>
      <c r="CZ7" s="38">
        <v>79.11</v>
      </c>
      <c r="DA7" s="38">
        <v>80.010000000000005</v>
      </c>
      <c r="DB7" s="38">
        <v>80.680000000000007</v>
      </c>
      <c r="DC7" s="38">
        <v>68.83</v>
      </c>
      <c r="DD7" s="38">
        <v>68.459999999999994</v>
      </c>
      <c r="DE7" s="38">
        <v>67.22</v>
      </c>
      <c r="DF7" s="38">
        <v>67.459999999999994</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0.26</v>
      </c>
      <c r="EK7" s="38">
        <v>0.13</v>
      </c>
      <c r="EL7" s="38">
        <v>0.13</v>
      </c>
      <c r="EM7" s="38">
        <v>0.09</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112</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木本　純平</cp:lastModifiedBy>
  <dcterms:created xsi:type="dcterms:W3CDTF">2020-12-04T02:57:18Z</dcterms:created>
  <dcterms:modified xsi:type="dcterms:W3CDTF">2021-02-19T07:36:32Z</dcterms:modified>
  <cp:category/>
</cp:coreProperties>
</file>