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v200905\documents\hirokoy\Documents\☆◆経営比較分析表\R3.1.28経営比較分析表\"/>
    </mc:Choice>
  </mc:AlternateContent>
  <workbookProtection workbookAlgorithmName="SHA-512" workbookHashValue="Vk+eyTV3iQIT5Dx5nwHg0v1c3YGG0gP91VnzhWBGFYHxuGXa53/0z1JsmJbdQ7fZwu5ht56t06cwa0HnIZOTJQ==" workbookSaltValue="q1p8TdonWyZNahr64Yo4Sw==" workbookSpinCount="100000" lockStructure="1"/>
  <bookViews>
    <workbookView xWindow="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AL8" i="4"/>
  <c r="P8" i="4"/>
  <c r="I8" i="4"/>
</calcChain>
</file>

<file path=xl/sharedStrings.xml><?xml version="1.0" encoding="utf-8"?>
<sst xmlns="http://schemas.openxmlformats.org/spreadsheetml/2006/main" count="236" uniqueCount="121">
  <si>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</si>
  <si>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</si>
  <si>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</si>
  <si>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</si>
  <si>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</si>
  <si>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</si>
  <si>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</si>
  <si>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</si>
  <si>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</si>
  <si>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</si>
  <si>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</si>
  <si>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</si>
  <si>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</si>
  <si>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</si>
  <si>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</si>
  <si>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</si>
  <si>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</si>
  <si>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</si>
  <si>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</si>
  <si>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</si>
  <si>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</si>
  <si>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</si>
  <si>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</si>
  <si>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</si>
  <si>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</si>
  <si>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</si>
  <si>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</si>
  <si>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</si>
  <si>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</si>
  <si>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</si>
  <si>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</si>
  <si>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</si>
  <si>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</si>
  <si>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</si>
  <si>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</si>
  <si>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</si>
  <si>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</si>
  <si>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</si>
  <si>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</si>
  <si>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</si>
  <si>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</si>
  <si>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</si>
  <si>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</si>
  <si>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</si>
  <si>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</si>
  <si>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</si>
  <si>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</si>
  <si>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</si>
  <si>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</si>
  <si>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</si>
  <si>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</si>
  <si>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</si>
  <si>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</si>
  <si>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</si>
  <si>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</si>
  <si>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</si>
  <si>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</si>
  <si>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</si>
  <si>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</si>
  <si>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</si>
  <si>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</si>
  <si>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</si>
  <si>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</si>
  <si>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</si>
  <si>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</si>
  <si>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</si>
  <si>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</si>
  <si>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</si>
  <si>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</si>
  <si>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</si>
  <si>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</si>
  <si>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</si>
  <si>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</si>
  <si>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</si>
  <si>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</si>
  <si>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</si>
  <si>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</si>
  <si>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</si>
  <si>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</si>
  <si>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</si>
  <si>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</si>
  <si>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</si>
  <si>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</si>
  <si>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</si>
  <si>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</si>
  <si>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</si>
  <si>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</si>
  <si>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</si>
  <si>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</si>
  <si>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</si>
  <si>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</si>
  <si>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</si>
  <si>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</si>
  <si>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</si>
  <si>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</si>
  <si>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</si>
  <si>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</si>
  <si>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</si>
  <si>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安芸太田町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</si>
  <si>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</si>
  <si>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</si>
  <si>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</si>
  <si>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</si>
  <si>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</si>
  <si>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</si>
  <si>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</si>
  <si>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</si>
  <si>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</si>
  <si>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</si>
  <si>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</si>
  <si>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</si>
  <si>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</si>
  <si>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</si>
  <si>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</si>
  <si>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</si>
  <si>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</si>
  <si>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</si>
  <si>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</si>
  <si>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①収益的収支比率…維持管理費の縮減、地方債償還金の減少により歳出費用は抑えられ、また滞納繰越分料金の支払により料金収入が前年度より増加した結果、若干の収益的収支の改善となったが、依然として一般会計に依存している状況があり、料金改定等経営改善に向けた取組が必要である。　　　　　　　　　　　　　　④企業債残高対事業規模比率…類似団体と比較して高い数値となっているが、地方債償還金は年々減少している。　　　　　　　　　　　　　　　　　　⑤経費回収率…H28年度までの汚水処理費が誤算定であったため平成29年度から改善傾向だが、類似団体と比較しても低い数値で推移している。継続的に一般会計に依存している状況であり、料金規定等経営改善に向けた取組みが必要である。　　　　　　　⑥汚水処理原価…H28年度までの汚水処理費が誤算定であったため平成29年度から改善傾向だが、継続的に類似団体よりも上回る数値となっている。　　　　　　　　　　　　　　　　　　　　⑦施設利用率…継続的に類似団体よりも下回る数値となっており、横ばい状態である。供用開始当初より人口減少等状況が変化しており、R2年度において町内の下水道集合処理の在り方について、統廃合を含めた検討を行っている。　　　　　　　　　　　　　　　　　　⑧水洗化率…類似団体と同等に推移しており横ばい状態である。今後も未接続世帯への文書や戸別訪問による加入促進に努める。</t>
    <rPh sb="1" eb="4">
      <t>シュウエキテキ</t>
    </rPh>
    <rPh sb="4" eb="6">
      <t>シュウシ</t>
    </rPh>
    <rPh sb="6" eb="8">
      <t>ヒリツ</t>
    </rPh>
    <rPh sb="9" eb="14">
      <t>イジカンリヒ</t>
    </rPh>
    <rPh sb="15" eb="17">
      <t>シュクゲン</t>
    </rPh>
    <rPh sb="18" eb="21">
      <t>チホウサイ</t>
    </rPh>
    <rPh sb="21" eb="24">
      <t>ショウカンキン</t>
    </rPh>
    <rPh sb="25" eb="27">
      <t>ゲンショウ</t>
    </rPh>
    <rPh sb="30" eb="32">
      <t>サイシュツ</t>
    </rPh>
    <rPh sb="32" eb="34">
      <t>ヒヨウ</t>
    </rPh>
    <rPh sb="35" eb="36">
      <t>オサ</t>
    </rPh>
    <rPh sb="42" eb="47">
      <t>タイノウクリコシブン</t>
    </rPh>
    <rPh sb="47" eb="49">
      <t>リョウキン</t>
    </rPh>
    <rPh sb="50" eb="52">
      <t>シハライ</t>
    </rPh>
    <rPh sb="55" eb="59">
      <t>リョウキンシュウニュウ</t>
    </rPh>
    <rPh sb="60" eb="63">
      <t>ゼンネンド</t>
    </rPh>
    <rPh sb="65" eb="67">
      <t>ゾウカ</t>
    </rPh>
    <rPh sb="69" eb="71">
      <t>ケッカ</t>
    </rPh>
    <rPh sb="72" eb="74">
      <t>ジャッカン</t>
    </rPh>
    <rPh sb="75" eb="80">
      <t>シュウエキテキシュウシ</t>
    </rPh>
    <rPh sb="81" eb="83">
      <t>カイゼン</t>
    </rPh>
    <rPh sb="89" eb="91">
      <t>イゼン</t>
    </rPh>
    <rPh sb="94" eb="96">
      <t>イッパン</t>
    </rPh>
    <rPh sb="96" eb="98">
      <t>カイケイ</t>
    </rPh>
    <rPh sb="99" eb="101">
      <t>イゾン</t>
    </rPh>
    <rPh sb="105" eb="107">
      <t>ジョウキョウ</t>
    </rPh>
    <rPh sb="111" eb="113">
      <t>リョウキン</t>
    </rPh>
    <rPh sb="113" eb="115">
      <t>カイテイ</t>
    </rPh>
    <rPh sb="115" eb="116">
      <t>トウ</t>
    </rPh>
    <rPh sb="116" eb="118">
      <t>ケイエイ</t>
    </rPh>
    <rPh sb="118" eb="120">
      <t>カイゼン</t>
    </rPh>
    <rPh sb="121" eb="122">
      <t>ム</t>
    </rPh>
    <rPh sb="124" eb="126">
      <t>トリクミ</t>
    </rPh>
    <rPh sb="127" eb="129">
      <t>ヒツヨウ</t>
    </rPh>
    <rPh sb="148" eb="150">
      <t>キギョウ</t>
    </rPh>
    <rPh sb="150" eb="151">
      <t>サイ</t>
    </rPh>
    <rPh sb="151" eb="153">
      <t>ザンダカ</t>
    </rPh>
    <rPh sb="153" eb="154">
      <t>タイ</t>
    </rPh>
    <rPh sb="154" eb="156">
      <t>ジギョウ</t>
    </rPh>
    <rPh sb="156" eb="158">
      <t>キボ</t>
    </rPh>
    <rPh sb="158" eb="160">
      <t>ヒリツ</t>
    </rPh>
    <rPh sb="161" eb="163">
      <t>ルイジ</t>
    </rPh>
    <rPh sb="163" eb="165">
      <t>ダンタイ</t>
    </rPh>
    <rPh sb="166" eb="168">
      <t>ヒカク</t>
    </rPh>
    <rPh sb="170" eb="171">
      <t>タカ</t>
    </rPh>
    <rPh sb="172" eb="174">
      <t>スウチ</t>
    </rPh>
    <rPh sb="182" eb="184">
      <t>チホウ</t>
    </rPh>
    <rPh sb="184" eb="185">
      <t>サイ</t>
    </rPh>
    <rPh sb="185" eb="187">
      <t>ショウカン</t>
    </rPh>
    <rPh sb="187" eb="188">
      <t>キン</t>
    </rPh>
    <rPh sb="189" eb="191">
      <t>ネンネン</t>
    </rPh>
    <rPh sb="191" eb="193">
      <t>ゲンショウ</t>
    </rPh>
    <rPh sb="217" eb="219">
      <t>ケイヒ</t>
    </rPh>
    <rPh sb="219" eb="221">
      <t>カイシュウ</t>
    </rPh>
    <rPh sb="221" eb="222">
      <t>リツ</t>
    </rPh>
    <rPh sb="231" eb="233">
      <t>オスイ</t>
    </rPh>
    <rPh sb="233" eb="235">
      <t>ショリ</t>
    </rPh>
    <rPh sb="235" eb="236">
      <t>ヒ</t>
    </rPh>
    <rPh sb="237" eb="238">
      <t>ゴ</t>
    </rPh>
    <rPh sb="238" eb="240">
      <t>サンテイ</t>
    </rPh>
    <rPh sb="246" eb="248">
      <t>ヘイセイ</t>
    </rPh>
    <rPh sb="250" eb="252">
      <t>ネンド</t>
    </rPh>
    <rPh sb="254" eb="256">
      <t>カイゼン</t>
    </rPh>
    <rPh sb="256" eb="258">
      <t>ケイコウ</t>
    </rPh>
    <rPh sb="261" eb="263">
      <t>ルイジ</t>
    </rPh>
    <rPh sb="263" eb="265">
      <t>ダンタイ</t>
    </rPh>
    <rPh sb="266" eb="268">
      <t>ヒカク</t>
    </rPh>
    <rPh sb="271" eb="272">
      <t>ヒク</t>
    </rPh>
    <rPh sb="273" eb="275">
      <t>スウチ</t>
    </rPh>
    <rPh sb="276" eb="278">
      <t>スイイ</t>
    </rPh>
    <rPh sb="287" eb="289">
      <t>イッパン</t>
    </rPh>
    <rPh sb="289" eb="291">
      <t>カイケイ</t>
    </rPh>
    <rPh sb="292" eb="294">
      <t>イゾン</t>
    </rPh>
    <rPh sb="298" eb="300">
      <t>ジョウキョウ</t>
    </rPh>
    <rPh sb="304" eb="309">
      <t>リョウキンキテイトウ</t>
    </rPh>
    <rPh sb="309" eb="311">
      <t>ケイエイ</t>
    </rPh>
    <rPh sb="311" eb="313">
      <t>カイゼン</t>
    </rPh>
    <rPh sb="314" eb="315">
      <t>ム</t>
    </rPh>
    <rPh sb="317" eb="319">
      <t>トリク</t>
    </rPh>
    <rPh sb="321" eb="323">
      <t>ヒツヨウ</t>
    </rPh>
    <rPh sb="335" eb="337">
      <t>オスイ</t>
    </rPh>
    <rPh sb="337" eb="339">
      <t>ショリ</t>
    </rPh>
    <rPh sb="339" eb="341">
      <t>ゲンカ</t>
    </rPh>
    <rPh sb="350" eb="352">
      <t>オスイ</t>
    </rPh>
    <rPh sb="352" eb="354">
      <t>ショリ</t>
    </rPh>
    <rPh sb="354" eb="355">
      <t>ヒ</t>
    </rPh>
    <rPh sb="356" eb="357">
      <t>ゴ</t>
    </rPh>
    <rPh sb="357" eb="359">
      <t>サンテイ</t>
    </rPh>
    <rPh sb="365" eb="367">
      <t>ヘイセイ</t>
    </rPh>
    <rPh sb="369" eb="371">
      <t>ネンド</t>
    </rPh>
    <rPh sb="373" eb="375">
      <t>カイゼン</t>
    </rPh>
    <rPh sb="375" eb="377">
      <t>ケイコウ</t>
    </rPh>
    <rPh sb="380" eb="383">
      <t>ケイゾクテキ</t>
    </rPh>
    <rPh sb="384" eb="386">
      <t>ルイジ</t>
    </rPh>
    <rPh sb="386" eb="388">
      <t>ダンタイ</t>
    </rPh>
    <rPh sb="391" eb="393">
      <t>ウワマワ</t>
    </rPh>
    <rPh sb="394" eb="396">
      <t>スウチ</t>
    </rPh>
    <rPh sb="424" eb="426">
      <t>シセツ</t>
    </rPh>
    <rPh sb="426" eb="429">
      <t>リヨウリツ</t>
    </rPh>
    <rPh sb="430" eb="433">
      <t>ケイゾクテキ</t>
    </rPh>
    <rPh sb="434" eb="436">
      <t>ルイジ</t>
    </rPh>
    <rPh sb="436" eb="438">
      <t>ダンタイ</t>
    </rPh>
    <rPh sb="441" eb="443">
      <t>シタマワ</t>
    </rPh>
    <rPh sb="444" eb="446">
      <t>スウチ</t>
    </rPh>
    <rPh sb="453" eb="454">
      <t>ヨコ</t>
    </rPh>
    <rPh sb="456" eb="458">
      <t>ジョウタイ</t>
    </rPh>
    <rPh sb="462" eb="464">
      <t>キョウヨウ</t>
    </rPh>
    <rPh sb="464" eb="466">
      <t>カイシ</t>
    </rPh>
    <rPh sb="466" eb="468">
      <t>トウショ</t>
    </rPh>
    <rPh sb="470" eb="472">
      <t>ジンコウ</t>
    </rPh>
    <rPh sb="472" eb="474">
      <t>ゲンショウ</t>
    </rPh>
    <rPh sb="474" eb="475">
      <t>トウ</t>
    </rPh>
    <rPh sb="475" eb="477">
      <t>ジョウキョウ</t>
    </rPh>
    <rPh sb="547" eb="550">
      <t>スイセンカ</t>
    </rPh>
    <rPh sb="550" eb="551">
      <t>リツ</t>
    </rPh>
    <rPh sb="552" eb="554">
      <t>ルイジ</t>
    </rPh>
    <rPh sb="554" eb="556">
      <t>ダンタイ</t>
    </rPh>
    <rPh sb="557" eb="559">
      <t>ドウトウ</t>
    </rPh>
    <rPh sb="560" eb="562">
      <t>スイイ</t>
    </rPh>
    <rPh sb="566" eb="567">
      <t>ヨコ</t>
    </rPh>
    <rPh sb="569" eb="571">
      <t>ジョウタイ</t>
    </rPh>
    <rPh sb="575" eb="577">
      <t>コンゴ</t>
    </rPh>
    <rPh sb="578" eb="579">
      <t>ミ</t>
    </rPh>
    <rPh sb="579" eb="581">
      <t>セツゾク</t>
    </rPh>
    <rPh sb="581" eb="583">
      <t>セタイ</t>
    </rPh>
    <rPh sb="585" eb="587">
      <t>ブンショ</t>
    </rPh>
    <rPh sb="588" eb="590">
      <t>コベツ</t>
    </rPh>
    <rPh sb="590" eb="592">
      <t>ホウモン</t>
    </rPh>
    <rPh sb="595" eb="597">
      <t>カニュウ</t>
    </rPh>
    <rPh sb="597" eb="599">
      <t>ソクシン</t>
    </rPh>
    <rPh sb="600" eb="601">
      <t>ツト</t>
    </rPh>
    <phoneticPr fontId="4"/>
  </si>
  <si>
    <t>ストックマネジメント計画についてはR2年度に策定完了予定である。またR2年度で町内の下水道集合処理の在り方について統廃合やダウンサイジング等の検討を行っている。この検討結果を踏まえ概ね10年以内での適正な統廃合となるよう取組んでいく。</t>
    <rPh sb="10" eb="12">
      <t>ケイカク</t>
    </rPh>
    <rPh sb="19" eb="21">
      <t>ネンド</t>
    </rPh>
    <rPh sb="22" eb="24">
      <t>サクテイ</t>
    </rPh>
    <rPh sb="24" eb="26">
      <t>カンリョウ</t>
    </rPh>
    <rPh sb="26" eb="28">
      <t>ヨテイ</t>
    </rPh>
    <rPh sb="36" eb="37">
      <t>ネン</t>
    </rPh>
    <rPh sb="37" eb="38">
      <t>ド</t>
    </rPh>
    <rPh sb="39" eb="41">
      <t>チョウナイ</t>
    </rPh>
    <rPh sb="42" eb="45">
      <t>ゲスイドウ</t>
    </rPh>
    <rPh sb="45" eb="47">
      <t>シュウゴウ</t>
    </rPh>
    <rPh sb="47" eb="49">
      <t>ショリ</t>
    </rPh>
    <rPh sb="50" eb="51">
      <t>ア</t>
    </rPh>
    <rPh sb="52" eb="53">
      <t>カタ</t>
    </rPh>
    <rPh sb="57" eb="60">
      <t>トウハイゴウ</t>
    </rPh>
    <rPh sb="69" eb="70">
      <t>トウ</t>
    </rPh>
    <rPh sb="71" eb="73">
      <t>ケントウ</t>
    </rPh>
    <rPh sb="74" eb="75">
      <t>オコナ</t>
    </rPh>
    <rPh sb="82" eb="86">
      <t>ケントウケッカ</t>
    </rPh>
    <rPh sb="87" eb="88">
      <t>フ</t>
    </rPh>
    <rPh sb="90" eb="91">
      <t>オオム</t>
    </rPh>
    <rPh sb="94" eb="97">
      <t>ネンイナイ</t>
    </rPh>
    <rPh sb="99" eb="101">
      <t>テキセイ</t>
    </rPh>
    <rPh sb="102" eb="105">
      <t>トウハイゴウ</t>
    </rPh>
    <rPh sb="110" eb="112">
      <t>トリク</t>
    </rPh>
    <phoneticPr fontId="4"/>
  </si>
  <si>
    <t>地方債償還金が大きな負担となっており、一般会計に依存している状況があり、料金改定等経営改善に向けた取組みが必要と考える。　　　　　　　　　　R2年度で施設の統廃合、ダウンサイジング等町内の下水道集合処理の在り方について検討を行っている。この結果を踏まえ、概ね10年以内での適正な統廃合となるよう取組んでいく。</t>
    <rPh sb="0" eb="3">
      <t>チホウサイ</t>
    </rPh>
    <rPh sb="3" eb="6">
      <t>ショウカンキン</t>
    </rPh>
    <rPh sb="7" eb="8">
      <t>オオ</t>
    </rPh>
    <rPh sb="10" eb="12">
      <t>フタン</t>
    </rPh>
    <rPh sb="19" eb="21">
      <t>イッパン</t>
    </rPh>
    <rPh sb="21" eb="23">
      <t>カイケイ</t>
    </rPh>
    <rPh sb="24" eb="26">
      <t>イゾン</t>
    </rPh>
    <rPh sb="30" eb="32">
      <t>ジョウキョウ</t>
    </rPh>
    <rPh sb="36" eb="41">
      <t>リョウキンカイテイトウ</t>
    </rPh>
    <rPh sb="41" eb="45">
      <t>ケイエイカイゼン</t>
    </rPh>
    <rPh sb="46" eb="47">
      <t>ム</t>
    </rPh>
    <rPh sb="49" eb="51">
      <t>トリク</t>
    </rPh>
    <rPh sb="53" eb="55">
      <t>ヒツヨウ</t>
    </rPh>
    <rPh sb="56" eb="57">
      <t>カンガ</t>
    </rPh>
    <rPh sb="72" eb="74">
      <t>ネンド</t>
    </rPh>
    <rPh sb="75" eb="77">
      <t>シセツ</t>
    </rPh>
    <rPh sb="78" eb="81">
      <t>トウハイゴウ</t>
    </rPh>
    <rPh sb="90" eb="91">
      <t>トウ</t>
    </rPh>
    <rPh sb="91" eb="93">
      <t>チョウナイ</t>
    </rPh>
    <rPh sb="94" eb="97">
      <t>ゲスイドウ</t>
    </rPh>
    <rPh sb="97" eb="99">
      <t>シュウゴウ</t>
    </rPh>
    <rPh sb="99" eb="101">
      <t>ショリ</t>
    </rPh>
    <rPh sb="102" eb="103">
      <t>ア</t>
    </rPh>
    <rPh sb="104" eb="105">
      <t>カタ</t>
    </rPh>
    <rPh sb="109" eb="111">
      <t>ケントウ</t>
    </rPh>
    <rPh sb="112" eb="113">
      <t>オコナ</t>
    </rPh>
    <rPh sb="120" eb="122">
      <t>ケッカ</t>
    </rPh>
    <rPh sb="123" eb="124">
      <t>フ</t>
    </rPh>
    <rPh sb="127" eb="128">
      <t>オオム</t>
    </rPh>
    <rPh sb="131" eb="134">
      <t>ネンイナイ</t>
    </rPh>
    <rPh sb="136" eb="138">
      <t>テキセイ</t>
    </rPh>
    <rPh sb="139" eb="142">
      <t>トウハイゴウ</t>
    </rPh>
    <rPh sb="147" eb="149">
      <t>トリク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</si>
</sst>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22D8-4688-97C6-DAB5E4797ED4}"/>
            </c:ext>
          </c:extLst>
        </c:ser>
        <c:dLbls>
          <c:showLegendKey val="0"/>
          <c:showVal val="0"/>
          <c:showCatName val="0"/>
          <c:showSerName val="0"/>
          <c:showPercent val="0"/>
          <c:showBubbleSize val="0"/>
        </c:dLbls>
        <c:gapWidth val="150"/>
        <c:axId val="334031480"/>
        <c:axId val="334031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0.26</c:v>
                </c:pt>
                <c:pt idx="1">
                  <c:v>0.09</c:v>
                </c:pt>
                <c:pt idx="2">
                  <c:v>0.09</c:v>
                </c:pt>
                <c:pt idx="3">
                  <c:v>0.13</c:v>
                </c:pt>
                <c:pt idx="4">
                  <c:v>0.36</c:v>
                </c:pt>
              </c:numCache>
            </c:numRef>
          </c:val>
          <c:smooth val="0"/>
          <c:extLst xmlns:c16r2="http://schemas.microsoft.com/office/drawing/2015/06/chart">
            <c:ext xmlns:c16="http://schemas.microsoft.com/office/drawing/2014/chart" uri="{C3380CC4-5D6E-409C-BE32-E72D297353CC}">
              <c16:uniqueId val="{00000001-22D8-4688-97C6-DAB5E4797ED4}"/>
            </c:ext>
          </c:extLst>
        </c:ser>
        <c:dLbls>
          <c:showLegendKey val="0"/>
          <c:showVal val="0"/>
          <c:showCatName val="0"/>
          <c:showSerName val="0"/>
          <c:showPercent val="0"/>
          <c:showBubbleSize val="0"/>
        </c:dLbls>
        <c:marker val="1"/>
        <c:smooth val="0"/>
        <c:axId val="334031480"/>
        <c:axId val="334031864"/>
      </c:lineChart>
      <c:dateAx>
        <c:axId val="334031480"/>
        <c:scaling>
          <c:orientation val="minMax"/>
        </c:scaling>
        <c:delete val="1"/>
        <c:axPos val="b"/>
        <c:numFmt formatCode="&quot;H&quot;yy" sourceLinked="1"/>
        <c:majorTickMark val="none"/>
        <c:minorTickMark val="none"/>
        <c:tickLblPos val="none"/>
        <c:crossAx val="334031864"/>
        <c:crosses val="autoZero"/>
        <c:auto val="1"/>
        <c:lblOffset val="100"/>
        <c:baseTimeUnit val="years"/>
      </c:dateAx>
      <c:valAx>
        <c:axId val="334031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4031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33.58</c:v>
                </c:pt>
                <c:pt idx="1">
                  <c:v>33.49</c:v>
                </c:pt>
                <c:pt idx="2">
                  <c:v>34.270000000000003</c:v>
                </c:pt>
                <c:pt idx="3">
                  <c:v>33.619999999999997</c:v>
                </c:pt>
                <c:pt idx="4">
                  <c:v>34.54</c:v>
                </c:pt>
              </c:numCache>
            </c:numRef>
          </c:val>
          <c:extLst xmlns:c16r2="http://schemas.microsoft.com/office/drawing/2015/06/chart">
            <c:ext xmlns:c16="http://schemas.microsoft.com/office/drawing/2014/chart" uri="{C3380CC4-5D6E-409C-BE32-E72D297353CC}">
              <c16:uniqueId val="{00000000-0EAE-419C-8344-E21DDF2BBF78}"/>
            </c:ext>
          </c:extLst>
        </c:ser>
        <c:dLbls>
          <c:showLegendKey val="0"/>
          <c:showVal val="0"/>
          <c:showCatName val="0"/>
          <c:showSerName val="0"/>
          <c:showPercent val="0"/>
          <c:showBubbleSize val="0"/>
        </c:dLbls>
        <c:gapWidth val="150"/>
        <c:axId val="334757592"/>
        <c:axId val="3347587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36.65</c:v>
                </c:pt>
                <c:pt idx="1">
                  <c:v>42.9</c:v>
                </c:pt>
                <c:pt idx="2">
                  <c:v>43.36</c:v>
                </c:pt>
                <c:pt idx="3">
                  <c:v>42.56</c:v>
                </c:pt>
                <c:pt idx="4">
                  <c:v>42.47</c:v>
                </c:pt>
              </c:numCache>
            </c:numRef>
          </c:val>
          <c:smooth val="0"/>
          <c:extLst xmlns:c16r2="http://schemas.microsoft.com/office/drawing/2015/06/chart">
            <c:ext xmlns:c16="http://schemas.microsoft.com/office/drawing/2014/chart" uri="{C3380CC4-5D6E-409C-BE32-E72D297353CC}">
              <c16:uniqueId val="{00000001-0EAE-419C-8344-E21DDF2BBF78}"/>
            </c:ext>
          </c:extLst>
        </c:ser>
        <c:dLbls>
          <c:showLegendKey val="0"/>
          <c:showVal val="0"/>
          <c:showCatName val="0"/>
          <c:showSerName val="0"/>
          <c:showPercent val="0"/>
          <c:showBubbleSize val="0"/>
        </c:dLbls>
        <c:marker val="1"/>
        <c:smooth val="0"/>
        <c:axId val="334757592"/>
        <c:axId val="334758768"/>
      </c:lineChart>
      <c:dateAx>
        <c:axId val="334757592"/>
        <c:scaling>
          <c:orientation val="minMax"/>
        </c:scaling>
        <c:delete val="1"/>
        <c:axPos val="b"/>
        <c:numFmt formatCode="&quot;H&quot;yy" sourceLinked="1"/>
        <c:majorTickMark val="none"/>
        <c:minorTickMark val="none"/>
        <c:tickLblPos val="none"/>
        <c:crossAx val="334758768"/>
        <c:crosses val="autoZero"/>
        <c:auto val="1"/>
        <c:lblOffset val="100"/>
        <c:baseTimeUnit val="years"/>
      </c:dateAx>
      <c:valAx>
        <c:axId val="334758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4757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78.739999999999995</c:v>
                </c:pt>
                <c:pt idx="1">
                  <c:v>80.48</c:v>
                </c:pt>
                <c:pt idx="2">
                  <c:v>81.06</c:v>
                </c:pt>
                <c:pt idx="3">
                  <c:v>81.8</c:v>
                </c:pt>
                <c:pt idx="4">
                  <c:v>82.91</c:v>
                </c:pt>
              </c:numCache>
            </c:numRef>
          </c:val>
          <c:extLst xmlns:c16r2="http://schemas.microsoft.com/office/drawing/2015/06/chart">
            <c:ext xmlns:c16="http://schemas.microsoft.com/office/drawing/2014/chart" uri="{C3380CC4-5D6E-409C-BE32-E72D297353CC}">
              <c16:uniqueId val="{00000000-6B81-4583-8FA8-4C05AD8BE5E3}"/>
            </c:ext>
          </c:extLst>
        </c:ser>
        <c:dLbls>
          <c:showLegendKey val="0"/>
          <c:showVal val="0"/>
          <c:showCatName val="0"/>
          <c:showSerName val="0"/>
          <c:showPercent val="0"/>
          <c:showBubbleSize val="0"/>
        </c:dLbls>
        <c:gapWidth val="150"/>
        <c:axId val="418905912"/>
        <c:axId val="418909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68.83</c:v>
                </c:pt>
                <c:pt idx="1">
                  <c:v>83.5</c:v>
                </c:pt>
                <c:pt idx="2">
                  <c:v>83.06</c:v>
                </c:pt>
                <c:pt idx="3">
                  <c:v>83.32</c:v>
                </c:pt>
                <c:pt idx="4">
                  <c:v>83.75</c:v>
                </c:pt>
              </c:numCache>
            </c:numRef>
          </c:val>
          <c:smooth val="0"/>
          <c:extLst xmlns:c16r2="http://schemas.microsoft.com/office/drawing/2015/06/chart">
            <c:ext xmlns:c16="http://schemas.microsoft.com/office/drawing/2014/chart" uri="{C3380CC4-5D6E-409C-BE32-E72D297353CC}">
              <c16:uniqueId val="{00000001-6B81-4583-8FA8-4C05AD8BE5E3}"/>
            </c:ext>
          </c:extLst>
        </c:ser>
        <c:dLbls>
          <c:showLegendKey val="0"/>
          <c:showVal val="0"/>
          <c:showCatName val="0"/>
          <c:showSerName val="0"/>
          <c:showPercent val="0"/>
          <c:showBubbleSize val="0"/>
        </c:dLbls>
        <c:marker val="1"/>
        <c:smooth val="0"/>
        <c:axId val="418905912"/>
        <c:axId val="418909048"/>
      </c:lineChart>
      <c:dateAx>
        <c:axId val="418905912"/>
        <c:scaling>
          <c:orientation val="minMax"/>
        </c:scaling>
        <c:delete val="1"/>
        <c:axPos val="b"/>
        <c:numFmt formatCode="&quot;H&quot;yy" sourceLinked="1"/>
        <c:majorTickMark val="none"/>
        <c:minorTickMark val="none"/>
        <c:tickLblPos val="none"/>
        <c:crossAx val="418909048"/>
        <c:crosses val="autoZero"/>
        <c:auto val="1"/>
        <c:lblOffset val="100"/>
        <c:baseTimeUnit val="years"/>
      </c:dateAx>
      <c:valAx>
        <c:axId val="418909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8905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45.53</c:v>
                </c:pt>
                <c:pt idx="1">
                  <c:v>45.28</c:v>
                </c:pt>
                <c:pt idx="2">
                  <c:v>88.77</c:v>
                </c:pt>
                <c:pt idx="3">
                  <c:v>80.95</c:v>
                </c:pt>
                <c:pt idx="4">
                  <c:v>84.73</c:v>
                </c:pt>
              </c:numCache>
            </c:numRef>
          </c:val>
          <c:extLst xmlns:c16r2="http://schemas.microsoft.com/office/drawing/2015/06/chart">
            <c:ext xmlns:c16="http://schemas.microsoft.com/office/drawing/2014/chart" uri="{C3380CC4-5D6E-409C-BE32-E72D297353CC}">
              <c16:uniqueId val="{00000000-B859-460F-8CC2-E0CA4F995B86}"/>
            </c:ext>
          </c:extLst>
        </c:ser>
        <c:dLbls>
          <c:showLegendKey val="0"/>
          <c:showVal val="0"/>
          <c:showCatName val="0"/>
          <c:showSerName val="0"/>
          <c:showPercent val="0"/>
          <c:showBubbleSize val="0"/>
        </c:dLbls>
        <c:gapWidth val="150"/>
        <c:axId val="418781216"/>
        <c:axId val="4187816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859-460F-8CC2-E0CA4F995B86}"/>
            </c:ext>
          </c:extLst>
        </c:ser>
        <c:dLbls>
          <c:showLegendKey val="0"/>
          <c:showVal val="0"/>
          <c:showCatName val="0"/>
          <c:showSerName val="0"/>
          <c:showPercent val="0"/>
          <c:showBubbleSize val="0"/>
        </c:dLbls>
        <c:marker val="1"/>
        <c:smooth val="0"/>
        <c:axId val="418781216"/>
        <c:axId val="418781600"/>
      </c:lineChart>
      <c:dateAx>
        <c:axId val="418781216"/>
        <c:scaling>
          <c:orientation val="minMax"/>
        </c:scaling>
        <c:delete val="1"/>
        <c:axPos val="b"/>
        <c:numFmt formatCode="&quot;H&quot;yy" sourceLinked="1"/>
        <c:majorTickMark val="none"/>
        <c:minorTickMark val="none"/>
        <c:tickLblPos val="none"/>
        <c:crossAx val="418781600"/>
        <c:crosses val="autoZero"/>
        <c:auto val="1"/>
        <c:lblOffset val="100"/>
        <c:baseTimeUnit val="years"/>
      </c:dateAx>
      <c:valAx>
        <c:axId val="418781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8781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462-418A-A6DC-76AF851318FB}"/>
            </c:ext>
          </c:extLst>
        </c:ser>
        <c:dLbls>
          <c:showLegendKey val="0"/>
          <c:showVal val="0"/>
          <c:showCatName val="0"/>
          <c:showSerName val="0"/>
          <c:showPercent val="0"/>
          <c:showBubbleSize val="0"/>
        </c:dLbls>
        <c:gapWidth val="150"/>
        <c:axId val="334717736"/>
        <c:axId val="334722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462-418A-A6DC-76AF851318FB}"/>
            </c:ext>
          </c:extLst>
        </c:ser>
        <c:dLbls>
          <c:showLegendKey val="0"/>
          <c:showVal val="0"/>
          <c:showCatName val="0"/>
          <c:showSerName val="0"/>
          <c:showPercent val="0"/>
          <c:showBubbleSize val="0"/>
        </c:dLbls>
        <c:marker val="1"/>
        <c:smooth val="0"/>
        <c:axId val="334717736"/>
        <c:axId val="334722224"/>
      </c:lineChart>
      <c:dateAx>
        <c:axId val="334717736"/>
        <c:scaling>
          <c:orientation val="minMax"/>
        </c:scaling>
        <c:delete val="1"/>
        <c:axPos val="b"/>
        <c:numFmt formatCode="&quot;H&quot;yy" sourceLinked="1"/>
        <c:majorTickMark val="none"/>
        <c:minorTickMark val="none"/>
        <c:tickLblPos val="none"/>
        <c:crossAx val="334722224"/>
        <c:crosses val="autoZero"/>
        <c:auto val="1"/>
        <c:lblOffset val="100"/>
        <c:baseTimeUnit val="years"/>
      </c:dateAx>
      <c:valAx>
        <c:axId val="334722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4717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203-48E6-9EEE-262F68697AF8}"/>
            </c:ext>
          </c:extLst>
        </c:ser>
        <c:dLbls>
          <c:showLegendKey val="0"/>
          <c:showVal val="0"/>
          <c:showCatName val="0"/>
          <c:showSerName val="0"/>
          <c:showPercent val="0"/>
          <c:showBubbleSize val="0"/>
        </c:dLbls>
        <c:gapWidth val="150"/>
        <c:axId val="334758376"/>
        <c:axId val="334755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203-48E6-9EEE-262F68697AF8}"/>
            </c:ext>
          </c:extLst>
        </c:ser>
        <c:dLbls>
          <c:showLegendKey val="0"/>
          <c:showVal val="0"/>
          <c:showCatName val="0"/>
          <c:showSerName val="0"/>
          <c:showPercent val="0"/>
          <c:showBubbleSize val="0"/>
        </c:dLbls>
        <c:marker val="1"/>
        <c:smooth val="0"/>
        <c:axId val="334758376"/>
        <c:axId val="334755632"/>
      </c:lineChart>
      <c:dateAx>
        <c:axId val="334758376"/>
        <c:scaling>
          <c:orientation val="minMax"/>
        </c:scaling>
        <c:delete val="1"/>
        <c:axPos val="b"/>
        <c:numFmt formatCode="&quot;H&quot;yy" sourceLinked="1"/>
        <c:majorTickMark val="none"/>
        <c:minorTickMark val="none"/>
        <c:tickLblPos val="none"/>
        <c:crossAx val="334755632"/>
        <c:crosses val="autoZero"/>
        <c:auto val="1"/>
        <c:lblOffset val="100"/>
        <c:baseTimeUnit val="years"/>
      </c:dateAx>
      <c:valAx>
        <c:axId val="334755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4758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949-4CAC-AC2F-0EB8E0CCF83C}"/>
            </c:ext>
          </c:extLst>
        </c:ser>
        <c:dLbls>
          <c:showLegendKey val="0"/>
          <c:showVal val="0"/>
          <c:showCatName val="0"/>
          <c:showSerName val="0"/>
          <c:showPercent val="0"/>
          <c:showBubbleSize val="0"/>
        </c:dLbls>
        <c:gapWidth val="150"/>
        <c:axId val="334804768"/>
        <c:axId val="334803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949-4CAC-AC2F-0EB8E0CCF83C}"/>
            </c:ext>
          </c:extLst>
        </c:ser>
        <c:dLbls>
          <c:showLegendKey val="0"/>
          <c:showVal val="0"/>
          <c:showCatName val="0"/>
          <c:showSerName val="0"/>
          <c:showPercent val="0"/>
          <c:showBubbleSize val="0"/>
        </c:dLbls>
        <c:marker val="1"/>
        <c:smooth val="0"/>
        <c:axId val="334804768"/>
        <c:axId val="334803984"/>
      </c:lineChart>
      <c:dateAx>
        <c:axId val="334804768"/>
        <c:scaling>
          <c:orientation val="minMax"/>
        </c:scaling>
        <c:delete val="1"/>
        <c:axPos val="b"/>
        <c:numFmt formatCode="&quot;H&quot;yy" sourceLinked="1"/>
        <c:majorTickMark val="none"/>
        <c:minorTickMark val="none"/>
        <c:tickLblPos val="none"/>
        <c:crossAx val="334803984"/>
        <c:crosses val="autoZero"/>
        <c:auto val="1"/>
        <c:lblOffset val="100"/>
        <c:baseTimeUnit val="years"/>
      </c:dateAx>
      <c:valAx>
        <c:axId val="334803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4804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0D6-4BBC-BDD9-34F220D079F4}"/>
            </c:ext>
          </c:extLst>
        </c:ser>
        <c:dLbls>
          <c:showLegendKey val="0"/>
          <c:showVal val="0"/>
          <c:showCatName val="0"/>
          <c:showSerName val="0"/>
          <c:showPercent val="0"/>
          <c:showBubbleSize val="0"/>
        </c:dLbls>
        <c:gapWidth val="150"/>
        <c:axId val="334804376"/>
        <c:axId val="334807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0D6-4BBC-BDD9-34F220D079F4}"/>
            </c:ext>
          </c:extLst>
        </c:ser>
        <c:dLbls>
          <c:showLegendKey val="0"/>
          <c:showVal val="0"/>
          <c:showCatName val="0"/>
          <c:showSerName val="0"/>
          <c:showPercent val="0"/>
          <c:showBubbleSize val="0"/>
        </c:dLbls>
        <c:marker val="1"/>
        <c:smooth val="0"/>
        <c:axId val="334804376"/>
        <c:axId val="334807120"/>
      </c:lineChart>
      <c:dateAx>
        <c:axId val="334804376"/>
        <c:scaling>
          <c:orientation val="minMax"/>
        </c:scaling>
        <c:delete val="1"/>
        <c:axPos val="b"/>
        <c:numFmt formatCode="&quot;H&quot;yy" sourceLinked="1"/>
        <c:majorTickMark val="none"/>
        <c:minorTickMark val="none"/>
        <c:tickLblPos val="none"/>
        <c:crossAx val="334807120"/>
        <c:crosses val="autoZero"/>
        <c:auto val="1"/>
        <c:lblOffset val="100"/>
        <c:baseTimeUnit val="years"/>
      </c:dateAx>
      <c:valAx>
        <c:axId val="334807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4804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2874.21</c:v>
                </c:pt>
                <c:pt idx="1">
                  <c:v>2625.21</c:v>
                </c:pt>
                <c:pt idx="2">
                  <c:v>2357.61</c:v>
                </c:pt>
                <c:pt idx="3">
                  <c:v>2629.12</c:v>
                </c:pt>
                <c:pt idx="4">
                  <c:v>1945.14</c:v>
                </c:pt>
              </c:numCache>
            </c:numRef>
          </c:val>
          <c:extLst xmlns:c16r2="http://schemas.microsoft.com/office/drawing/2015/06/chart">
            <c:ext xmlns:c16="http://schemas.microsoft.com/office/drawing/2014/chart" uri="{C3380CC4-5D6E-409C-BE32-E72D297353CC}">
              <c16:uniqueId val="{00000000-71A1-4D62-B7B2-3786D22F44DF}"/>
            </c:ext>
          </c:extLst>
        </c:ser>
        <c:dLbls>
          <c:showLegendKey val="0"/>
          <c:showVal val="0"/>
          <c:showCatName val="0"/>
          <c:showSerName val="0"/>
          <c:showPercent val="0"/>
          <c:showBubbleSize val="0"/>
        </c:dLbls>
        <c:gapWidth val="150"/>
        <c:axId val="334800456"/>
        <c:axId val="3348016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1673.47</c:v>
                </c:pt>
                <c:pt idx="1">
                  <c:v>1298.9100000000001</c:v>
                </c:pt>
                <c:pt idx="2">
                  <c:v>1243.71</c:v>
                </c:pt>
                <c:pt idx="3">
                  <c:v>1194.1500000000001</c:v>
                </c:pt>
                <c:pt idx="4">
                  <c:v>1206.79</c:v>
                </c:pt>
              </c:numCache>
            </c:numRef>
          </c:val>
          <c:smooth val="0"/>
          <c:extLst xmlns:c16r2="http://schemas.microsoft.com/office/drawing/2015/06/chart">
            <c:ext xmlns:c16="http://schemas.microsoft.com/office/drawing/2014/chart" uri="{C3380CC4-5D6E-409C-BE32-E72D297353CC}">
              <c16:uniqueId val="{00000001-71A1-4D62-B7B2-3786D22F44DF}"/>
            </c:ext>
          </c:extLst>
        </c:ser>
        <c:dLbls>
          <c:showLegendKey val="0"/>
          <c:showVal val="0"/>
          <c:showCatName val="0"/>
          <c:showSerName val="0"/>
          <c:showPercent val="0"/>
          <c:showBubbleSize val="0"/>
        </c:dLbls>
        <c:marker val="1"/>
        <c:smooth val="0"/>
        <c:axId val="334800456"/>
        <c:axId val="334801632"/>
      </c:lineChart>
      <c:dateAx>
        <c:axId val="334800456"/>
        <c:scaling>
          <c:orientation val="minMax"/>
        </c:scaling>
        <c:delete val="1"/>
        <c:axPos val="b"/>
        <c:numFmt formatCode="&quot;H&quot;yy" sourceLinked="1"/>
        <c:majorTickMark val="none"/>
        <c:minorTickMark val="none"/>
        <c:tickLblPos val="none"/>
        <c:crossAx val="334801632"/>
        <c:crosses val="autoZero"/>
        <c:auto val="1"/>
        <c:lblOffset val="100"/>
        <c:baseTimeUnit val="years"/>
      </c:dateAx>
      <c:valAx>
        <c:axId val="334801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4800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26.57</c:v>
                </c:pt>
                <c:pt idx="1">
                  <c:v>26.67</c:v>
                </c:pt>
                <c:pt idx="2">
                  <c:v>61.05</c:v>
                </c:pt>
                <c:pt idx="3">
                  <c:v>46.17</c:v>
                </c:pt>
                <c:pt idx="4">
                  <c:v>58.15</c:v>
                </c:pt>
              </c:numCache>
            </c:numRef>
          </c:val>
          <c:extLst xmlns:c16r2="http://schemas.microsoft.com/office/drawing/2015/06/chart">
            <c:ext xmlns:c16="http://schemas.microsoft.com/office/drawing/2014/chart" uri="{C3380CC4-5D6E-409C-BE32-E72D297353CC}">
              <c16:uniqueId val="{00000000-E842-46E8-9DB6-7707D83FA3DE}"/>
            </c:ext>
          </c:extLst>
        </c:ser>
        <c:dLbls>
          <c:showLegendKey val="0"/>
          <c:showVal val="0"/>
          <c:showCatName val="0"/>
          <c:showSerName val="0"/>
          <c:showPercent val="0"/>
          <c:showBubbleSize val="0"/>
        </c:dLbls>
        <c:gapWidth val="150"/>
        <c:axId val="334805552"/>
        <c:axId val="334801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49.22</c:v>
                </c:pt>
                <c:pt idx="1">
                  <c:v>69.87</c:v>
                </c:pt>
                <c:pt idx="2">
                  <c:v>74.3</c:v>
                </c:pt>
                <c:pt idx="3">
                  <c:v>72.260000000000005</c:v>
                </c:pt>
                <c:pt idx="4">
                  <c:v>71.84</c:v>
                </c:pt>
              </c:numCache>
            </c:numRef>
          </c:val>
          <c:smooth val="0"/>
          <c:extLst xmlns:c16r2="http://schemas.microsoft.com/office/drawing/2015/06/chart">
            <c:ext xmlns:c16="http://schemas.microsoft.com/office/drawing/2014/chart" uri="{C3380CC4-5D6E-409C-BE32-E72D297353CC}">
              <c16:uniqueId val="{00000001-E842-46E8-9DB6-7707D83FA3DE}"/>
            </c:ext>
          </c:extLst>
        </c:ser>
        <c:dLbls>
          <c:showLegendKey val="0"/>
          <c:showVal val="0"/>
          <c:showCatName val="0"/>
          <c:showSerName val="0"/>
          <c:showPercent val="0"/>
          <c:showBubbleSize val="0"/>
        </c:dLbls>
        <c:marker val="1"/>
        <c:smooth val="0"/>
        <c:axId val="334805552"/>
        <c:axId val="334801240"/>
      </c:lineChart>
      <c:dateAx>
        <c:axId val="334805552"/>
        <c:scaling>
          <c:orientation val="minMax"/>
        </c:scaling>
        <c:delete val="1"/>
        <c:axPos val="b"/>
        <c:numFmt formatCode="&quot;H&quot;yy" sourceLinked="1"/>
        <c:majorTickMark val="none"/>
        <c:minorTickMark val="none"/>
        <c:tickLblPos val="none"/>
        <c:crossAx val="334801240"/>
        <c:crosses val="autoZero"/>
        <c:auto val="1"/>
        <c:lblOffset val="100"/>
        <c:baseTimeUnit val="years"/>
      </c:dateAx>
      <c:valAx>
        <c:axId val="334801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4805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1018.68</c:v>
                </c:pt>
                <c:pt idx="1">
                  <c:v>1018.58</c:v>
                </c:pt>
                <c:pt idx="2">
                  <c:v>440.8</c:v>
                </c:pt>
                <c:pt idx="3">
                  <c:v>483.11</c:v>
                </c:pt>
                <c:pt idx="4">
                  <c:v>451.4</c:v>
                </c:pt>
              </c:numCache>
            </c:numRef>
          </c:val>
          <c:extLst xmlns:c16r2="http://schemas.microsoft.com/office/drawing/2015/06/chart">
            <c:ext xmlns:c16="http://schemas.microsoft.com/office/drawing/2014/chart" uri="{C3380CC4-5D6E-409C-BE32-E72D297353CC}">
              <c16:uniqueId val="{00000000-526C-41E2-9CD8-2B2E2E681B61}"/>
            </c:ext>
          </c:extLst>
        </c:ser>
        <c:dLbls>
          <c:showLegendKey val="0"/>
          <c:showVal val="0"/>
          <c:showCatName val="0"/>
          <c:showSerName val="0"/>
          <c:showPercent val="0"/>
          <c:showBubbleSize val="0"/>
        </c:dLbls>
        <c:gapWidth val="150"/>
        <c:axId val="334803200"/>
        <c:axId val="334803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332.02</c:v>
                </c:pt>
                <c:pt idx="1">
                  <c:v>234.96</c:v>
                </c:pt>
                <c:pt idx="2">
                  <c:v>221.81</c:v>
                </c:pt>
                <c:pt idx="3">
                  <c:v>230.02</c:v>
                </c:pt>
                <c:pt idx="4">
                  <c:v>228.47</c:v>
                </c:pt>
              </c:numCache>
            </c:numRef>
          </c:val>
          <c:smooth val="0"/>
          <c:extLst xmlns:c16r2="http://schemas.microsoft.com/office/drawing/2015/06/chart">
            <c:ext xmlns:c16="http://schemas.microsoft.com/office/drawing/2014/chart" uri="{C3380CC4-5D6E-409C-BE32-E72D297353CC}">
              <c16:uniqueId val="{00000001-526C-41E2-9CD8-2B2E2E681B61}"/>
            </c:ext>
          </c:extLst>
        </c:ser>
        <c:dLbls>
          <c:showLegendKey val="0"/>
          <c:showVal val="0"/>
          <c:showCatName val="0"/>
          <c:showSerName val="0"/>
          <c:showPercent val="0"/>
          <c:showBubbleSize val="0"/>
        </c:dLbls>
        <c:marker val="1"/>
        <c:smooth val="0"/>
        <c:axId val="334803200"/>
        <c:axId val="334803592"/>
      </c:lineChart>
      <c:dateAx>
        <c:axId val="334803200"/>
        <c:scaling>
          <c:orientation val="minMax"/>
        </c:scaling>
        <c:delete val="1"/>
        <c:axPos val="b"/>
        <c:numFmt formatCode="&quot;H&quot;yy" sourceLinked="1"/>
        <c:majorTickMark val="none"/>
        <c:minorTickMark val="none"/>
        <c:tickLblPos val="none"/>
        <c:crossAx val="334803592"/>
        <c:crosses val="autoZero"/>
        <c:auto val="1"/>
        <c:lblOffset val="100"/>
        <c:baseTimeUnit val="years"/>
      </c:dateAx>
      <c:valAx>
        <c:axId val="334803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4803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【218.56】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34" zoomScale="75" zoomScaleNormal="7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広島県　安芸太田町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D2</v>
      </c>
      <c r="X8" s="49"/>
      <c r="Y8" s="49"/>
      <c r="Z8" s="49"/>
      <c r="AA8" s="49"/>
      <c r="AB8" s="49"/>
      <c r="AC8" s="49"/>
      <c r="AD8" s="50" t="str">
        <f>データ!$M$6</f>
        <v>非設置</v>
      </c>
      <c r="AE8" s="50"/>
      <c r="AF8" s="50"/>
      <c r="AG8" s="50"/>
      <c r="AH8" s="50"/>
      <c r="AI8" s="50"/>
      <c r="AJ8" s="50"/>
      <c r="AK8" s="3"/>
      <c r="AL8" s="51">
        <f>データ!S6</f>
        <v>6147</v>
      </c>
      <c r="AM8" s="51"/>
      <c r="AN8" s="51"/>
      <c r="AO8" s="51"/>
      <c r="AP8" s="51"/>
      <c r="AQ8" s="51"/>
      <c r="AR8" s="51"/>
      <c r="AS8" s="51"/>
      <c r="AT8" s="46">
        <f>データ!T6</f>
        <v>341.89</v>
      </c>
      <c r="AU8" s="46"/>
      <c r="AV8" s="46"/>
      <c r="AW8" s="46"/>
      <c r="AX8" s="46"/>
      <c r="AY8" s="46"/>
      <c r="AZ8" s="46"/>
      <c r="BA8" s="46"/>
      <c r="BB8" s="46">
        <f>データ!U6</f>
        <v>17.98</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41.15</v>
      </c>
      <c r="Q10" s="46"/>
      <c r="R10" s="46"/>
      <c r="S10" s="46"/>
      <c r="T10" s="46"/>
      <c r="U10" s="46"/>
      <c r="V10" s="46"/>
      <c r="W10" s="46">
        <f>データ!Q6</f>
        <v>93.6</v>
      </c>
      <c r="X10" s="46"/>
      <c r="Y10" s="46"/>
      <c r="Z10" s="46"/>
      <c r="AA10" s="46"/>
      <c r="AB10" s="46"/>
      <c r="AC10" s="46"/>
      <c r="AD10" s="51">
        <f>データ!R6</f>
        <v>3918</v>
      </c>
      <c r="AE10" s="51"/>
      <c r="AF10" s="51"/>
      <c r="AG10" s="51"/>
      <c r="AH10" s="51"/>
      <c r="AI10" s="51"/>
      <c r="AJ10" s="51"/>
      <c r="AK10" s="2"/>
      <c r="AL10" s="51">
        <f>データ!V6</f>
        <v>2504</v>
      </c>
      <c r="AM10" s="51"/>
      <c r="AN10" s="51"/>
      <c r="AO10" s="51"/>
      <c r="AP10" s="51"/>
      <c r="AQ10" s="51"/>
      <c r="AR10" s="51"/>
      <c r="AS10" s="51"/>
      <c r="AT10" s="46">
        <f>データ!W6</f>
        <v>1.53</v>
      </c>
      <c r="AU10" s="46"/>
      <c r="AV10" s="46"/>
      <c r="AW10" s="46"/>
      <c r="AX10" s="46"/>
      <c r="AY10" s="46"/>
      <c r="AZ10" s="46"/>
      <c r="BA10" s="46"/>
      <c r="BB10" s="46">
        <f>データ!X6</f>
        <v>1636.6</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118</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119</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120</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【1,218.70】</v>
      </c>
      <c r="I86" s="26" t="str">
        <f>データ!CA6</f>
        <v>【74.17】</v>
      </c>
      <c r="J86" s="26" t="str">
        <f>データ!CL6</f>
        <v>【218.56】</v>
      </c>
      <c r="K86" s="26" t="str">
        <f>データ!CW6</f>
        <v>【42.86】</v>
      </c>
      <c r="L86" s="26" t="str">
        <f>データ!DH6</f>
        <v>【84.20】</v>
      </c>
      <c r="M86" s="26" t="s">
        <v>44</v>
      </c>
      <c r="N86" s="26" t="s">
        <v>44</v>
      </c>
      <c r="O86" s="26" t="str">
        <f>データ!EO6</f>
        <v>【0.28】</v>
      </c>
    </row>
  </sheetData>
  <sheetProtection algorithmName="SHA-512" hashValue="kM3teJSC5KO8pVGa4jsSxX88sgARp2CXR2QAcOT9yFy0MRtgCH4k7bC4DzkF9CT4bmj8feriK8uiUVjiMg6grg==" saltValue="qipGjvWLiuJgvsDvl7s+U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343684</v>
      </c>
      <c r="D6" s="33">
        <f t="shared" si="3"/>
        <v>47</v>
      </c>
      <c r="E6" s="33">
        <f t="shared" si="3"/>
        <v>17</v>
      </c>
      <c r="F6" s="33">
        <f t="shared" si="3"/>
        <v>4</v>
      </c>
      <c r="G6" s="33">
        <f t="shared" si="3"/>
        <v>0</v>
      </c>
      <c r="H6" s="33" t="str">
        <f t="shared" si="3"/>
        <v>広島県　安芸太田町</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41.15</v>
      </c>
      <c r="Q6" s="34">
        <f t="shared" si="3"/>
        <v>93.6</v>
      </c>
      <c r="R6" s="34">
        <f t="shared" si="3"/>
        <v>3918</v>
      </c>
      <c r="S6" s="34">
        <f t="shared" si="3"/>
        <v>6147</v>
      </c>
      <c r="T6" s="34">
        <f t="shared" si="3"/>
        <v>341.89</v>
      </c>
      <c r="U6" s="34">
        <f t="shared" si="3"/>
        <v>17.98</v>
      </c>
      <c r="V6" s="34">
        <f t="shared" si="3"/>
        <v>2504</v>
      </c>
      <c r="W6" s="34">
        <f t="shared" si="3"/>
        <v>1.53</v>
      </c>
      <c r="X6" s="34">
        <f t="shared" si="3"/>
        <v>1636.6</v>
      </c>
      <c r="Y6" s="35">
        <f>IF(Y7="",NA(),Y7)</f>
        <v>45.53</v>
      </c>
      <c r="Z6" s="35">
        <f t="shared" ref="Z6:AH6" si="4">IF(Z7="",NA(),Z7)</f>
        <v>45.28</v>
      </c>
      <c r="AA6" s="35">
        <f t="shared" si="4"/>
        <v>88.77</v>
      </c>
      <c r="AB6" s="35">
        <f t="shared" si="4"/>
        <v>80.95</v>
      </c>
      <c r="AC6" s="35">
        <f t="shared" si="4"/>
        <v>84.73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2874.21</v>
      </c>
      <c r="BG6" s="35">
        <f t="shared" ref="BG6:BO6" si="7">IF(BG7="",NA(),BG7)</f>
        <v>2625.21</v>
      </c>
      <c r="BH6" s="35">
        <f t="shared" si="7"/>
        <v>2357.61</v>
      </c>
      <c r="BI6" s="35">
        <f t="shared" si="7"/>
        <v>2629.12</v>
      </c>
      <c r="BJ6" s="35">
        <f t="shared" si="7"/>
        <v>1945.14</v>
      </c>
      <c r="BK6" s="35">
        <f t="shared" si="7"/>
        <v>1673.47</v>
      </c>
      <c r="BL6" s="35">
        <f t="shared" si="7"/>
        <v>1298.9100000000001</v>
      </c>
      <c r="BM6" s="35">
        <f t="shared" si="7"/>
        <v>1243.71</v>
      </c>
      <c r="BN6" s="35">
        <f t="shared" si="7"/>
        <v>1194.1500000000001</v>
      </c>
      <c r="BO6" s="35">
        <f t="shared" si="7"/>
        <v>1206.79</v>
      </c>
      <c r="BP6" s="34" t="str">
        <f>IF(BP7="","",IF(BP7="-","【-】","【"&amp;SUBSTITUTE(TEXT(BP7,"#,##0.00"),"-","△")&amp;"】"))</f>
        <v>【1,218.70】</v>
      </c>
      <c r="BQ6" s="35">
        <f>IF(BQ7="",NA(),BQ7)</f>
        <v>26.57</v>
      </c>
      <c r="BR6" s="35">
        <f t="shared" ref="BR6:BZ6" si="8">IF(BR7="",NA(),BR7)</f>
        <v>26.67</v>
      </c>
      <c r="BS6" s="35">
        <f t="shared" si="8"/>
        <v>61.05</v>
      </c>
      <c r="BT6" s="35">
        <f t="shared" si="8"/>
        <v>46.17</v>
      </c>
      <c r="BU6" s="35">
        <f t="shared" si="8"/>
        <v>58.15</v>
      </c>
      <c r="BV6" s="35">
        <f t="shared" si="8"/>
        <v>49.22</v>
      </c>
      <c r="BW6" s="35">
        <f t="shared" si="8"/>
        <v>69.87</v>
      </c>
      <c r="BX6" s="35">
        <f t="shared" si="8"/>
        <v>74.3</v>
      </c>
      <c r="BY6" s="35">
        <f t="shared" si="8"/>
        <v>72.260000000000005</v>
      </c>
      <c r="BZ6" s="35">
        <f t="shared" si="8"/>
        <v>71.84</v>
      </c>
      <c r="CA6" s="34" t="str">
        <f>IF(CA7="","",IF(CA7="-","【-】","【"&amp;SUBSTITUTE(TEXT(CA7,"#,##0.00"),"-","△")&amp;"】"))</f>
        <v>【74.17】</v>
      </c>
      <c r="CB6" s="35">
        <f>IF(CB7="",NA(),CB7)</f>
        <v>1018.68</v>
      </c>
      <c r="CC6" s="35">
        <f t="shared" ref="CC6:CK6" si="9">IF(CC7="",NA(),CC7)</f>
        <v>1018.58</v>
      </c>
      <c r="CD6" s="35">
        <f t="shared" si="9"/>
        <v>440.8</v>
      </c>
      <c r="CE6" s="35">
        <f t="shared" si="9"/>
        <v>483.11</v>
      </c>
      <c r="CF6" s="35">
        <f t="shared" si="9"/>
        <v>451.4</v>
      </c>
      <c r="CG6" s="35">
        <f t="shared" si="9"/>
        <v>332.02</v>
      </c>
      <c r="CH6" s="35">
        <f t="shared" si="9"/>
        <v>234.96</v>
      </c>
      <c r="CI6" s="35">
        <f t="shared" si="9"/>
        <v>221.81</v>
      </c>
      <c r="CJ6" s="35">
        <f t="shared" si="9"/>
        <v>230.02</v>
      </c>
      <c r="CK6" s="35">
        <f t="shared" si="9"/>
        <v>228.47</v>
      </c>
      <c r="CL6" s="34" t="str">
        <f>IF(CL7="","",IF(CL7="-","【-】","【"&amp;SUBSTITUTE(TEXT(CL7,"#,##0.00"),"-","△")&amp;"】"))</f>
        <v>【218.56】</v>
      </c>
      <c r="CM6" s="35">
        <f>IF(CM7="",NA(),CM7)</f>
        <v>33.58</v>
      </c>
      <c r="CN6" s="35">
        <f t="shared" ref="CN6:CV6" si="10">IF(CN7="",NA(),CN7)</f>
        <v>33.49</v>
      </c>
      <c r="CO6" s="35">
        <f t="shared" si="10"/>
        <v>34.270000000000003</v>
      </c>
      <c r="CP6" s="35">
        <f t="shared" si="10"/>
        <v>33.619999999999997</v>
      </c>
      <c r="CQ6" s="35">
        <f t="shared" si="10"/>
        <v>34.54</v>
      </c>
      <c r="CR6" s="35">
        <f t="shared" si="10"/>
        <v>36.65</v>
      </c>
      <c r="CS6" s="35">
        <f t="shared" si="10"/>
        <v>42.9</v>
      </c>
      <c r="CT6" s="35">
        <f t="shared" si="10"/>
        <v>43.36</v>
      </c>
      <c r="CU6" s="35">
        <f t="shared" si="10"/>
        <v>42.56</v>
      </c>
      <c r="CV6" s="35">
        <f t="shared" si="10"/>
        <v>42.47</v>
      </c>
      <c r="CW6" s="34" t="str">
        <f>IF(CW7="","",IF(CW7="-","【-】","【"&amp;SUBSTITUTE(TEXT(CW7,"#,##0.00"),"-","△")&amp;"】"))</f>
        <v>【42.86】</v>
      </c>
      <c r="CX6" s="35">
        <f>IF(CX7="",NA(),CX7)</f>
        <v>78.739999999999995</v>
      </c>
      <c r="CY6" s="35">
        <f t="shared" ref="CY6:DG6" si="11">IF(CY7="",NA(),CY7)</f>
        <v>80.48</v>
      </c>
      <c r="CZ6" s="35">
        <f t="shared" si="11"/>
        <v>81.06</v>
      </c>
      <c r="DA6" s="35">
        <f t="shared" si="11"/>
        <v>81.8</v>
      </c>
      <c r="DB6" s="35">
        <f t="shared" si="11"/>
        <v>82.91</v>
      </c>
      <c r="DC6" s="35">
        <f t="shared" si="11"/>
        <v>68.83</v>
      </c>
      <c r="DD6" s="35">
        <f t="shared" si="11"/>
        <v>83.5</v>
      </c>
      <c r="DE6" s="35">
        <f t="shared" si="11"/>
        <v>83.06</v>
      </c>
      <c r="DF6" s="35">
        <f t="shared" si="11"/>
        <v>83.32</v>
      </c>
      <c r="DG6" s="35">
        <f t="shared" si="11"/>
        <v>83.75</v>
      </c>
      <c r="DH6" s="34" t="str">
        <f>IF(DH7="","",IF(DH7="-","【-】","【"&amp;SUBSTITUTE(TEXT(DH7,"#,##0.00"),"-","△")&amp;"】"))</f>
        <v>【84.20】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0.26</v>
      </c>
      <c r="EK6" s="35">
        <f t="shared" si="14"/>
        <v>0.09</v>
      </c>
      <c r="EL6" s="35">
        <f t="shared" si="14"/>
        <v>0.09</v>
      </c>
      <c r="EM6" s="35">
        <f t="shared" si="14"/>
        <v>0.13</v>
      </c>
      <c r="EN6" s="35">
        <f t="shared" si="14"/>
        <v>0.36</v>
      </c>
      <c r="EO6" s="34" t="str">
        <f>IF(EO7="","",IF(EO7="-","【-】","【"&amp;SUBSTITUTE(TEXT(EO7,"#,##0.00"),"-","△")&amp;"】"))</f>
        <v>【0.28】</v>
      </c>
    </row>
    <row r="7" spans="1:145" s="36" customFormat="1" x14ac:dyDescent="0.15">
      <c r="A7" s="28"/>
      <c r="B7" s="37">
        <v>2019</v>
      </c>
      <c r="C7" s="37">
        <v>343684</v>
      </c>
      <c r="D7" s="37">
        <v>47</v>
      </c>
      <c r="E7" s="37">
        <v>17</v>
      </c>
      <c r="F7" s="37">
        <v>4</v>
      </c>
      <c r="G7" s="37">
        <v>0</v>
      </c>
      <c r="H7" s="37" t="s">
        <v>98</v>
      </c>
      <c r="I7" s="37" t="s">
        <v>99</v>
      </c>
      <c r="J7" s="37" t="s">
        <v>100</v>
      </c>
      <c r="K7" s="37" t="s">
        <v>101</v>
      </c>
      <c r="L7" s="37" t="s">
        <v>102</v>
      </c>
      <c r="M7" s="37" t="s">
        <v>103</v>
      </c>
      <c r="N7" s="38" t="s">
        <v>104</v>
      </c>
      <c r="O7" s="38" t="s">
        <v>105</v>
      </c>
      <c r="P7" s="38">
        <v>41.15</v>
      </c>
      <c r="Q7" s="38">
        <v>93.6</v>
      </c>
      <c r="R7" s="38">
        <v>3918</v>
      </c>
      <c r="S7" s="38">
        <v>6147</v>
      </c>
      <c r="T7" s="38">
        <v>341.89</v>
      </c>
      <c r="U7" s="38">
        <v>17.98</v>
      </c>
      <c r="V7" s="38">
        <v>2504</v>
      </c>
      <c r="W7" s="38">
        <v>1.53</v>
      </c>
      <c r="X7" s="38">
        <v>1636.6</v>
      </c>
      <c r="Y7" s="38">
        <v>45.53</v>
      </c>
      <c r="Z7" s="38">
        <v>45.28</v>
      </c>
      <c r="AA7" s="38">
        <v>88.77</v>
      </c>
      <c r="AB7" s="38">
        <v>80.95</v>
      </c>
      <c r="AC7" s="38">
        <v>84.73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2874.21</v>
      </c>
      <c r="BG7" s="38">
        <v>2625.21</v>
      </c>
      <c r="BH7" s="38">
        <v>2357.61</v>
      </c>
      <c r="BI7" s="38">
        <v>2629.12</v>
      </c>
      <c r="BJ7" s="38">
        <v>1945.14</v>
      </c>
      <c r="BK7" s="38">
        <v>1673.47</v>
      </c>
      <c r="BL7" s="38">
        <v>1298.9100000000001</v>
      </c>
      <c r="BM7" s="38">
        <v>1243.71</v>
      </c>
      <c r="BN7" s="38">
        <v>1194.1500000000001</v>
      </c>
      <c r="BO7" s="38">
        <v>1206.79</v>
      </c>
      <c r="BP7" s="38">
        <v>1218.7</v>
      </c>
      <c r="BQ7" s="38">
        <v>26.57</v>
      </c>
      <c r="BR7" s="38">
        <v>26.67</v>
      </c>
      <c r="BS7" s="38">
        <v>61.05</v>
      </c>
      <c r="BT7" s="38">
        <v>46.17</v>
      </c>
      <c r="BU7" s="38">
        <v>58.15</v>
      </c>
      <c r="BV7" s="38">
        <v>49.22</v>
      </c>
      <c r="BW7" s="38">
        <v>69.87</v>
      </c>
      <c r="BX7" s="38">
        <v>74.3</v>
      </c>
      <c r="BY7" s="38">
        <v>72.260000000000005</v>
      </c>
      <c r="BZ7" s="38">
        <v>71.84</v>
      </c>
      <c r="CA7" s="38">
        <v>74.17</v>
      </c>
      <c r="CB7" s="38">
        <v>1018.68</v>
      </c>
      <c r="CC7" s="38">
        <v>1018.58</v>
      </c>
      <c r="CD7" s="38">
        <v>440.8</v>
      </c>
      <c r="CE7" s="38">
        <v>483.11</v>
      </c>
      <c r="CF7" s="38">
        <v>451.4</v>
      </c>
      <c r="CG7" s="38">
        <v>332.02</v>
      </c>
      <c r="CH7" s="38">
        <v>234.96</v>
      </c>
      <c r="CI7" s="38">
        <v>221.81</v>
      </c>
      <c r="CJ7" s="38">
        <v>230.02</v>
      </c>
      <c r="CK7" s="38">
        <v>228.47</v>
      </c>
      <c r="CL7" s="38">
        <v>218.56</v>
      </c>
      <c r="CM7" s="38">
        <v>33.58</v>
      </c>
      <c r="CN7" s="38">
        <v>33.49</v>
      </c>
      <c r="CO7" s="38">
        <v>34.270000000000003</v>
      </c>
      <c r="CP7" s="38">
        <v>33.619999999999997</v>
      </c>
      <c r="CQ7" s="38">
        <v>34.54</v>
      </c>
      <c r="CR7" s="38">
        <v>36.65</v>
      </c>
      <c r="CS7" s="38">
        <v>42.9</v>
      </c>
      <c r="CT7" s="38">
        <v>43.36</v>
      </c>
      <c r="CU7" s="38">
        <v>42.56</v>
      </c>
      <c r="CV7" s="38">
        <v>42.47</v>
      </c>
      <c r="CW7" s="38">
        <v>42.86</v>
      </c>
      <c r="CX7" s="38">
        <v>78.739999999999995</v>
      </c>
      <c r="CY7" s="38">
        <v>80.48</v>
      </c>
      <c r="CZ7" s="38">
        <v>81.06</v>
      </c>
      <c r="DA7" s="38">
        <v>81.8</v>
      </c>
      <c r="DB7" s="38">
        <v>82.91</v>
      </c>
      <c r="DC7" s="38">
        <v>68.83</v>
      </c>
      <c r="DD7" s="38">
        <v>83.5</v>
      </c>
      <c r="DE7" s="38">
        <v>83.06</v>
      </c>
      <c r="DF7" s="38">
        <v>83.32</v>
      </c>
      <c r="DG7" s="38">
        <v>83.75</v>
      </c>
      <c r="DH7" s="38">
        <v>84.2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0.26</v>
      </c>
      <c r="EK7" s="38">
        <v>0.09</v>
      </c>
      <c r="EL7" s="38">
        <v>0.09</v>
      </c>
      <c r="EM7" s="38">
        <v>0.13</v>
      </c>
      <c r="EN7" s="38">
        <v>0.36</v>
      </c>
      <c r="EO7" s="38">
        <v>0.28000000000000003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114</v>
      </c>
      <c r="D13" t="s">
        <v>115</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dcterms:created xsi:type="dcterms:W3CDTF">2020-12-04T02:57:16Z</dcterms:created>
  <dcterms:modified xsi:type="dcterms:W3CDTF">2021-01-28T10:34:05Z</dcterms:modified>
  <cp:category/>
</cp:coreProperties>
</file>