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v200905\documents\hirokoy\Documents\☆◆経営比較分析表\R3.1.28経営比較分析表\"/>
    </mc:Choice>
  </mc:AlternateContent>
  <workbookProtection workbookAlgorithmName="SHA-512" workbookHashValue="kv8EERP7Zy7sgvdsvbh1Rk7Gj4HvtLZ7ZyaAZHW/g2Oefq/vuO5bYY539t3Ax5OB6vFaXXceklpvlBaImv3DHA==" workbookSaltValue="6yhALzalOQWi5y1zKY31Qg=="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P10" i="4"/>
  <c r="I10" i="4"/>
  <c r="AT8" i="4"/>
  <c r="AL8" i="4"/>
  <c r="W8" i="4"/>
  <c r="P8" i="4"/>
  <c r="I8" i="4"/>
  <c r="B6"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<sst xmlns="http://schemas.openxmlformats.org/spreadsheetml/2006/main" count="236" uniqueCount="120">
  <si>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</si>
  <si>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</si>
  <si>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</si>
  <si>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</si>
  <si>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</si>
  <si>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</si>
  <si>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</si>
  <si>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</si>
  <si>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</si>
  <si>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</si>
  <si>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</si>
  <si>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</si>
  <si>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</si>
  <si>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</si>
  <si>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</si>
  <si>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</si>
  <si>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</si>
  <si>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</si>
  <si>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</si>
  <si>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</si>
  <si>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</si>
  <si>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</si>
  <si>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</si>
  <si>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</si>
  <si>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</si>
  <si>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</si>
  <si>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</si>
  <si>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</si>
  <si>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</si>
  <si>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</si>
  <si>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</si>
  <si>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</si>
  <si>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</si>
  <si>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</si>
  <si>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</si>
  <si>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</si>
  <si>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</si>
  <si>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</si>
  <si>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</si>
  <si>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</si>
  <si>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</si>
  <si>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</si>
  <si>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</si>
  <si>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</si>
  <si>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</si>
  <si>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</si>
  <si>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</si>
  <si>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</si>
  <si>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</si>
  <si>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</si>
  <si>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</si>
  <si>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</si>
  <si>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</si>
  <si>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</si>
  <si>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</si>
  <si>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</si>
  <si>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</si>
  <si>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</si>
  <si>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</si>
  <si>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</si>
  <si>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</si>
  <si>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</si>
  <si>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</si>
  <si>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</si>
  <si>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</si>
  <si>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</si>
  <si>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</si>
  <si>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</si>
  <si>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</si>
  <si>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</si>
  <si>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</si>
  <si>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</si>
  <si>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</si>
  <si>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</si>
  <si>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</si>
  <si>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</si>
  <si>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</si>
  <si>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</si>
  <si>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</si>
  <si>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</si>
  <si>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</si>
  <si>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</si>
  <si>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</si>
  <si>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</si>
  <si>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</si>
  <si>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</si>
  <si>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</si>
  <si>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</si>
  <si>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</si>
  <si>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</si>
  <si>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</si>
  <si>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</si>
  <si>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</si>
  <si>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</si>
  <si>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</si>
  <si>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</si>
  <si>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</si>
  <si>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</si>
  <si>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</si>
  <si>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安芸太田町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</si>
  <si>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</si>
  <si>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</si>
  <si>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</si>
  <si>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</si>
  <si>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</si>
  <si>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</si>
  <si>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</si>
  <si>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</si>
  <si>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</si>
  <si>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</si>
  <si>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</si>
  <si>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</si>
  <si>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</si>
  <si>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</si>
  <si>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</si>
  <si>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</si>
  <si>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</si>
  <si>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①収益的収支比率…当該指標が100％未満であるため、単年度収支が赤字であること示しており一般会計に依存している状況である。料金改定等経営改善に向けた取組が必要である。　　　　　　　　　　　　　④企業債残高対事業規模比率…類似団体を大幅に上回る数値となっているが地方債現在高は年々減少している。　　                            　　　⑤経費回収率…H28年度までの汚水処理費が誤算定であったため平成29年度からは改善傾向だが、継続的に一般会計に依存している状況であり、料金改定等経営改善に向けた取組みが必要である。　　　　　　⑥汚水処理原価…H28年度までの汚水処理費が誤算定であったため平成29年度からは改善傾向だが継続的に類似団体よりも上回る数値となっている。地理的要因等により処理費用が高くなる、また今後有収水量の減少が見込まれることから厳しい状況である。　⑦施設利用率…継続的に類似団体を下回る数値となっている。供用開始当初より人口減少等状況が変化しており、R2年度において町内の下水集合処理の在り方について統廃合を含め検討している。　　　　　　　　　　　　　　⑧水洗化率…類似団体よりも高い数値で推移しており、継続的に未加入者に対して加入促進に努める。</t>
    <rPh sb="1" eb="4">
      <t>シュウエキテキ</t>
    </rPh>
    <rPh sb="4" eb="6">
      <t>シュウシ</t>
    </rPh>
    <rPh sb="6" eb="8">
      <t>ヒリツ</t>
    </rPh>
    <rPh sb="9" eb="11">
      <t>トウガイ</t>
    </rPh>
    <rPh sb="11" eb="13">
      <t>シヒョウ</t>
    </rPh>
    <rPh sb="18" eb="20">
      <t>ミマン</t>
    </rPh>
    <rPh sb="26" eb="29">
      <t>タンネンド</t>
    </rPh>
    <rPh sb="29" eb="31">
      <t>シュウシ</t>
    </rPh>
    <rPh sb="32" eb="34">
      <t>アカジ</t>
    </rPh>
    <rPh sb="39" eb="40">
      <t>シメ</t>
    </rPh>
    <rPh sb="44" eb="46">
      <t>イッパン</t>
    </rPh>
    <rPh sb="46" eb="48">
      <t>カイケイ</t>
    </rPh>
    <rPh sb="49" eb="51">
      <t>イゾン</t>
    </rPh>
    <rPh sb="55" eb="57">
      <t>ジョウキョウ</t>
    </rPh>
    <rPh sb="61" eb="63">
      <t>リョウキン</t>
    </rPh>
    <rPh sb="63" eb="65">
      <t>カイテイ</t>
    </rPh>
    <rPh sb="65" eb="66">
      <t>トウ</t>
    </rPh>
    <rPh sb="66" eb="68">
      <t>ケイエイ</t>
    </rPh>
    <rPh sb="68" eb="70">
      <t>カイゼン</t>
    </rPh>
    <rPh sb="71" eb="72">
      <t>ム</t>
    </rPh>
    <rPh sb="74" eb="76">
      <t>トリクミ</t>
    </rPh>
    <rPh sb="77" eb="79">
      <t>ヒツヨウ</t>
    </rPh>
    <rPh sb="97" eb="99">
      <t>キギョウ</t>
    </rPh>
    <rPh sb="99" eb="100">
      <t>サイ</t>
    </rPh>
    <rPh sb="100" eb="102">
      <t>ザンダカ</t>
    </rPh>
    <rPh sb="102" eb="103">
      <t>タイ</t>
    </rPh>
    <rPh sb="103" eb="105">
      <t>ジギョウ</t>
    </rPh>
    <rPh sb="105" eb="107">
      <t>キボ</t>
    </rPh>
    <rPh sb="107" eb="109">
      <t>ヒリツ</t>
    </rPh>
    <rPh sb="110" eb="112">
      <t>ルイジ</t>
    </rPh>
    <rPh sb="112" eb="114">
      <t>ダンタイ</t>
    </rPh>
    <rPh sb="115" eb="117">
      <t>オオハバ</t>
    </rPh>
    <rPh sb="118" eb="120">
      <t>ウワマワ</t>
    </rPh>
    <rPh sb="121" eb="123">
      <t>スウチ</t>
    </rPh>
    <rPh sb="130" eb="132">
      <t>チホウ</t>
    </rPh>
    <rPh sb="132" eb="133">
      <t>サイ</t>
    </rPh>
    <rPh sb="133" eb="135">
      <t>ゲンザイ</t>
    </rPh>
    <rPh sb="135" eb="136">
      <t>ダカ</t>
    </rPh>
    <rPh sb="137" eb="139">
      <t>ネンネン</t>
    </rPh>
    <rPh sb="139" eb="141">
      <t>ゲンショウ</t>
    </rPh>
    <rPh sb="180" eb="182">
      <t>ケイヒ</t>
    </rPh>
    <rPh sb="182" eb="184">
      <t>カイシュウ</t>
    </rPh>
    <rPh sb="184" eb="185">
      <t>リツ</t>
    </rPh>
    <rPh sb="189" eb="191">
      <t>ネンド</t>
    </rPh>
    <rPh sb="194" eb="196">
      <t>オスイ</t>
    </rPh>
    <rPh sb="196" eb="198">
      <t>ショリ</t>
    </rPh>
    <rPh sb="198" eb="199">
      <t>ヒ</t>
    </rPh>
    <rPh sb="200" eb="201">
      <t>ゴ</t>
    </rPh>
    <rPh sb="201" eb="203">
      <t>サンテイ</t>
    </rPh>
    <rPh sb="209" eb="211">
      <t>ヘイセイ</t>
    </rPh>
    <rPh sb="213" eb="215">
      <t>ネンド</t>
    </rPh>
    <rPh sb="218" eb="220">
      <t>カイゼン</t>
    </rPh>
    <rPh sb="220" eb="222">
      <t>ケイコウ</t>
    </rPh>
    <rPh sb="225" eb="227">
      <t>ケイゾク</t>
    </rPh>
    <rPh sb="227" eb="228">
      <t>テキ</t>
    </rPh>
    <rPh sb="229" eb="231">
      <t>イッパン</t>
    </rPh>
    <rPh sb="231" eb="233">
      <t>カイケイ</t>
    </rPh>
    <rPh sb="234" eb="236">
      <t>イゾン</t>
    </rPh>
    <rPh sb="240" eb="242">
      <t>ジョウキョウ</t>
    </rPh>
    <rPh sb="246" eb="251">
      <t>リョウキンカイテイトウ</t>
    </rPh>
    <rPh sb="251" eb="255">
      <t>ケイエイカイゼン</t>
    </rPh>
    <rPh sb="256" eb="257">
      <t>ム</t>
    </rPh>
    <rPh sb="259" eb="261">
      <t>トリク</t>
    </rPh>
    <rPh sb="263" eb="265">
      <t>ヒツヨウ</t>
    </rPh>
    <rPh sb="276" eb="278">
      <t>オスイ</t>
    </rPh>
    <rPh sb="278" eb="280">
      <t>ショリ</t>
    </rPh>
    <rPh sb="280" eb="282">
      <t>ゲンカ</t>
    </rPh>
    <rPh sb="291" eb="293">
      <t>オスイ</t>
    </rPh>
    <rPh sb="293" eb="295">
      <t>ショリ</t>
    </rPh>
    <rPh sb="295" eb="296">
      <t>ヒ</t>
    </rPh>
    <rPh sb="297" eb="298">
      <t>ゴ</t>
    </rPh>
    <rPh sb="298" eb="300">
      <t>サンテイ</t>
    </rPh>
    <rPh sb="306" eb="308">
      <t>ヘイセイ</t>
    </rPh>
    <rPh sb="310" eb="312">
      <t>ネンド</t>
    </rPh>
    <rPh sb="315" eb="317">
      <t>カイゼン</t>
    </rPh>
    <rPh sb="317" eb="319">
      <t>ケイコウ</t>
    </rPh>
    <rPh sb="321" eb="323">
      <t>ケイゾク</t>
    </rPh>
    <rPh sb="323" eb="324">
      <t>テキ</t>
    </rPh>
    <rPh sb="325" eb="327">
      <t>ルイジ</t>
    </rPh>
    <rPh sb="327" eb="329">
      <t>ダンタイ</t>
    </rPh>
    <rPh sb="332" eb="334">
      <t>ウワマワ</t>
    </rPh>
    <rPh sb="335" eb="337">
      <t>スウチ</t>
    </rPh>
    <rPh sb="344" eb="349">
      <t>チリテキヨウイン</t>
    </rPh>
    <rPh sb="349" eb="350">
      <t>トウ</t>
    </rPh>
    <rPh sb="353" eb="357">
      <t>ショリヒヨウ</t>
    </rPh>
    <rPh sb="358" eb="359">
      <t>タカ</t>
    </rPh>
    <rPh sb="365" eb="367">
      <t>コンゴ</t>
    </rPh>
    <rPh sb="367" eb="371">
      <t>ユウシュウスイリョウ</t>
    </rPh>
    <rPh sb="372" eb="374">
      <t>ゲンショウ</t>
    </rPh>
    <rPh sb="375" eb="377">
      <t>ミコ</t>
    </rPh>
    <rPh sb="384" eb="385">
      <t>キビ</t>
    </rPh>
    <rPh sb="387" eb="389">
      <t>ジョウキョウ</t>
    </rPh>
    <rPh sb="395" eb="397">
      <t>シセツ</t>
    </rPh>
    <rPh sb="397" eb="400">
      <t>リヨウリツ</t>
    </rPh>
    <rPh sb="401" eb="404">
      <t>ケイゾクテキ</t>
    </rPh>
    <rPh sb="405" eb="407">
      <t>ルイジ</t>
    </rPh>
    <rPh sb="407" eb="409">
      <t>ダンタイ</t>
    </rPh>
    <rPh sb="410" eb="412">
      <t>シタマワ</t>
    </rPh>
    <rPh sb="413" eb="415">
      <t>スウチ</t>
    </rPh>
    <rPh sb="422" eb="424">
      <t>キョウヨウ</t>
    </rPh>
    <rPh sb="424" eb="426">
      <t>カイシ</t>
    </rPh>
    <rPh sb="426" eb="428">
      <t>トウショ</t>
    </rPh>
    <rPh sb="430" eb="432">
      <t>ジンコウ</t>
    </rPh>
    <rPh sb="432" eb="434">
      <t>ゲンショウ</t>
    </rPh>
    <rPh sb="434" eb="435">
      <t>トウ</t>
    </rPh>
    <rPh sb="435" eb="437">
      <t>ジョウキョウ</t>
    </rPh>
    <rPh sb="438" eb="440">
      <t>ヘンカ</t>
    </rPh>
    <rPh sb="447" eb="449">
      <t>ネンド</t>
    </rPh>
    <rPh sb="453" eb="455">
      <t>チョウナイ</t>
    </rPh>
    <rPh sb="498" eb="501">
      <t>スイセンカ</t>
    </rPh>
    <rPh sb="501" eb="502">
      <t>リツ</t>
    </rPh>
    <rPh sb="503" eb="505">
      <t>ルイジ</t>
    </rPh>
    <rPh sb="505" eb="507">
      <t>ダンタイ</t>
    </rPh>
    <rPh sb="510" eb="511">
      <t>タカ</t>
    </rPh>
    <rPh sb="512" eb="514">
      <t>スウチ</t>
    </rPh>
    <rPh sb="515" eb="517">
      <t>スイイ</t>
    </rPh>
    <rPh sb="522" eb="525">
      <t>ケイゾクテキ</t>
    </rPh>
    <rPh sb="526" eb="530">
      <t>ミカニュウシャ</t>
    </rPh>
    <rPh sb="531" eb="532">
      <t>タイ</t>
    </rPh>
    <rPh sb="534" eb="536">
      <t>カニュウ</t>
    </rPh>
    <rPh sb="536" eb="538">
      <t>ソクシン</t>
    </rPh>
    <rPh sb="539" eb="540">
      <t>ツト</t>
    </rPh>
    <phoneticPr fontId="4"/>
  </si>
  <si>
    <t>供用開始後10年以上経過しており、各施設の保守点検は定期的に行っているが老朽化は否めない。故障等の場合は緊急で対応している状況である。　　　R2年度で町内の下水道集合処理の在り方について統廃合やダウンサイジングの検討を行っている。この検討結果を踏まえ概ね10年以内での適正な統廃合となるよう取組んでいく。</t>
    <rPh sb="0" eb="2">
      <t>キョウヨウ</t>
    </rPh>
    <rPh sb="2" eb="5">
      <t>カイシゴ</t>
    </rPh>
    <rPh sb="7" eb="10">
      <t>ネンイジョウ</t>
    </rPh>
    <rPh sb="10" eb="12">
      <t>ケイカ</t>
    </rPh>
    <rPh sb="17" eb="18">
      <t>カク</t>
    </rPh>
    <rPh sb="18" eb="20">
      <t>シセツ</t>
    </rPh>
    <rPh sb="21" eb="23">
      <t>ホシュ</t>
    </rPh>
    <rPh sb="23" eb="25">
      <t>テンケン</t>
    </rPh>
    <rPh sb="26" eb="29">
      <t>テイキテキ</t>
    </rPh>
    <rPh sb="30" eb="31">
      <t>オコナ</t>
    </rPh>
    <rPh sb="36" eb="39">
      <t>ロウキュウカ</t>
    </rPh>
    <rPh sb="40" eb="41">
      <t>イナ</t>
    </rPh>
    <rPh sb="45" eb="47">
      <t>コショウ</t>
    </rPh>
    <rPh sb="47" eb="48">
      <t>トウ</t>
    </rPh>
    <rPh sb="49" eb="51">
      <t>バアイ</t>
    </rPh>
    <rPh sb="52" eb="54">
      <t>キンキュウ</t>
    </rPh>
    <rPh sb="55" eb="57">
      <t>タイオウ</t>
    </rPh>
    <rPh sb="61" eb="63">
      <t>ジョウキョウ</t>
    </rPh>
    <rPh sb="109" eb="110">
      <t>オコナ</t>
    </rPh>
    <rPh sb="117" eb="121">
      <t>ケントウケッカ</t>
    </rPh>
    <rPh sb="122" eb="123">
      <t>フ</t>
    </rPh>
    <rPh sb="125" eb="126">
      <t>オオム</t>
    </rPh>
    <rPh sb="134" eb="136">
      <t>テキセイ</t>
    </rPh>
    <rPh sb="137" eb="140">
      <t>トウハイゴウ</t>
    </rPh>
    <rPh sb="145" eb="147">
      <t>トリク</t>
    </rPh>
    <phoneticPr fontId="4"/>
  </si>
  <si>
    <t>地方債償還金が大きな負担となっており、一般会計に依存している状況であり、料金改定等経営改善に向けた取組みが必要である。　　　　　　　　　　R2年度で施設の統廃合、ダウンサイジング等町内の下水道集合処理区の在り方について検討を行っている。この検討結果を踏まえ概ね10年以内での適正な統廃合となるよう取組んでいく。</t>
    <rPh sb="0" eb="3">
      <t>チホウサイ</t>
    </rPh>
    <rPh sb="3" eb="6">
      <t>ショウカンキン</t>
    </rPh>
    <rPh sb="7" eb="8">
      <t>オオ</t>
    </rPh>
    <rPh sb="10" eb="12">
      <t>フタン</t>
    </rPh>
    <rPh sb="19" eb="21">
      <t>イッパン</t>
    </rPh>
    <rPh sb="21" eb="23">
      <t>カイケイ</t>
    </rPh>
    <rPh sb="24" eb="26">
      <t>イゾン</t>
    </rPh>
    <rPh sb="30" eb="32">
      <t>ジョウキョウ</t>
    </rPh>
    <rPh sb="36" eb="40">
      <t>リョウキンカイテイ</t>
    </rPh>
    <rPh sb="40" eb="41">
      <t>トウ</t>
    </rPh>
    <rPh sb="41" eb="43">
      <t>ケイエイ</t>
    </rPh>
    <rPh sb="43" eb="45">
      <t>カイゼン</t>
    </rPh>
    <rPh sb="46" eb="47">
      <t>ム</t>
    </rPh>
    <rPh sb="49" eb="51">
      <t>トリク</t>
    </rPh>
    <rPh sb="53" eb="55">
      <t>ヒツヨウ</t>
    </rPh>
    <rPh sb="71" eb="73">
      <t>ネンド</t>
    </rPh>
    <rPh sb="74" eb="76">
      <t>シセツ</t>
    </rPh>
    <rPh sb="77" eb="80">
      <t>トウハイゴウ</t>
    </rPh>
    <rPh sb="89" eb="90">
      <t>トウ</t>
    </rPh>
    <rPh sb="90" eb="92">
      <t>チョウナイ</t>
    </rPh>
    <rPh sb="93" eb="96">
      <t>ゲスイドウ</t>
    </rPh>
    <rPh sb="96" eb="98">
      <t>シュウゴウ</t>
    </rPh>
    <rPh sb="98" eb="100">
      <t>ショリ</t>
    </rPh>
    <rPh sb="100" eb="101">
      <t>ク</t>
    </rPh>
    <rPh sb="102" eb="103">
      <t>ア</t>
    </rPh>
    <rPh sb="104" eb="105">
      <t>カタ</t>
    </rPh>
    <rPh sb="109" eb="111">
      <t>ケントウ</t>
    </rPh>
    <rPh sb="112" eb="113">
      <t>オコナ</t>
    </rPh>
    <rPh sb="120" eb="124">
      <t>ケントウケッカ</t>
    </rPh>
    <rPh sb="125" eb="126">
      <t>フ</t>
    </rPh>
    <rPh sb="128" eb="129">
      <t>オオム</t>
    </rPh>
    <rPh sb="132" eb="135">
      <t>ネンイナイ</t>
    </rPh>
    <rPh sb="137" eb="139">
      <t>テキセイ</t>
    </rPh>
    <rPh sb="140" eb="143">
      <t>トウハイゴウ</t>
    </rPh>
    <rPh sb="148" eb="150">
      <t>トリク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</si>
</sst>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61D-4859-9B74-1440631015A2}"/>
            </c:ext>
          </c:extLst>
        </c:ser>
        <c:dLbls>
          <c:showLegendKey val="0"/>
          <c:showVal val="0"/>
          <c:showCatName val="0"/>
          <c:showSerName val="0"/>
          <c:showPercent val="0"/>
          <c:showBubbleSize val="0"/>
        </c:dLbls>
        <c:gapWidth val="150"/>
        <c:axId val="456905144"/>
        <c:axId val="456908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xmlns:c16r2="http://schemas.microsoft.com/office/drawing/2015/06/chart">
            <c:ext xmlns:c16="http://schemas.microsoft.com/office/drawing/2014/chart" uri="{C3380CC4-5D6E-409C-BE32-E72D297353CC}">
              <c16:uniqueId val="{00000001-761D-4859-9B74-1440631015A2}"/>
            </c:ext>
          </c:extLst>
        </c:ser>
        <c:dLbls>
          <c:showLegendKey val="0"/>
          <c:showVal val="0"/>
          <c:showCatName val="0"/>
          <c:showSerName val="0"/>
          <c:showPercent val="0"/>
          <c:showBubbleSize val="0"/>
        </c:dLbls>
        <c:marker val="1"/>
        <c:smooth val="0"/>
        <c:axId val="456905144"/>
        <c:axId val="456908280"/>
      </c:lineChart>
      <c:dateAx>
        <c:axId val="456905144"/>
        <c:scaling>
          <c:orientation val="minMax"/>
        </c:scaling>
        <c:delete val="1"/>
        <c:axPos val="b"/>
        <c:numFmt formatCode="&quot;H&quot;yy" sourceLinked="1"/>
        <c:majorTickMark val="none"/>
        <c:minorTickMark val="none"/>
        <c:tickLblPos val="none"/>
        <c:crossAx val="456908280"/>
        <c:crosses val="autoZero"/>
        <c:auto val="1"/>
        <c:lblOffset val="100"/>
        <c:baseTimeUnit val="years"/>
      </c:dateAx>
      <c:valAx>
        <c:axId val="456908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905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47.77</c:v>
                </c:pt>
                <c:pt idx="1">
                  <c:v>47.2</c:v>
                </c:pt>
                <c:pt idx="2">
                  <c:v>47.09</c:v>
                </c:pt>
                <c:pt idx="3">
                  <c:v>37.49</c:v>
                </c:pt>
                <c:pt idx="4">
                  <c:v>38.06</c:v>
                </c:pt>
              </c:numCache>
            </c:numRef>
          </c:val>
          <c:extLst xmlns:c16r2="http://schemas.microsoft.com/office/drawing/2015/06/chart">
            <c:ext xmlns:c16="http://schemas.microsoft.com/office/drawing/2014/chart" uri="{C3380CC4-5D6E-409C-BE32-E72D297353CC}">
              <c16:uniqueId val="{00000000-B125-4292-867F-B4BCBC4EE61F}"/>
            </c:ext>
          </c:extLst>
        </c:ser>
        <c:dLbls>
          <c:showLegendKey val="0"/>
          <c:showVal val="0"/>
          <c:showCatName val="0"/>
          <c:showSerName val="0"/>
          <c:showPercent val="0"/>
          <c:showBubbleSize val="0"/>
        </c:dLbls>
        <c:gapWidth val="150"/>
        <c:axId val="461082064"/>
        <c:axId val="461086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xmlns:c16r2="http://schemas.microsoft.com/office/drawing/2015/06/chart">
            <c:ext xmlns:c16="http://schemas.microsoft.com/office/drawing/2014/chart" uri="{C3380CC4-5D6E-409C-BE32-E72D297353CC}">
              <c16:uniqueId val="{00000001-B125-4292-867F-B4BCBC4EE61F}"/>
            </c:ext>
          </c:extLst>
        </c:ser>
        <c:dLbls>
          <c:showLegendKey val="0"/>
          <c:showVal val="0"/>
          <c:showCatName val="0"/>
          <c:showSerName val="0"/>
          <c:showPercent val="0"/>
          <c:showBubbleSize val="0"/>
        </c:dLbls>
        <c:marker val="1"/>
        <c:smooth val="0"/>
        <c:axId val="461082064"/>
        <c:axId val="461086768"/>
      </c:lineChart>
      <c:dateAx>
        <c:axId val="461082064"/>
        <c:scaling>
          <c:orientation val="minMax"/>
        </c:scaling>
        <c:delete val="1"/>
        <c:axPos val="b"/>
        <c:numFmt formatCode="&quot;H&quot;yy" sourceLinked="1"/>
        <c:majorTickMark val="none"/>
        <c:minorTickMark val="none"/>
        <c:tickLblPos val="none"/>
        <c:crossAx val="461086768"/>
        <c:crosses val="autoZero"/>
        <c:auto val="1"/>
        <c:lblOffset val="100"/>
        <c:baseTimeUnit val="years"/>
      </c:dateAx>
      <c:valAx>
        <c:axId val="46108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082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89.31</c:v>
                </c:pt>
                <c:pt idx="1">
                  <c:v>87.81</c:v>
                </c:pt>
                <c:pt idx="2">
                  <c:v>88.17</c:v>
                </c:pt>
                <c:pt idx="3">
                  <c:v>89.15</c:v>
                </c:pt>
                <c:pt idx="4">
                  <c:v>89.06</c:v>
                </c:pt>
              </c:numCache>
            </c:numRef>
          </c:val>
          <c:extLst xmlns:c16r2="http://schemas.microsoft.com/office/drawing/2015/06/chart">
            <c:ext xmlns:c16="http://schemas.microsoft.com/office/drawing/2014/chart" uri="{C3380CC4-5D6E-409C-BE32-E72D297353CC}">
              <c16:uniqueId val="{00000000-0CF2-4F16-940D-50CFFEBBBCEC}"/>
            </c:ext>
          </c:extLst>
        </c:ser>
        <c:dLbls>
          <c:showLegendKey val="0"/>
          <c:showVal val="0"/>
          <c:showCatName val="0"/>
          <c:showSerName val="0"/>
          <c:showPercent val="0"/>
          <c:showBubbleSize val="0"/>
        </c:dLbls>
        <c:gapWidth val="150"/>
        <c:axId val="461087552"/>
        <c:axId val="461079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xmlns:c16r2="http://schemas.microsoft.com/office/drawing/2015/06/chart">
            <c:ext xmlns:c16="http://schemas.microsoft.com/office/drawing/2014/chart" uri="{C3380CC4-5D6E-409C-BE32-E72D297353CC}">
              <c16:uniqueId val="{00000001-0CF2-4F16-940D-50CFFEBBBCEC}"/>
            </c:ext>
          </c:extLst>
        </c:ser>
        <c:dLbls>
          <c:showLegendKey val="0"/>
          <c:showVal val="0"/>
          <c:showCatName val="0"/>
          <c:showSerName val="0"/>
          <c:showPercent val="0"/>
          <c:showBubbleSize val="0"/>
        </c:dLbls>
        <c:marker val="1"/>
        <c:smooth val="0"/>
        <c:axId val="461087552"/>
        <c:axId val="461079712"/>
      </c:lineChart>
      <c:dateAx>
        <c:axId val="461087552"/>
        <c:scaling>
          <c:orientation val="minMax"/>
        </c:scaling>
        <c:delete val="1"/>
        <c:axPos val="b"/>
        <c:numFmt formatCode="&quot;H&quot;yy" sourceLinked="1"/>
        <c:majorTickMark val="none"/>
        <c:minorTickMark val="none"/>
        <c:tickLblPos val="none"/>
        <c:crossAx val="461079712"/>
        <c:crosses val="autoZero"/>
        <c:auto val="1"/>
        <c:lblOffset val="100"/>
        <c:baseTimeUnit val="years"/>
      </c:dateAx>
      <c:valAx>
        <c:axId val="46107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087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69.31</c:v>
                </c:pt>
                <c:pt idx="1">
                  <c:v>62.25</c:v>
                </c:pt>
                <c:pt idx="2">
                  <c:v>83.07</c:v>
                </c:pt>
                <c:pt idx="3">
                  <c:v>83.22</c:v>
                </c:pt>
                <c:pt idx="4">
                  <c:v>81.92</c:v>
                </c:pt>
              </c:numCache>
            </c:numRef>
          </c:val>
          <c:extLst xmlns:c16r2="http://schemas.microsoft.com/office/drawing/2015/06/chart">
            <c:ext xmlns:c16="http://schemas.microsoft.com/office/drawing/2014/chart" uri="{C3380CC4-5D6E-409C-BE32-E72D297353CC}">
              <c16:uniqueId val="{00000000-9FB8-4B50-B02B-6B2BB8A388D9}"/>
            </c:ext>
          </c:extLst>
        </c:ser>
        <c:dLbls>
          <c:showLegendKey val="0"/>
          <c:showVal val="0"/>
          <c:showCatName val="0"/>
          <c:showSerName val="0"/>
          <c:showPercent val="0"/>
          <c:showBubbleSize val="0"/>
        </c:dLbls>
        <c:gapWidth val="150"/>
        <c:axId val="456906712"/>
        <c:axId val="456905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FB8-4B50-B02B-6B2BB8A388D9}"/>
            </c:ext>
          </c:extLst>
        </c:ser>
        <c:dLbls>
          <c:showLegendKey val="0"/>
          <c:showVal val="0"/>
          <c:showCatName val="0"/>
          <c:showSerName val="0"/>
          <c:showPercent val="0"/>
          <c:showBubbleSize val="0"/>
        </c:dLbls>
        <c:marker val="1"/>
        <c:smooth val="0"/>
        <c:axId val="456906712"/>
        <c:axId val="456905928"/>
      </c:lineChart>
      <c:dateAx>
        <c:axId val="456906712"/>
        <c:scaling>
          <c:orientation val="minMax"/>
        </c:scaling>
        <c:delete val="1"/>
        <c:axPos val="b"/>
        <c:numFmt formatCode="&quot;H&quot;yy" sourceLinked="1"/>
        <c:majorTickMark val="none"/>
        <c:minorTickMark val="none"/>
        <c:tickLblPos val="none"/>
        <c:crossAx val="456905928"/>
        <c:crosses val="autoZero"/>
        <c:auto val="1"/>
        <c:lblOffset val="100"/>
        <c:baseTimeUnit val="years"/>
      </c:dateAx>
      <c:valAx>
        <c:axId val="456905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906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0E5-4569-8C80-30F34F9C6A2B}"/>
            </c:ext>
          </c:extLst>
        </c:ser>
        <c:dLbls>
          <c:showLegendKey val="0"/>
          <c:showVal val="0"/>
          <c:showCatName val="0"/>
          <c:showSerName val="0"/>
          <c:showPercent val="0"/>
          <c:showBubbleSize val="0"/>
        </c:dLbls>
        <c:gapWidth val="150"/>
        <c:axId val="456902400"/>
        <c:axId val="456907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0E5-4569-8C80-30F34F9C6A2B}"/>
            </c:ext>
          </c:extLst>
        </c:ser>
        <c:dLbls>
          <c:showLegendKey val="0"/>
          <c:showVal val="0"/>
          <c:showCatName val="0"/>
          <c:showSerName val="0"/>
          <c:showPercent val="0"/>
          <c:showBubbleSize val="0"/>
        </c:dLbls>
        <c:marker val="1"/>
        <c:smooth val="0"/>
        <c:axId val="456902400"/>
        <c:axId val="456907104"/>
      </c:lineChart>
      <c:dateAx>
        <c:axId val="456902400"/>
        <c:scaling>
          <c:orientation val="minMax"/>
        </c:scaling>
        <c:delete val="1"/>
        <c:axPos val="b"/>
        <c:numFmt formatCode="&quot;H&quot;yy" sourceLinked="1"/>
        <c:majorTickMark val="none"/>
        <c:minorTickMark val="none"/>
        <c:tickLblPos val="none"/>
        <c:crossAx val="456907104"/>
        <c:crosses val="autoZero"/>
        <c:auto val="1"/>
        <c:lblOffset val="100"/>
        <c:baseTimeUnit val="years"/>
      </c:dateAx>
      <c:valAx>
        <c:axId val="456907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902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B6A-43D0-AE01-95EB19CD959E}"/>
            </c:ext>
          </c:extLst>
        </c:ser>
        <c:dLbls>
          <c:showLegendKey val="0"/>
          <c:showVal val="0"/>
          <c:showCatName val="0"/>
          <c:showSerName val="0"/>
          <c:showPercent val="0"/>
          <c:showBubbleSize val="0"/>
        </c:dLbls>
        <c:gapWidth val="150"/>
        <c:axId val="456909064"/>
        <c:axId val="456902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B6A-43D0-AE01-95EB19CD959E}"/>
            </c:ext>
          </c:extLst>
        </c:ser>
        <c:dLbls>
          <c:showLegendKey val="0"/>
          <c:showVal val="0"/>
          <c:showCatName val="0"/>
          <c:showSerName val="0"/>
          <c:showPercent val="0"/>
          <c:showBubbleSize val="0"/>
        </c:dLbls>
        <c:marker val="1"/>
        <c:smooth val="0"/>
        <c:axId val="456909064"/>
        <c:axId val="456902008"/>
      </c:lineChart>
      <c:dateAx>
        <c:axId val="456909064"/>
        <c:scaling>
          <c:orientation val="minMax"/>
        </c:scaling>
        <c:delete val="1"/>
        <c:axPos val="b"/>
        <c:numFmt formatCode="&quot;H&quot;yy" sourceLinked="1"/>
        <c:majorTickMark val="none"/>
        <c:minorTickMark val="none"/>
        <c:tickLblPos val="none"/>
        <c:crossAx val="456902008"/>
        <c:crosses val="autoZero"/>
        <c:auto val="1"/>
        <c:lblOffset val="100"/>
        <c:baseTimeUnit val="years"/>
      </c:dateAx>
      <c:valAx>
        <c:axId val="456902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909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5CC-41D5-9BD4-55C610BF967B}"/>
            </c:ext>
          </c:extLst>
        </c:ser>
        <c:dLbls>
          <c:showLegendKey val="0"/>
          <c:showVal val="0"/>
          <c:showCatName val="0"/>
          <c:showSerName val="0"/>
          <c:showPercent val="0"/>
          <c:showBubbleSize val="0"/>
        </c:dLbls>
        <c:gapWidth val="150"/>
        <c:axId val="415521088"/>
        <c:axId val="415517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5CC-41D5-9BD4-55C610BF967B}"/>
            </c:ext>
          </c:extLst>
        </c:ser>
        <c:dLbls>
          <c:showLegendKey val="0"/>
          <c:showVal val="0"/>
          <c:showCatName val="0"/>
          <c:showSerName val="0"/>
          <c:showPercent val="0"/>
          <c:showBubbleSize val="0"/>
        </c:dLbls>
        <c:marker val="1"/>
        <c:smooth val="0"/>
        <c:axId val="415521088"/>
        <c:axId val="415517560"/>
      </c:lineChart>
      <c:dateAx>
        <c:axId val="415521088"/>
        <c:scaling>
          <c:orientation val="minMax"/>
        </c:scaling>
        <c:delete val="1"/>
        <c:axPos val="b"/>
        <c:numFmt formatCode="&quot;H&quot;yy" sourceLinked="1"/>
        <c:majorTickMark val="none"/>
        <c:minorTickMark val="none"/>
        <c:tickLblPos val="none"/>
        <c:crossAx val="415517560"/>
        <c:crosses val="autoZero"/>
        <c:auto val="1"/>
        <c:lblOffset val="100"/>
        <c:baseTimeUnit val="years"/>
      </c:dateAx>
      <c:valAx>
        <c:axId val="415517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5521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539-4EB0-9ECE-FBD466FE3BDA}"/>
            </c:ext>
          </c:extLst>
        </c:ser>
        <c:dLbls>
          <c:showLegendKey val="0"/>
          <c:showVal val="0"/>
          <c:showCatName val="0"/>
          <c:showSerName val="0"/>
          <c:showPercent val="0"/>
          <c:showBubbleSize val="0"/>
        </c:dLbls>
        <c:gapWidth val="150"/>
        <c:axId val="461083632"/>
        <c:axId val="461080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539-4EB0-9ECE-FBD466FE3BDA}"/>
            </c:ext>
          </c:extLst>
        </c:ser>
        <c:dLbls>
          <c:showLegendKey val="0"/>
          <c:showVal val="0"/>
          <c:showCatName val="0"/>
          <c:showSerName val="0"/>
          <c:showPercent val="0"/>
          <c:showBubbleSize val="0"/>
        </c:dLbls>
        <c:marker val="1"/>
        <c:smooth val="0"/>
        <c:axId val="461083632"/>
        <c:axId val="461080888"/>
      </c:lineChart>
      <c:dateAx>
        <c:axId val="461083632"/>
        <c:scaling>
          <c:orientation val="minMax"/>
        </c:scaling>
        <c:delete val="1"/>
        <c:axPos val="b"/>
        <c:numFmt formatCode="&quot;H&quot;yy" sourceLinked="1"/>
        <c:majorTickMark val="none"/>
        <c:minorTickMark val="none"/>
        <c:tickLblPos val="none"/>
        <c:crossAx val="461080888"/>
        <c:crosses val="autoZero"/>
        <c:auto val="1"/>
        <c:lblOffset val="100"/>
        <c:baseTimeUnit val="years"/>
      </c:dateAx>
      <c:valAx>
        <c:axId val="461080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08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2194.08</c:v>
                </c:pt>
                <c:pt idx="1">
                  <c:v>2132.9899999999998</c:v>
                </c:pt>
                <c:pt idx="2">
                  <c:v>1950.35</c:v>
                </c:pt>
                <c:pt idx="3">
                  <c:v>1838.9</c:v>
                </c:pt>
                <c:pt idx="4">
                  <c:v>1668.01</c:v>
                </c:pt>
              </c:numCache>
            </c:numRef>
          </c:val>
          <c:extLst xmlns:c16r2="http://schemas.microsoft.com/office/drawing/2015/06/chart">
            <c:ext xmlns:c16="http://schemas.microsoft.com/office/drawing/2014/chart" uri="{C3380CC4-5D6E-409C-BE32-E72D297353CC}">
              <c16:uniqueId val="{00000000-8B02-4AF3-8969-348CAF0F80DB}"/>
            </c:ext>
          </c:extLst>
        </c:ser>
        <c:dLbls>
          <c:showLegendKey val="0"/>
          <c:showVal val="0"/>
          <c:showCatName val="0"/>
          <c:showSerName val="0"/>
          <c:showPercent val="0"/>
          <c:showBubbleSize val="0"/>
        </c:dLbls>
        <c:gapWidth val="150"/>
        <c:axId val="461085200"/>
        <c:axId val="4610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xmlns:c16r2="http://schemas.microsoft.com/office/drawing/2015/06/chart">
            <c:ext xmlns:c16="http://schemas.microsoft.com/office/drawing/2014/chart" uri="{C3380CC4-5D6E-409C-BE32-E72D297353CC}">
              <c16:uniqueId val="{00000001-8B02-4AF3-8969-348CAF0F80DB}"/>
            </c:ext>
          </c:extLst>
        </c:ser>
        <c:dLbls>
          <c:showLegendKey val="0"/>
          <c:showVal val="0"/>
          <c:showCatName val="0"/>
          <c:showSerName val="0"/>
          <c:showPercent val="0"/>
          <c:showBubbleSize val="0"/>
        </c:dLbls>
        <c:marker val="1"/>
        <c:smooth val="0"/>
        <c:axId val="461085200"/>
        <c:axId val="461084416"/>
      </c:lineChart>
      <c:dateAx>
        <c:axId val="461085200"/>
        <c:scaling>
          <c:orientation val="minMax"/>
        </c:scaling>
        <c:delete val="1"/>
        <c:axPos val="b"/>
        <c:numFmt formatCode="&quot;H&quot;yy" sourceLinked="1"/>
        <c:majorTickMark val="none"/>
        <c:minorTickMark val="none"/>
        <c:tickLblPos val="none"/>
        <c:crossAx val="461084416"/>
        <c:crosses val="autoZero"/>
        <c:auto val="1"/>
        <c:lblOffset val="100"/>
        <c:baseTimeUnit val="years"/>
      </c:dateAx>
      <c:valAx>
        <c:axId val="461084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085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39.31</c:v>
                </c:pt>
                <c:pt idx="1">
                  <c:v>36.32</c:v>
                </c:pt>
                <c:pt idx="2">
                  <c:v>53.61</c:v>
                </c:pt>
                <c:pt idx="3">
                  <c:v>51.64</c:v>
                </c:pt>
                <c:pt idx="4">
                  <c:v>52.49</c:v>
                </c:pt>
              </c:numCache>
            </c:numRef>
          </c:val>
          <c:extLst xmlns:c16r2="http://schemas.microsoft.com/office/drawing/2015/06/chart">
            <c:ext xmlns:c16="http://schemas.microsoft.com/office/drawing/2014/chart" uri="{C3380CC4-5D6E-409C-BE32-E72D297353CC}">
              <c16:uniqueId val="{00000000-71D2-4C2F-AF64-6B8C5CCFF093}"/>
            </c:ext>
          </c:extLst>
        </c:ser>
        <c:dLbls>
          <c:showLegendKey val="0"/>
          <c:showVal val="0"/>
          <c:showCatName val="0"/>
          <c:showSerName val="0"/>
          <c:showPercent val="0"/>
          <c:showBubbleSize val="0"/>
        </c:dLbls>
        <c:gapWidth val="150"/>
        <c:axId val="461083240"/>
        <c:axId val="461080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xmlns:c16r2="http://schemas.microsoft.com/office/drawing/2015/06/chart">
            <c:ext xmlns:c16="http://schemas.microsoft.com/office/drawing/2014/chart" uri="{C3380CC4-5D6E-409C-BE32-E72D297353CC}">
              <c16:uniqueId val="{00000001-71D2-4C2F-AF64-6B8C5CCFF093}"/>
            </c:ext>
          </c:extLst>
        </c:ser>
        <c:dLbls>
          <c:showLegendKey val="0"/>
          <c:showVal val="0"/>
          <c:showCatName val="0"/>
          <c:showSerName val="0"/>
          <c:showPercent val="0"/>
          <c:showBubbleSize val="0"/>
        </c:dLbls>
        <c:marker val="1"/>
        <c:smooth val="0"/>
        <c:axId val="461083240"/>
        <c:axId val="461080496"/>
      </c:lineChart>
      <c:dateAx>
        <c:axId val="461083240"/>
        <c:scaling>
          <c:orientation val="minMax"/>
        </c:scaling>
        <c:delete val="1"/>
        <c:axPos val="b"/>
        <c:numFmt formatCode="&quot;H&quot;yy" sourceLinked="1"/>
        <c:majorTickMark val="none"/>
        <c:minorTickMark val="none"/>
        <c:tickLblPos val="none"/>
        <c:crossAx val="461080496"/>
        <c:crosses val="autoZero"/>
        <c:auto val="1"/>
        <c:lblOffset val="100"/>
        <c:baseTimeUnit val="years"/>
      </c:dateAx>
      <c:valAx>
        <c:axId val="461080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083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566.70000000000005</c:v>
                </c:pt>
                <c:pt idx="1">
                  <c:v>617.16</c:v>
                </c:pt>
                <c:pt idx="2">
                  <c:v>418.12</c:v>
                </c:pt>
                <c:pt idx="3">
                  <c:v>435.1</c:v>
                </c:pt>
                <c:pt idx="4">
                  <c:v>438.4</c:v>
                </c:pt>
              </c:numCache>
            </c:numRef>
          </c:val>
          <c:extLst xmlns:c16r2="http://schemas.microsoft.com/office/drawing/2015/06/chart">
            <c:ext xmlns:c16="http://schemas.microsoft.com/office/drawing/2014/chart" uri="{C3380CC4-5D6E-409C-BE32-E72D297353CC}">
              <c16:uniqueId val="{00000000-E16B-477F-91D8-C4919539E8F8}"/>
            </c:ext>
          </c:extLst>
        </c:ser>
        <c:dLbls>
          <c:showLegendKey val="0"/>
          <c:showVal val="0"/>
          <c:showCatName val="0"/>
          <c:showSerName val="0"/>
          <c:showPercent val="0"/>
          <c:showBubbleSize val="0"/>
        </c:dLbls>
        <c:gapWidth val="150"/>
        <c:axId val="461081280"/>
        <c:axId val="46108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xmlns:c16r2="http://schemas.microsoft.com/office/drawing/2015/06/chart">
            <c:ext xmlns:c16="http://schemas.microsoft.com/office/drawing/2014/chart" uri="{C3380CC4-5D6E-409C-BE32-E72D297353CC}">
              <c16:uniqueId val="{00000001-E16B-477F-91D8-C4919539E8F8}"/>
            </c:ext>
          </c:extLst>
        </c:ser>
        <c:dLbls>
          <c:showLegendKey val="0"/>
          <c:showVal val="0"/>
          <c:showCatName val="0"/>
          <c:showSerName val="0"/>
          <c:showPercent val="0"/>
          <c:showBubbleSize val="0"/>
        </c:dLbls>
        <c:marker val="1"/>
        <c:smooth val="0"/>
        <c:axId val="461081280"/>
        <c:axId val="461085984"/>
      </c:lineChart>
      <c:dateAx>
        <c:axId val="461081280"/>
        <c:scaling>
          <c:orientation val="minMax"/>
        </c:scaling>
        <c:delete val="1"/>
        <c:axPos val="b"/>
        <c:numFmt formatCode="&quot;H&quot;yy" sourceLinked="1"/>
        <c:majorTickMark val="none"/>
        <c:minorTickMark val="none"/>
        <c:tickLblPos val="none"/>
        <c:crossAx val="461085984"/>
        <c:crosses val="autoZero"/>
        <c:auto val="1"/>
        <c:lblOffset val="100"/>
        <c:baseTimeUnit val="years"/>
      </c:dateAx>
      <c:valAx>
        <c:axId val="461085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08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25" zoomScale="75" zoomScaleNormal="7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安芸太田町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6147</v>
      </c>
      <c r="AM8" s="69"/>
      <c r="AN8" s="69"/>
      <c r="AO8" s="69"/>
      <c r="AP8" s="69"/>
      <c r="AQ8" s="69"/>
      <c r="AR8" s="69"/>
      <c r="AS8" s="69"/>
      <c r="AT8" s="68">
        <f>データ!T6</f>
        <v>341.89</v>
      </c>
      <c r="AU8" s="68"/>
      <c r="AV8" s="68"/>
      <c r="AW8" s="68"/>
      <c r="AX8" s="68"/>
      <c r="AY8" s="68"/>
      <c r="AZ8" s="68"/>
      <c r="BA8" s="68"/>
      <c r="BB8" s="68">
        <f>データ!U6</f>
        <v>17.98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20.28</v>
      </c>
      <c r="Q10" s="68"/>
      <c r="R10" s="68"/>
      <c r="S10" s="68"/>
      <c r="T10" s="68"/>
      <c r="U10" s="68"/>
      <c r="V10" s="68"/>
      <c r="W10" s="68">
        <f>データ!Q6</f>
        <v>93.79</v>
      </c>
      <c r="X10" s="68"/>
      <c r="Y10" s="68"/>
      <c r="Z10" s="68"/>
      <c r="AA10" s="68"/>
      <c r="AB10" s="68"/>
      <c r="AC10" s="68"/>
      <c r="AD10" s="69">
        <f>データ!R6</f>
        <v>3918</v>
      </c>
      <c r="AE10" s="69"/>
      <c r="AF10" s="69"/>
      <c r="AG10" s="69"/>
      <c r="AH10" s="69"/>
      <c r="AI10" s="69"/>
      <c r="AJ10" s="69"/>
      <c r="AK10" s="2"/>
      <c r="AL10" s="69">
        <f>データ!V6</f>
        <v>1234</v>
      </c>
      <c r="AM10" s="69"/>
      <c r="AN10" s="69"/>
      <c r="AO10" s="69"/>
      <c r="AP10" s="69"/>
      <c r="AQ10" s="69"/>
      <c r="AR10" s="69"/>
      <c r="AS10" s="69"/>
      <c r="AT10" s="68">
        <f>データ!W6</f>
        <v>0.4</v>
      </c>
      <c r="AU10" s="68"/>
      <c r="AV10" s="68"/>
      <c r="AW10" s="68"/>
      <c r="AX10" s="68"/>
      <c r="AY10" s="68"/>
      <c r="AZ10" s="68"/>
      <c r="BA10" s="68"/>
      <c r="BB10" s="68">
        <f>データ!X6</f>
        <v>3085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【765.47】</v>
      </c>
      <c r="I86" s="26" t="str">
        <f>データ!CA6</f>
        <v>【59.59】</v>
      </c>
      <c r="J86" s="26" t="str">
        <f>データ!CL6</f>
        <v>【257.86】</v>
      </c>
      <c r="K86" s="26" t="str">
        <f>データ!CW6</f>
        <v>【51.30】</v>
      </c>
      <c r="L86" s="26" t="str">
        <f>データ!DH6</f>
        <v>【86.22】</v>
      </c>
      <c r="M86" s="26" t="s">
        <v>45</v>
      </c>
      <c r="N86" s="26" t="s">
        <v>45</v>
      </c>
      <c r="O86" s="26" t="str">
        <f>データ!EO6</f>
        <v>【0.02】</v>
      </c>
    </row>
  </sheetData>
  <sheetProtection algorithmName="SHA-512" hashValue="XaKRb5AYP6nP4y5PcMlw2+7KyJZiDihorItxMCfbVcG4FzXTbAHE7Gcq/xb7JTupEdwG1w52m+gYd11Fxu9ulA==" saltValue="8y1CQTQQsjBl0uDqF5fNz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343684</v>
      </c>
      <c r="D6" s="33">
        <f t="shared" si="3"/>
        <v>47</v>
      </c>
      <c r="E6" s="33">
        <f t="shared" si="3"/>
        <v>17</v>
      </c>
      <c r="F6" s="33">
        <f t="shared" si="3"/>
        <v>5</v>
      </c>
      <c r="G6" s="33">
        <f t="shared" si="3"/>
        <v>0</v>
      </c>
      <c r="H6" s="33" t="str">
        <f t="shared" si="3"/>
        <v>広島県　安芸太田町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20.28</v>
      </c>
      <c r="Q6" s="34">
        <f t="shared" si="3"/>
        <v>93.79</v>
      </c>
      <c r="R6" s="34">
        <f t="shared" si="3"/>
        <v>3918</v>
      </c>
      <c r="S6" s="34">
        <f t="shared" si="3"/>
        <v>6147</v>
      </c>
      <c r="T6" s="34">
        <f t="shared" si="3"/>
        <v>341.89</v>
      </c>
      <c r="U6" s="34">
        <f t="shared" si="3"/>
        <v>17.98</v>
      </c>
      <c r="V6" s="34">
        <f t="shared" si="3"/>
        <v>1234</v>
      </c>
      <c r="W6" s="34">
        <f t="shared" si="3"/>
        <v>0.4</v>
      </c>
      <c r="X6" s="34">
        <f t="shared" si="3"/>
        <v>3085</v>
      </c>
      <c r="Y6" s="35">
        <f>IF(Y7="",NA(),Y7)</f>
        <v>69.31</v>
      </c>
      <c r="Z6" s="35">
        <f t="shared" ref="Z6:AH6" si="4">IF(Z7="",NA(),Z7)</f>
        <v>62.25</v>
      </c>
      <c r="AA6" s="35">
        <f t="shared" si="4"/>
        <v>83.07</v>
      </c>
      <c r="AB6" s="35">
        <f t="shared" si="4"/>
        <v>83.22</v>
      </c>
      <c r="AC6" s="35">
        <f t="shared" si="4"/>
        <v>81.92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2194.08</v>
      </c>
      <c r="BG6" s="35">
        <f t="shared" ref="BG6:BO6" si="7">IF(BG7="",NA(),BG7)</f>
        <v>2132.9899999999998</v>
      </c>
      <c r="BH6" s="35">
        <f t="shared" si="7"/>
        <v>1950.35</v>
      </c>
      <c r="BI6" s="35">
        <f t="shared" si="7"/>
        <v>1838.9</v>
      </c>
      <c r="BJ6" s="35">
        <f t="shared" si="7"/>
        <v>1668.01</v>
      </c>
      <c r="BK6" s="35">
        <f t="shared" si="7"/>
        <v>1081.8</v>
      </c>
      <c r="BL6" s="35">
        <f t="shared" si="7"/>
        <v>974.93</v>
      </c>
      <c r="BM6" s="35">
        <f t="shared" si="7"/>
        <v>855.8</v>
      </c>
      <c r="BN6" s="35">
        <f t="shared" si="7"/>
        <v>789.46</v>
      </c>
      <c r="BO6" s="35">
        <f t="shared" si="7"/>
        <v>826.83</v>
      </c>
      <c r="BP6" s="34" t="str">
        <f>IF(BP7="","",IF(BP7="-","【-】","【"&amp;SUBSTITUTE(TEXT(BP7,"#,##0.00"),"-","△")&amp;"】"))</f>
        <v>【765.47】</v>
      </c>
      <c r="BQ6" s="35">
        <f>IF(BQ7="",NA(),BQ7)</f>
        <v>39.31</v>
      </c>
      <c r="BR6" s="35">
        <f t="shared" ref="BR6:BZ6" si="8">IF(BR7="",NA(),BR7)</f>
        <v>36.32</v>
      </c>
      <c r="BS6" s="35">
        <f t="shared" si="8"/>
        <v>53.61</v>
      </c>
      <c r="BT6" s="35">
        <f t="shared" si="8"/>
        <v>51.64</v>
      </c>
      <c r="BU6" s="35">
        <f t="shared" si="8"/>
        <v>52.49</v>
      </c>
      <c r="BV6" s="35">
        <f t="shared" si="8"/>
        <v>52.19</v>
      </c>
      <c r="BW6" s="35">
        <f t="shared" si="8"/>
        <v>55.32</v>
      </c>
      <c r="BX6" s="35">
        <f t="shared" si="8"/>
        <v>59.8</v>
      </c>
      <c r="BY6" s="35">
        <f t="shared" si="8"/>
        <v>57.77</v>
      </c>
      <c r="BZ6" s="35">
        <f t="shared" si="8"/>
        <v>57.31</v>
      </c>
      <c r="CA6" s="34" t="str">
        <f>IF(CA7="","",IF(CA7="-","【-】","【"&amp;SUBSTITUTE(TEXT(CA7,"#,##0.00"),"-","△")&amp;"】"))</f>
        <v>【59.59】</v>
      </c>
      <c r="CB6" s="35">
        <f>IF(CB7="",NA(),CB7)</f>
        <v>566.70000000000005</v>
      </c>
      <c r="CC6" s="35">
        <f t="shared" ref="CC6:CK6" si="9">IF(CC7="",NA(),CC7)</f>
        <v>617.16</v>
      </c>
      <c r="CD6" s="35">
        <f t="shared" si="9"/>
        <v>418.12</v>
      </c>
      <c r="CE6" s="35">
        <f t="shared" si="9"/>
        <v>435.1</v>
      </c>
      <c r="CF6" s="35">
        <f t="shared" si="9"/>
        <v>438.4</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47.77</v>
      </c>
      <c r="CN6" s="35">
        <f t="shared" ref="CN6:CV6" si="10">IF(CN7="",NA(),CN7)</f>
        <v>47.2</v>
      </c>
      <c r="CO6" s="35">
        <f t="shared" si="10"/>
        <v>47.09</v>
      </c>
      <c r="CP6" s="35">
        <f t="shared" si="10"/>
        <v>37.49</v>
      </c>
      <c r="CQ6" s="35">
        <f t="shared" si="10"/>
        <v>38.06</v>
      </c>
      <c r="CR6" s="35">
        <f t="shared" si="10"/>
        <v>52.31</v>
      </c>
      <c r="CS6" s="35">
        <f t="shared" si="10"/>
        <v>60.65</v>
      </c>
      <c r="CT6" s="35">
        <f t="shared" si="10"/>
        <v>51.75</v>
      </c>
      <c r="CU6" s="35">
        <f t="shared" si="10"/>
        <v>50.68</v>
      </c>
      <c r="CV6" s="35">
        <f t="shared" si="10"/>
        <v>50.14</v>
      </c>
      <c r="CW6" s="34" t="str">
        <f>IF(CW7="","",IF(CW7="-","【-】","【"&amp;SUBSTITUTE(TEXT(CW7,"#,##0.00"),"-","△")&amp;"】"))</f>
        <v>【51.30】</v>
      </c>
      <c r="CX6" s="35">
        <f>IF(CX7="",NA(),CX7)</f>
        <v>89.31</v>
      </c>
      <c r="CY6" s="35">
        <f t="shared" ref="CY6:DG6" si="11">IF(CY7="",NA(),CY7)</f>
        <v>87.81</v>
      </c>
      <c r="CZ6" s="35">
        <f t="shared" si="11"/>
        <v>88.17</v>
      </c>
      <c r="DA6" s="35">
        <f t="shared" si="11"/>
        <v>89.15</v>
      </c>
      <c r="DB6" s="35">
        <f t="shared" si="11"/>
        <v>89.06</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343684</v>
      </c>
      <c r="D7" s="37">
        <v>47</v>
      </c>
      <c r="E7" s="37">
        <v>17</v>
      </c>
      <c r="F7" s="37">
        <v>5</v>
      </c>
      <c r="G7" s="37">
        <v>0</v>
      </c>
      <c r="H7" s="37" t="s">
        <v>99</v>
      </c>
      <c r="I7" s="37" t="s">
        <v>100</v>
      </c>
      <c r="J7" s="37" t="s">
        <v>101</v>
      </c>
      <c r="K7" s="37" t="s">
        <v>102</v>
      </c>
      <c r="L7" s="37" t="s">
        <v>103</v>
      </c>
      <c r="M7" s="37" t="s">
        <v>104</v>
      </c>
      <c r="N7" s="38" t="s">
        <v>105</v>
      </c>
      <c r="O7" s="38" t="s">
        <v>106</v>
      </c>
      <c r="P7" s="38">
        <v>20.28</v>
      </c>
      <c r="Q7" s="38">
        <v>93.79</v>
      </c>
      <c r="R7" s="38">
        <v>3918</v>
      </c>
      <c r="S7" s="38">
        <v>6147</v>
      </c>
      <c r="T7" s="38">
        <v>341.89</v>
      </c>
      <c r="U7" s="38">
        <v>17.98</v>
      </c>
      <c r="V7" s="38">
        <v>1234</v>
      </c>
      <c r="W7" s="38">
        <v>0.4</v>
      </c>
      <c r="X7" s="38">
        <v>3085</v>
      </c>
      <c r="Y7" s="38">
        <v>69.31</v>
      </c>
      <c r="Z7" s="38">
        <v>62.25</v>
      </c>
      <c r="AA7" s="38">
        <v>83.07</v>
      </c>
      <c r="AB7" s="38">
        <v>83.22</v>
      </c>
      <c r="AC7" s="38">
        <v>81.92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2194.08</v>
      </c>
      <c r="BG7" s="38">
        <v>2132.9899999999998</v>
      </c>
      <c r="BH7" s="38">
        <v>1950.35</v>
      </c>
      <c r="BI7" s="38">
        <v>1838.9</v>
      </c>
      <c r="BJ7" s="38">
        <v>1668.01</v>
      </c>
      <c r="BK7" s="38">
        <v>1081.8</v>
      </c>
      <c r="BL7" s="38">
        <v>974.93</v>
      </c>
      <c r="BM7" s="38">
        <v>855.8</v>
      </c>
      <c r="BN7" s="38">
        <v>789.46</v>
      </c>
      <c r="BO7" s="38">
        <v>826.83</v>
      </c>
      <c r="BP7" s="38">
        <v>765.47</v>
      </c>
      <c r="BQ7" s="38">
        <v>39.31</v>
      </c>
      <c r="BR7" s="38">
        <v>36.32</v>
      </c>
      <c r="BS7" s="38">
        <v>53.61</v>
      </c>
      <c r="BT7" s="38">
        <v>51.64</v>
      </c>
      <c r="BU7" s="38">
        <v>52.49</v>
      </c>
      <c r="BV7" s="38">
        <v>52.19</v>
      </c>
      <c r="BW7" s="38">
        <v>55.32</v>
      </c>
      <c r="BX7" s="38">
        <v>59.8</v>
      </c>
      <c r="BY7" s="38">
        <v>57.77</v>
      </c>
      <c r="BZ7" s="38">
        <v>57.31</v>
      </c>
      <c r="CA7" s="38">
        <v>59.59</v>
      </c>
      <c r="CB7" s="38">
        <v>566.70000000000005</v>
      </c>
      <c r="CC7" s="38">
        <v>617.16</v>
      </c>
      <c r="CD7" s="38">
        <v>418.12</v>
      </c>
      <c r="CE7" s="38">
        <v>435.1</v>
      </c>
      <c r="CF7" s="38">
        <v>438.4</v>
      </c>
      <c r="CG7" s="38">
        <v>296.14</v>
      </c>
      <c r="CH7" s="38">
        <v>283.17</v>
      </c>
      <c r="CI7" s="38">
        <v>263.76</v>
      </c>
      <c r="CJ7" s="38">
        <v>274.35000000000002</v>
      </c>
      <c r="CK7" s="38">
        <v>273.52</v>
      </c>
      <c r="CL7" s="38">
        <v>257.86</v>
      </c>
      <c r="CM7" s="38">
        <v>47.77</v>
      </c>
      <c r="CN7" s="38">
        <v>47.2</v>
      </c>
      <c r="CO7" s="38">
        <v>47.09</v>
      </c>
      <c r="CP7" s="38">
        <v>37.49</v>
      </c>
      <c r="CQ7" s="38">
        <v>38.06</v>
      </c>
      <c r="CR7" s="38">
        <v>52.31</v>
      </c>
      <c r="CS7" s="38">
        <v>60.65</v>
      </c>
      <c r="CT7" s="38">
        <v>51.75</v>
      </c>
      <c r="CU7" s="38">
        <v>50.68</v>
      </c>
      <c r="CV7" s="38">
        <v>50.14</v>
      </c>
      <c r="CW7" s="38">
        <v>51.3</v>
      </c>
      <c r="CX7" s="38">
        <v>89.31</v>
      </c>
      <c r="CY7" s="38">
        <v>87.81</v>
      </c>
      <c r="CZ7" s="38">
        <v>88.17</v>
      </c>
      <c r="DA7" s="38">
        <v>89.15</v>
      </c>
      <c r="DB7" s="38">
        <v>89.06</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2021-01-28T10:30:16Z</cp:lastPrinted>
  <dcterms:created xsi:type="dcterms:W3CDTF">2020-12-04T03:07:22Z</dcterms:created>
  <dcterms:modified xsi:type="dcterms:W3CDTF">2021-01-28T10:30:18Z</dcterms:modified>
  <cp:category/>
</cp:coreProperties>
</file>