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18 坂町 ○\"/>
    </mc:Choice>
  </mc:AlternateContent>
  <workbookProtection workbookAlgorithmName="SHA-512" workbookHashValue="QZ/cW2TAW7PorNxrXv13NeA3TuhSzKViPvlpXMIElrMzGFxq+MTORX0XnDSZszbCS4tFPJamUpjbyDOB/ng77w==" workbookSaltValue="CxOu48yDJmAiFOZaK6Rybw==" workbookSpinCount="100000" lockStructure="1"/>
  <bookViews>
    <workbookView xWindow="0" yWindow="0" windowWidth="28800" windowHeight="119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<sst xmlns="http://schemas.openxmlformats.org/spreadsheetml/2006/main" count="241" uniqueCount="119">
  <si>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</si>
  <si>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</si>
  <si>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</si>
  <si>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</si>
  <si>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</si>
  <si>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</si>
  <si>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</si>
  <si>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</si>
  <si>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</si>
  <si>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</si>
  <si>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</si>
  <si>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</si>
  <si>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</si>
  <si>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</si>
  <si>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</si>
  <si>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</si>
  <si>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</si>
  <si>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</si>
  <si>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</si>
  <si>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</si>
  <si>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</si>
  <si>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</si>
  <si>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</si>
  <si>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</si>
  <si>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</si>
  <si>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</si>
  <si>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</si>
  <si>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</si>
  <si>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</si>
  <si>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</si>
  <si>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</si>
  <si>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</si>
  <si>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</si>
  <si>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</si>
  <si>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</si>
  <si>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</si>
  <si>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</si>
  <si>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</si>
  <si>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</si>
  <si>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</si>
  <si>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</si>
  <si>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</si>
  <si>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</si>
  <si>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</si>
  <si>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</si>
  <si>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</si>
  <si>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</si>
  <si>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</si>
  <si>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</si>
  <si>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</si>
  <si>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</si>
  <si>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</si>
  <si>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</si>
  <si>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</si>
  <si>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</si>
  <si>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</si>
  <si>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</si>
  <si>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</si>
  <si>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</si>
  <si>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</si>
  <si>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</si>
  <si>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</si>
  <si>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</si>
  <si>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</si>
  <si>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</si>
  <si>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</si>
  <si>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</si>
  <si>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</si>
  <si>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</si>
  <si>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</si>
  <si>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</si>
  <si>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</si>
  <si>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</si>
  <si>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</si>
  <si>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</si>
  <si>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</si>
  <si>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</si>
  <si>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</si>
  <si>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</si>
  <si>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</si>
  <si>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</si>
  <si>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</si>
  <si>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</si>
  <si>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</si>
  <si>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</si>
  <si>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</si>
  <si>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</si>
  <si>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</si>
  <si>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</si>
  <si>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</si>
  <si>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</si>
  <si>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</si>
  <si>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</si>
  <si>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</si>
  <si>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</si>
  <si>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</si>
  <si>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</si>
  <si>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</si>
  <si>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</si>
  <si>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</si>
  <si>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</si>
  <si>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</si>
  <si>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</si>
  <si>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</si>
  <si>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</si>
  <si>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</si>
  <si>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</si>
  <si>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</si>
  <si>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</si>
  <si>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</si>
  <si>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</si>
  <si>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</si>
  <si>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</si>
  <si>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</si>
  <si>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</si>
  <si>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</si>
  <si>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昭和62年に供用開始した浜宮ポンプ場については、附帯設備等を中心に、平成22年度に長寿命化計画を策定し、平成25年度に長寿命化工事を終えています。
　また、公共下水道の供用開始から29年が経過しており、汚水管渠については、先行して整備した地区から、平成29年度にストックマネジメント計画を策定し、令和元年度から長寿命化工事に着手しております。</t>
    <rPh sb="149" eb="151">
      <t>レイワ</t>
    </rPh>
    <rPh sb="151" eb="152">
      <t>ガン</t>
    </rPh>
    <phoneticPr fontId="4"/>
  </si>
  <si>
    <t>　町全域の面整備を集中的に実施したことにより、平成16年度までに一部を除き面的整備は完了しています。これにより、令和元年度末の水洗化率（⑧）は98.65%となっています。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同程度で推移しており、改善傾向にあります。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rPh sb="56" eb="59">
      <t>レイワガン</t>
    </rPh>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</si>
  <si>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支出面においては、今後、認可区域拡大の計画もないことから、当面は適切な維持管理を行い、企業債償還が主なものとなる見込みです。
　なお、令和6年度からは公営企業会計への移行を予定しており、より詳細な経営状況の把握や経営改善手法の検討が可能となる見通しです。</t>
    <rPh sb="237" eb="239">
      <t>レイワ</t>
    </rPh>
    <rPh sb="240" eb="242">
      <t>ネンド</t>
    </rPh>
    <rPh sb="245" eb="251">
      <t>コウエイキギョウカイケイ</t>
    </rPh>
    <rPh sb="253" eb="255">
      <t>イコウ</t>
    </rPh>
    <rPh sb="256" eb="258">
      <t>ヨテイ</t>
    </rPh>
    <rPh sb="265" eb="267">
      <t>ショウサイ</t>
    </rPh>
    <rPh sb="268" eb="272">
      <t>ケイエイジョウキョウ</t>
    </rPh>
    <rPh sb="273" eb="275">
      <t>ハアク</t>
    </rPh>
    <rPh sb="276" eb="278">
      <t>ケイエイ</t>
    </rPh>
    <rPh sb="278" eb="280">
      <t>カイゼン</t>
    </rPh>
    <rPh sb="280" eb="282">
      <t>シュホウ</t>
    </rPh>
    <rPh sb="283" eb="285">
      <t>ケントウ</t>
    </rPh>
    <rPh sb="286" eb="288">
      <t>カノウ</t>
    </rPh>
    <rPh sb="291" eb="293">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</si>
</sst>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0.35</c:v>
                </c:pt>
              </c:numCache>
            </c:numRef>
          </c:val>
          <c:extLst xmlns:c16r2="http://schemas.microsoft.com/office/drawing/2015/06/chart">
            <c:ext xmlns:c16="http://schemas.microsoft.com/office/drawing/2014/chart" uri="{C3380CC4-5D6E-409C-BE32-E72D297353CC}">
              <c16:uniqueId val="{00000000-3525-4EE6-96E8-856A429222C5}"/>
            </c:ext>
          </c:extLst>
        </c:ser>
        <c:dLbls>
          <c:showLegendKey val="0"/>
          <c:showVal val="0"/>
          <c:showCatName val="0"/>
          <c:showSerName val="0"/>
          <c:showPercent val="0"/>
          <c:showBubbleSize val="0"/>
        </c:dLbls>
        <c:gapWidth val="150"/>
        <c:axId val="531912752"/>
        <c:axId val="3406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3525-4EE6-96E8-856A429222C5}"/>
            </c:ext>
          </c:extLst>
        </c:ser>
        <c:dLbls>
          <c:showLegendKey val="0"/>
          <c:showVal val="0"/>
          <c:showCatName val="0"/>
          <c:showSerName val="0"/>
          <c:showPercent val="0"/>
          <c:showBubbleSize val="0"/>
        </c:dLbls>
        <c:marker val="1"/>
        <c:smooth val="0"/>
        <c:axId val="531912752"/>
        <c:axId val="340603776"/>
      </c:lineChart>
      <c:dateAx>
        <c:axId val="531912752"/>
        <c:scaling>
          <c:orientation val="minMax"/>
        </c:scaling>
        <c:delete val="1"/>
        <c:axPos val="b"/>
        <c:numFmt formatCode="&quot;H&quot;yy" sourceLinked="1"/>
        <c:majorTickMark val="none"/>
        <c:minorTickMark val="none"/>
        <c:tickLblPos val="none"/>
        <c:crossAx val="340603776"/>
        <c:crosses val="autoZero"/>
        <c:auto val="1"/>
        <c:lblOffset val="100"/>
        <c:baseTimeUnit val="years"/>
      </c:dateAx>
      <c:valAx>
        <c:axId val="340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06-4013-9495-F82EE45C9E76}"/>
            </c:ext>
          </c:extLst>
        </c:ser>
        <c:dLbls>
          <c:showLegendKey val="0"/>
          <c:showVal val="0"/>
          <c:showCatName val="0"/>
          <c:showSerName val="0"/>
          <c:showPercent val="0"/>
          <c:showBubbleSize val="0"/>
        </c:dLbls>
        <c:gapWidth val="150"/>
        <c:axId val="536102424"/>
        <c:axId val="5360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6006-4013-9495-F82EE45C9E76}"/>
            </c:ext>
          </c:extLst>
        </c:ser>
        <c:dLbls>
          <c:showLegendKey val="0"/>
          <c:showVal val="0"/>
          <c:showCatName val="0"/>
          <c:showSerName val="0"/>
          <c:showPercent val="0"/>
          <c:showBubbleSize val="0"/>
        </c:dLbls>
        <c:marker val="1"/>
        <c:smooth val="0"/>
        <c:axId val="536102424"/>
        <c:axId val="536099288"/>
      </c:lineChart>
      <c:dateAx>
        <c:axId val="536102424"/>
        <c:scaling>
          <c:orientation val="minMax"/>
        </c:scaling>
        <c:delete val="1"/>
        <c:axPos val="b"/>
        <c:numFmt formatCode="&quot;H&quot;yy" sourceLinked="1"/>
        <c:majorTickMark val="none"/>
        <c:minorTickMark val="none"/>
        <c:tickLblPos val="none"/>
        <c:crossAx val="536099288"/>
        <c:crosses val="autoZero"/>
        <c:auto val="1"/>
        <c:lblOffset val="100"/>
        <c:baseTimeUnit val="years"/>
      </c:dateAx>
      <c:valAx>
        <c:axId val="5360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1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97.85</c:v>
                </c:pt>
                <c:pt idx="1">
                  <c:v>97.95</c:v>
                </c:pt>
                <c:pt idx="2">
                  <c:v>98.13</c:v>
                </c:pt>
                <c:pt idx="3">
                  <c:v>98.53</c:v>
                </c:pt>
                <c:pt idx="4">
                  <c:v>98.65</c:v>
                </c:pt>
              </c:numCache>
            </c:numRef>
          </c:val>
          <c:extLst xmlns:c16r2="http://schemas.microsoft.com/office/drawing/2015/06/chart">
            <c:ext xmlns:c16="http://schemas.microsoft.com/office/drawing/2014/chart" uri="{C3380CC4-5D6E-409C-BE32-E72D297353CC}">
              <c16:uniqueId val="{00000000-0787-4905-BAD5-865A5BB947D8}"/>
            </c:ext>
          </c:extLst>
        </c:ser>
        <c:dLbls>
          <c:showLegendKey val="0"/>
          <c:showVal val="0"/>
          <c:showCatName val="0"/>
          <c:showSerName val="0"/>
          <c:showPercent val="0"/>
          <c:showBubbleSize val="0"/>
        </c:dLbls>
        <c:gapWidth val="150"/>
        <c:axId val="536100856"/>
        <c:axId val="5361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0787-4905-BAD5-865A5BB947D8}"/>
            </c:ext>
          </c:extLst>
        </c:ser>
        <c:dLbls>
          <c:showLegendKey val="0"/>
          <c:showVal val="0"/>
          <c:showCatName val="0"/>
          <c:showSerName val="0"/>
          <c:showPercent val="0"/>
          <c:showBubbleSize val="0"/>
        </c:dLbls>
        <c:marker val="1"/>
        <c:smooth val="0"/>
        <c:axId val="536100856"/>
        <c:axId val="536102816"/>
      </c:lineChart>
      <c:dateAx>
        <c:axId val="536100856"/>
        <c:scaling>
          <c:orientation val="minMax"/>
        </c:scaling>
        <c:delete val="1"/>
        <c:axPos val="b"/>
        <c:numFmt formatCode="&quot;H&quot;yy" sourceLinked="1"/>
        <c:majorTickMark val="none"/>
        <c:minorTickMark val="none"/>
        <c:tickLblPos val="none"/>
        <c:crossAx val="536102816"/>
        <c:crosses val="autoZero"/>
        <c:auto val="1"/>
        <c:lblOffset val="100"/>
        <c:baseTimeUnit val="years"/>
      </c:dateAx>
      <c:valAx>
        <c:axId val="5361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1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81.239999999999995</c:v>
                </c:pt>
                <c:pt idx="1">
                  <c:v>77.78</c:v>
                </c:pt>
                <c:pt idx="2">
                  <c:v>80.61</c:v>
                </c:pt>
                <c:pt idx="3">
                  <c:v>83.7</c:v>
                </c:pt>
                <c:pt idx="4">
                  <c:v>82.75</c:v>
                </c:pt>
              </c:numCache>
            </c:numRef>
          </c:val>
          <c:extLst xmlns:c16r2="http://schemas.microsoft.com/office/drawing/2015/06/chart">
            <c:ext xmlns:c16="http://schemas.microsoft.com/office/drawing/2014/chart" uri="{C3380CC4-5D6E-409C-BE32-E72D297353CC}">
              <c16:uniqueId val="{00000000-916E-4243-AB96-EAA28A537174}"/>
            </c:ext>
          </c:extLst>
        </c:ser>
        <c:dLbls>
          <c:showLegendKey val="0"/>
          <c:showVal val="0"/>
          <c:showCatName val="0"/>
          <c:showSerName val="0"/>
          <c:showPercent val="0"/>
          <c:showBubbleSize val="0"/>
        </c:dLbls>
        <c:gapWidth val="150"/>
        <c:axId val="536032088"/>
        <c:axId val="53603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6E-4243-AB96-EAA28A537174}"/>
            </c:ext>
          </c:extLst>
        </c:ser>
        <c:dLbls>
          <c:showLegendKey val="0"/>
          <c:showVal val="0"/>
          <c:showCatName val="0"/>
          <c:showSerName val="0"/>
          <c:showPercent val="0"/>
          <c:showBubbleSize val="0"/>
        </c:dLbls>
        <c:marker val="1"/>
        <c:smooth val="0"/>
        <c:axId val="536032088"/>
        <c:axId val="536030128"/>
      </c:lineChart>
      <c:dateAx>
        <c:axId val="536032088"/>
        <c:scaling>
          <c:orientation val="minMax"/>
        </c:scaling>
        <c:delete val="1"/>
        <c:axPos val="b"/>
        <c:numFmt formatCode="&quot;H&quot;yy" sourceLinked="1"/>
        <c:majorTickMark val="none"/>
        <c:minorTickMark val="none"/>
        <c:tickLblPos val="none"/>
        <c:crossAx val="536030128"/>
        <c:crosses val="autoZero"/>
        <c:auto val="1"/>
        <c:lblOffset val="100"/>
        <c:baseTimeUnit val="years"/>
      </c:dateAx>
      <c:valAx>
        <c:axId val="5360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3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43-45AF-9878-89B3595607CE}"/>
            </c:ext>
          </c:extLst>
        </c:ser>
        <c:dLbls>
          <c:showLegendKey val="0"/>
          <c:showVal val="0"/>
          <c:showCatName val="0"/>
          <c:showSerName val="0"/>
          <c:showPercent val="0"/>
          <c:showBubbleSize val="0"/>
        </c:dLbls>
        <c:gapWidth val="150"/>
        <c:axId val="536025032"/>
        <c:axId val="5360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43-45AF-9878-89B3595607CE}"/>
            </c:ext>
          </c:extLst>
        </c:ser>
        <c:dLbls>
          <c:showLegendKey val="0"/>
          <c:showVal val="0"/>
          <c:showCatName val="0"/>
          <c:showSerName val="0"/>
          <c:showPercent val="0"/>
          <c:showBubbleSize val="0"/>
        </c:dLbls>
        <c:marker val="1"/>
        <c:smooth val="0"/>
        <c:axId val="536025032"/>
        <c:axId val="536028168"/>
      </c:lineChart>
      <c:dateAx>
        <c:axId val="536025032"/>
        <c:scaling>
          <c:orientation val="minMax"/>
        </c:scaling>
        <c:delete val="1"/>
        <c:axPos val="b"/>
        <c:numFmt formatCode="&quot;H&quot;yy" sourceLinked="1"/>
        <c:majorTickMark val="none"/>
        <c:minorTickMark val="none"/>
        <c:tickLblPos val="none"/>
        <c:crossAx val="536028168"/>
        <c:crosses val="autoZero"/>
        <c:auto val="1"/>
        <c:lblOffset val="100"/>
        <c:baseTimeUnit val="years"/>
      </c:dateAx>
      <c:valAx>
        <c:axId val="5360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DF-4090-B4CC-816920E9EE87}"/>
            </c:ext>
          </c:extLst>
        </c:ser>
        <c:dLbls>
          <c:showLegendKey val="0"/>
          <c:showVal val="0"/>
          <c:showCatName val="0"/>
          <c:showSerName val="0"/>
          <c:showPercent val="0"/>
          <c:showBubbleSize val="0"/>
        </c:dLbls>
        <c:gapWidth val="150"/>
        <c:axId val="536025424"/>
        <c:axId val="53602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DF-4090-B4CC-816920E9EE87}"/>
            </c:ext>
          </c:extLst>
        </c:ser>
        <c:dLbls>
          <c:showLegendKey val="0"/>
          <c:showVal val="0"/>
          <c:showCatName val="0"/>
          <c:showSerName val="0"/>
          <c:showPercent val="0"/>
          <c:showBubbleSize val="0"/>
        </c:dLbls>
        <c:marker val="1"/>
        <c:smooth val="0"/>
        <c:axId val="536025424"/>
        <c:axId val="536025816"/>
      </c:lineChart>
      <c:dateAx>
        <c:axId val="536025424"/>
        <c:scaling>
          <c:orientation val="minMax"/>
        </c:scaling>
        <c:delete val="1"/>
        <c:axPos val="b"/>
        <c:numFmt formatCode="&quot;H&quot;yy" sourceLinked="1"/>
        <c:majorTickMark val="none"/>
        <c:minorTickMark val="none"/>
        <c:tickLblPos val="none"/>
        <c:crossAx val="536025816"/>
        <c:crosses val="autoZero"/>
        <c:auto val="1"/>
        <c:lblOffset val="100"/>
        <c:baseTimeUnit val="years"/>
      </c:dateAx>
      <c:valAx>
        <c:axId val="5360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2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76-42FB-AE9B-1E60C89C21F8}"/>
            </c:ext>
          </c:extLst>
        </c:ser>
        <c:dLbls>
          <c:showLegendKey val="0"/>
          <c:showVal val="0"/>
          <c:showCatName val="0"/>
          <c:showSerName val="0"/>
          <c:showPercent val="0"/>
          <c:showBubbleSize val="0"/>
        </c:dLbls>
        <c:gapWidth val="150"/>
        <c:axId val="536027776"/>
        <c:axId val="5360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76-42FB-AE9B-1E60C89C21F8}"/>
            </c:ext>
          </c:extLst>
        </c:ser>
        <c:dLbls>
          <c:showLegendKey val="0"/>
          <c:showVal val="0"/>
          <c:showCatName val="0"/>
          <c:showSerName val="0"/>
          <c:showPercent val="0"/>
          <c:showBubbleSize val="0"/>
        </c:dLbls>
        <c:marker val="1"/>
        <c:smooth val="0"/>
        <c:axId val="536027776"/>
        <c:axId val="536028952"/>
      </c:lineChart>
      <c:dateAx>
        <c:axId val="536027776"/>
        <c:scaling>
          <c:orientation val="minMax"/>
        </c:scaling>
        <c:delete val="1"/>
        <c:axPos val="b"/>
        <c:numFmt formatCode="&quot;H&quot;yy" sourceLinked="1"/>
        <c:majorTickMark val="none"/>
        <c:minorTickMark val="none"/>
        <c:tickLblPos val="none"/>
        <c:crossAx val="536028952"/>
        <c:crosses val="autoZero"/>
        <c:auto val="1"/>
        <c:lblOffset val="100"/>
        <c:baseTimeUnit val="years"/>
      </c:dateAx>
      <c:valAx>
        <c:axId val="5360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8C-45E8-AF8C-D7290CED4922}"/>
            </c:ext>
          </c:extLst>
        </c:ser>
        <c:dLbls>
          <c:showLegendKey val="0"/>
          <c:showVal val="0"/>
          <c:showCatName val="0"/>
          <c:showSerName val="0"/>
          <c:showPercent val="0"/>
          <c:showBubbleSize val="0"/>
        </c:dLbls>
        <c:gapWidth val="150"/>
        <c:axId val="536031696"/>
        <c:axId val="5360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8C-45E8-AF8C-D7290CED4922}"/>
            </c:ext>
          </c:extLst>
        </c:ser>
        <c:dLbls>
          <c:showLegendKey val="0"/>
          <c:showVal val="0"/>
          <c:showCatName val="0"/>
          <c:showSerName val="0"/>
          <c:showPercent val="0"/>
          <c:showBubbleSize val="0"/>
        </c:dLbls>
        <c:marker val="1"/>
        <c:smooth val="0"/>
        <c:axId val="536031696"/>
        <c:axId val="536026600"/>
      </c:lineChart>
      <c:dateAx>
        <c:axId val="536031696"/>
        <c:scaling>
          <c:orientation val="minMax"/>
        </c:scaling>
        <c:delete val="1"/>
        <c:axPos val="b"/>
        <c:numFmt formatCode="&quot;H&quot;yy" sourceLinked="1"/>
        <c:majorTickMark val="none"/>
        <c:minorTickMark val="none"/>
        <c:tickLblPos val="none"/>
        <c:crossAx val="536026600"/>
        <c:crosses val="autoZero"/>
        <c:auto val="1"/>
        <c:lblOffset val="100"/>
        <c:baseTimeUnit val="years"/>
      </c:dateAx>
      <c:valAx>
        <c:axId val="5360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1016.17</c:v>
                </c:pt>
                <c:pt idx="1">
                  <c:v>906.15</c:v>
                </c:pt>
                <c:pt idx="2">
                  <c:v>893.33</c:v>
                </c:pt>
                <c:pt idx="3">
                  <c:v>680.85</c:v>
                </c:pt>
                <c:pt idx="4">
                  <c:v>814.81</c:v>
                </c:pt>
              </c:numCache>
            </c:numRef>
          </c:val>
          <c:extLst xmlns:c16r2="http://schemas.microsoft.com/office/drawing/2015/06/chart">
            <c:ext xmlns:c16="http://schemas.microsoft.com/office/drawing/2014/chart" uri="{C3380CC4-5D6E-409C-BE32-E72D297353CC}">
              <c16:uniqueId val="{00000000-7FC9-4D16-BBBF-5CA9C5FA2327}"/>
            </c:ext>
          </c:extLst>
        </c:ser>
        <c:dLbls>
          <c:showLegendKey val="0"/>
          <c:showVal val="0"/>
          <c:showCatName val="0"/>
          <c:showSerName val="0"/>
          <c:showPercent val="0"/>
          <c:showBubbleSize val="0"/>
        </c:dLbls>
        <c:gapWidth val="150"/>
        <c:axId val="536104384"/>
        <c:axId val="5361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7FC9-4D16-BBBF-5CA9C5FA2327}"/>
            </c:ext>
          </c:extLst>
        </c:ser>
        <c:dLbls>
          <c:showLegendKey val="0"/>
          <c:showVal val="0"/>
          <c:showCatName val="0"/>
          <c:showSerName val="0"/>
          <c:showPercent val="0"/>
          <c:showBubbleSize val="0"/>
        </c:dLbls>
        <c:marker val="1"/>
        <c:smooth val="0"/>
        <c:axId val="536104384"/>
        <c:axId val="536103992"/>
      </c:lineChart>
      <c:dateAx>
        <c:axId val="536104384"/>
        <c:scaling>
          <c:orientation val="minMax"/>
        </c:scaling>
        <c:delete val="1"/>
        <c:axPos val="b"/>
        <c:numFmt formatCode="&quot;H&quot;yy" sourceLinked="1"/>
        <c:majorTickMark val="none"/>
        <c:minorTickMark val="none"/>
        <c:tickLblPos val="none"/>
        <c:crossAx val="536103992"/>
        <c:crosses val="autoZero"/>
        <c:auto val="1"/>
        <c:lblOffset val="100"/>
        <c:baseTimeUnit val="years"/>
      </c:dateAx>
      <c:valAx>
        <c:axId val="5361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99.19</c:v>
                </c:pt>
                <c:pt idx="1">
                  <c:v>92.98</c:v>
                </c:pt>
                <c:pt idx="2">
                  <c:v>95.76</c:v>
                </c:pt>
                <c:pt idx="3">
                  <c:v>100</c:v>
                </c:pt>
                <c:pt idx="4">
                  <c:v>101.57</c:v>
                </c:pt>
              </c:numCache>
            </c:numRef>
          </c:val>
          <c:extLst xmlns:c16r2="http://schemas.microsoft.com/office/drawing/2015/06/chart">
            <c:ext xmlns:c16="http://schemas.microsoft.com/office/drawing/2014/chart" uri="{C3380CC4-5D6E-409C-BE32-E72D297353CC}">
              <c16:uniqueId val="{00000000-A48D-49A9-B9D1-FED26FCF7EDC}"/>
            </c:ext>
          </c:extLst>
        </c:ser>
        <c:dLbls>
          <c:showLegendKey val="0"/>
          <c:showVal val="0"/>
          <c:showCatName val="0"/>
          <c:showSerName val="0"/>
          <c:showPercent val="0"/>
          <c:showBubbleSize val="0"/>
        </c:dLbls>
        <c:gapWidth val="150"/>
        <c:axId val="536096936"/>
        <c:axId val="5361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A48D-49A9-B9D1-FED26FCF7EDC}"/>
            </c:ext>
          </c:extLst>
        </c:ser>
        <c:dLbls>
          <c:showLegendKey val="0"/>
          <c:showVal val="0"/>
          <c:showCatName val="0"/>
          <c:showSerName val="0"/>
          <c:showPercent val="0"/>
          <c:showBubbleSize val="0"/>
        </c:dLbls>
        <c:marker val="1"/>
        <c:smooth val="0"/>
        <c:axId val="536096936"/>
        <c:axId val="536102032"/>
      </c:lineChart>
      <c:dateAx>
        <c:axId val="536096936"/>
        <c:scaling>
          <c:orientation val="minMax"/>
        </c:scaling>
        <c:delete val="1"/>
        <c:axPos val="b"/>
        <c:numFmt formatCode="&quot;H&quot;yy" sourceLinked="1"/>
        <c:majorTickMark val="none"/>
        <c:minorTickMark val="none"/>
        <c:tickLblPos val="none"/>
        <c:crossAx val="536102032"/>
        <c:crosses val="autoZero"/>
        <c:auto val="1"/>
        <c:lblOffset val="100"/>
        <c:baseTimeUnit val="years"/>
      </c:dateAx>
      <c:valAx>
        <c:axId val="53610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199.83</c:v>
                </c:pt>
                <c:pt idx="1">
                  <c:v>224.23</c:v>
                </c:pt>
                <c:pt idx="2">
                  <c:v>203.64</c:v>
                </c:pt>
                <c:pt idx="3">
                  <c:v>188.98</c:v>
                </c:pt>
                <c:pt idx="4">
                  <c:v>188.12</c:v>
                </c:pt>
              </c:numCache>
            </c:numRef>
          </c:val>
          <c:extLst xmlns:c16r2="http://schemas.microsoft.com/office/drawing/2015/06/chart">
            <c:ext xmlns:c16="http://schemas.microsoft.com/office/drawing/2014/chart" uri="{C3380CC4-5D6E-409C-BE32-E72D297353CC}">
              <c16:uniqueId val="{00000000-FAC0-4A4E-A8F8-FE94DA1EE551}"/>
            </c:ext>
          </c:extLst>
        </c:ser>
        <c:dLbls>
          <c:showLegendKey val="0"/>
          <c:showVal val="0"/>
          <c:showCatName val="0"/>
          <c:showSerName val="0"/>
          <c:showPercent val="0"/>
          <c:showBubbleSize val="0"/>
        </c:dLbls>
        <c:gapWidth val="150"/>
        <c:axId val="536098112"/>
        <c:axId val="53609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FAC0-4A4E-A8F8-FE94DA1EE551}"/>
            </c:ext>
          </c:extLst>
        </c:ser>
        <c:dLbls>
          <c:showLegendKey val="0"/>
          <c:showVal val="0"/>
          <c:showCatName val="0"/>
          <c:showSerName val="0"/>
          <c:showPercent val="0"/>
          <c:showBubbleSize val="0"/>
        </c:dLbls>
        <c:marker val="1"/>
        <c:smooth val="0"/>
        <c:axId val="536098112"/>
        <c:axId val="536098504"/>
      </c:lineChart>
      <c:dateAx>
        <c:axId val="536098112"/>
        <c:scaling>
          <c:orientation val="minMax"/>
        </c:scaling>
        <c:delete val="1"/>
        <c:axPos val="b"/>
        <c:numFmt formatCode="&quot;H&quot;yy" sourceLinked="1"/>
        <c:majorTickMark val="none"/>
        <c:minorTickMark val="none"/>
        <c:tickLblPos val="none"/>
        <c:crossAx val="536098504"/>
        <c:crosses val="autoZero"/>
        <c:auto val="1"/>
        <c:lblOffset val="100"/>
        <c:baseTimeUnit val="years"/>
      </c:dateAx>
      <c:valAx>
        <c:axId val="53609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広島県　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12934</v>
      </c>
      <c r="AM8" s="51"/>
      <c r="AN8" s="51"/>
      <c r="AO8" s="51"/>
      <c r="AP8" s="51"/>
      <c r="AQ8" s="51"/>
      <c r="AR8" s="51"/>
      <c r="AS8" s="51"/>
      <c r="AT8" s="46">
        <f>データ!T6</f>
        <v>15.69</v>
      </c>
      <c r="AU8" s="46"/>
      <c r="AV8" s="46"/>
      <c r="AW8" s="46"/>
      <c r="AX8" s="46"/>
      <c r="AY8" s="46"/>
      <c r="AZ8" s="46"/>
      <c r="BA8" s="46"/>
      <c r="BB8" s="46">
        <f>データ!U6</f>
        <v>824.35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98.77</v>
      </c>
      <c r="Q10" s="46"/>
      <c r="R10" s="46"/>
      <c r="S10" s="46"/>
      <c r="T10" s="46"/>
      <c r="U10" s="46"/>
      <c r="V10" s="46"/>
      <c r="W10" s="46">
        <f>データ!Q6</f>
        <v>87.68</v>
      </c>
      <c r="X10" s="46"/>
      <c r="Y10" s="46"/>
      <c r="Z10" s="46"/>
      <c r="AA10" s="46"/>
      <c r="AB10" s="46"/>
      <c r="AC10" s="46"/>
      <c r="AD10" s="51">
        <f>データ!R6</f>
        <v>2288</v>
      </c>
      <c r="AE10" s="51"/>
      <c r="AF10" s="51"/>
      <c r="AG10" s="51"/>
      <c r="AH10" s="51"/>
      <c r="AI10" s="51"/>
      <c r="AJ10" s="51"/>
      <c r="AK10" s="2"/>
      <c r="AL10" s="51">
        <f>データ!V6</f>
        <v>12718</v>
      </c>
      <c r="AM10" s="51"/>
      <c r="AN10" s="51"/>
      <c r="AO10" s="51"/>
      <c r="AP10" s="51"/>
      <c r="AQ10" s="51"/>
      <c r="AR10" s="51"/>
      <c r="AS10" s="51"/>
      <c r="AT10" s="46">
        <f>データ!W6</f>
        <v>3.85</v>
      </c>
      <c r="AU10" s="46"/>
      <c r="AV10" s="46"/>
      <c r="AW10" s="46"/>
      <c r="AX10" s="46"/>
      <c r="AY10" s="46"/>
      <c r="AZ10" s="46"/>
      <c r="BA10" s="46"/>
      <c r="BB10" s="46">
        <f>データ!X6</f>
        <v>3303.38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hK7HDrsmZCZFqr+44QbYQlsM0A/NzeUYqSBBAawPkSh0euwP62AkLnLWm+/5Tkw4JkCJproh8cPtWE90uJBqgg==" saltValue="O/dKAQ6cLq47UmaBIAwH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343099</v>
      </c>
      <c r="D6" s="33">
        <f t="shared" si="3"/>
        <v>47</v>
      </c>
      <c r="E6" s="33">
        <f t="shared" si="3"/>
        <v>17</v>
      </c>
      <c r="F6" s="33">
        <f t="shared" si="3"/>
        <v>1</v>
      </c>
      <c r="G6" s="33">
        <f t="shared" si="3"/>
        <v>0</v>
      </c>
      <c r="H6" s="33" t="str">
        <f t="shared" si="3"/>
        <v>広島県　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98.77</v>
      </c>
      <c r="Q6" s="34">
        <f t="shared" si="3"/>
        <v>87.68</v>
      </c>
      <c r="R6" s="34">
        <f t="shared" si="3"/>
        <v>2288</v>
      </c>
      <c r="S6" s="34">
        <f t="shared" si="3"/>
        <v>12934</v>
      </c>
      <c r="T6" s="34">
        <f t="shared" si="3"/>
        <v>15.69</v>
      </c>
      <c r="U6" s="34">
        <f t="shared" si="3"/>
        <v>824.35</v>
      </c>
      <c r="V6" s="34">
        <f t="shared" si="3"/>
        <v>12718</v>
      </c>
      <c r="W6" s="34">
        <f t="shared" si="3"/>
        <v>3.85</v>
      </c>
      <c r="X6" s="34">
        <f t="shared" si="3"/>
        <v>3303.38</v>
      </c>
      <c r="Y6" s="35">
        <f>IF(Y7="",NA(),Y7)</f>
        <v>81.239999999999995</v>
      </c>
      <c r="Z6" s="35">
        <f t="shared" ref="Z6:AH6" si="4">IF(Z7="",NA(),Z7)</f>
        <v>77.78</v>
      </c>
      <c r="AA6" s="35">
        <f t="shared" si="4"/>
        <v>80.61</v>
      </c>
      <c r="AB6" s="35">
        <f t="shared" si="4"/>
        <v>83.7</v>
      </c>
      <c r="AC6" s="35">
        <f t="shared" si="4"/>
        <v>82.75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1016.17</v>
      </c>
      <c r="BG6" s="35">
        <f t="shared" ref="BG6:BO6" si="7">IF(BG7="",NA(),BG7)</f>
        <v>906.15</v>
      </c>
      <c r="BH6" s="35">
        <f t="shared" si="7"/>
        <v>893.33</v>
      </c>
      <c r="BI6" s="35">
        <f t="shared" si="7"/>
        <v>680.85</v>
      </c>
      <c r="BJ6" s="35">
        <f t="shared" si="7"/>
        <v>814.81</v>
      </c>
      <c r="BK6" s="35">
        <f t="shared" si="7"/>
        <v>1118.56</v>
      </c>
      <c r="BL6" s="35">
        <f t="shared" si="7"/>
        <v>1111.31</v>
      </c>
      <c r="BM6" s="35">
        <f t="shared" si="7"/>
        <v>966.33</v>
      </c>
      <c r="BN6" s="35">
        <f t="shared" si="7"/>
        <v>958.81</v>
      </c>
      <c r="BO6" s="35">
        <f t="shared" si="7"/>
        <v>1001.3</v>
      </c>
      <c r="BP6" s="34" t="str">
        <f>IF(BP7="","",IF(BP7="-","【-】","【"&amp;SUBSTITUTE(TEXT(BP7,"#,##0.00"),"-","△")&amp;"】"))</f>
        <v>【682.51】</v>
      </c>
      <c r="BQ6" s="35">
        <f>IF(BQ7="",NA(),BQ7)</f>
        <v>99.19</v>
      </c>
      <c r="BR6" s="35">
        <f t="shared" ref="BR6:BZ6" si="8">IF(BR7="",NA(),BR7)</f>
        <v>92.98</v>
      </c>
      <c r="BS6" s="35">
        <f t="shared" si="8"/>
        <v>95.76</v>
      </c>
      <c r="BT6" s="35">
        <f t="shared" si="8"/>
        <v>100</v>
      </c>
      <c r="BU6" s="35">
        <f t="shared" si="8"/>
        <v>101.57</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199.83</v>
      </c>
      <c r="CC6" s="35">
        <f t="shared" ref="CC6:CK6" si="9">IF(CC7="",NA(),CC7)</f>
        <v>224.23</v>
      </c>
      <c r="CD6" s="35">
        <f t="shared" si="9"/>
        <v>203.64</v>
      </c>
      <c r="CE6" s="35">
        <f t="shared" si="9"/>
        <v>188.98</v>
      </c>
      <c r="CF6" s="35">
        <f t="shared" si="9"/>
        <v>188.12</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97.85</v>
      </c>
      <c r="CY6" s="35">
        <f t="shared" ref="CY6:DG6" si="11">IF(CY7="",NA(),CY7)</f>
        <v>97.95</v>
      </c>
      <c r="CZ6" s="35">
        <f t="shared" si="11"/>
        <v>98.13</v>
      </c>
      <c r="DA6" s="35">
        <f t="shared" si="11"/>
        <v>98.53</v>
      </c>
      <c r="DB6" s="35">
        <f t="shared" si="11"/>
        <v>98.65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0.35</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343099</v>
      </c>
      <c r="D7" s="37">
        <v>47</v>
      </c>
      <c r="E7" s="37">
        <v>17</v>
      </c>
      <c r="F7" s="37">
        <v>1</v>
      </c>
      <c r="G7" s="37">
        <v>0</v>
      </c>
      <c r="H7" s="37" t="s">
        <v>98</v>
      </c>
      <c r="I7" s="37" t="s">
        <v>99</v>
      </c>
      <c r="J7" s="37" t="s">
        <v>100</v>
      </c>
      <c r="K7" s="37" t="s">
        <v>101</v>
      </c>
      <c r="L7" s="37" t="s">
        <v>102</v>
      </c>
      <c r="M7" s="37" t="s">
        <v>103</v>
      </c>
      <c r="N7" s="38" t="s">
        <v>104</v>
      </c>
      <c r="O7" s="38" t="s">
        <v>105</v>
      </c>
      <c r="P7" s="38">
        <v>98.77</v>
      </c>
      <c r="Q7" s="38">
        <v>87.68</v>
      </c>
      <c r="R7" s="38">
        <v>2288</v>
      </c>
      <c r="S7" s="38">
        <v>12934</v>
      </c>
      <c r="T7" s="38">
        <v>15.69</v>
      </c>
      <c r="U7" s="38">
        <v>824.35</v>
      </c>
      <c r="V7" s="38">
        <v>12718</v>
      </c>
      <c r="W7" s="38">
        <v>3.85</v>
      </c>
      <c r="X7" s="38">
        <v>3303.38</v>
      </c>
      <c r="Y7" s="38">
        <v>81.239999999999995</v>
      </c>
      <c r="Z7" s="38">
        <v>77.78</v>
      </c>
      <c r="AA7" s="38">
        <v>80.61</v>
      </c>
      <c r="AB7" s="38">
        <v>83.7</v>
      </c>
      <c r="AC7" s="38">
        <v>82.75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1016.17</v>
      </c>
      <c r="BG7" s="38">
        <v>906.15</v>
      </c>
      <c r="BH7" s="38">
        <v>893.33</v>
      </c>
      <c r="BI7" s="38">
        <v>680.85</v>
      </c>
      <c r="BJ7" s="38">
        <v>814.81</v>
      </c>
      <c r="BK7" s="38">
        <v>1118.56</v>
      </c>
      <c r="BL7" s="38">
        <v>1111.31</v>
      </c>
      <c r="BM7" s="38">
        <v>966.33</v>
      </c>
      <c r="BN7" s="38">
        <v>958.81</v>
      </c>
      <c r="BO7" s="38">
        <v>1001.3</v>
      </c>
      <c r="BP7" s="38">
        <v>682.51</v>
      </c>
      <c r="BQ7" s="38">
        <v>99.19</v>
      </c>
      <c r="BR7" s="38">
        <v>92.98</v>
      </c>
      <c r="BS7" s="38">
        <v>95.76</v>
      </c>
      <c r="BT7" s="38">
        <v>100</v>
      </c>
      <c r="BU7" s="38">
        <v>101.57</v>
      </c>
      <c r="BV7" s="38">
        <v>72.33</v>
      </c>
      <c r="BW7" s="38">
        <v>75.540000000000006</v>
      </c>
      <c r="BX7" s="38">
        <v>81.739999999999995</v>
      </c>
      <c r="BY7" s="38">
        <v>82.88</v>
      </c>
      <c r="BZ7" s="38">
        <v>81.88</v>
      </c>
      <c r="CA7" s="38">
        <v>100.34</v>
      </c>
      <c r="CB7" s="38">
        <v>199.83</v>
      </c>
      <c r="CC7" s="38">
        <v>224.23</v>
      </c>
      <c r="CD7" s="38">
        <v>203.64</v>
      </c>
      <c r="CE7" s="38">
        <v>188.98</v>
      </c>
      <c r="CF7" s="38">
        <v>188.12</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97.85</v>
      </c>
      <c r="CY7" s="38">
        <v>97.95</v>
      </c>
      <c r="CZ7" s="38">
        <v>98.13</v>
      </c>
      <c r="DA7" s="38">
        <v>98.53</v>
      </c>
      <c r="DB7" s="38">
        <v>98.65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0.35</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2021-02-23T23:54:02Z</cp:lastPrinted>
  <dcterms:created xsi:type="dcterms:W3CDTF">2020-12-04T02:48:50Z</dcterms:created>
  <dcterms:modified xsi:type="dcterms:W3CDTF">2021-02-23T23:54:04Z</dcterms:modified>
  <cp:category/>
</cp:coreProperties>
</file>