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sv02\cf$\ikondou\デスクトップ\01_15 府中町（経営比較分析表）\"/>
    </mc:Choice>
  </mc:AlternateContent>
  <workbookProtection workbookAlgorithmName="SHA-512" workbookHashValue="m6ScG0eZi87rER0eYkkboNecaBzA6+9343m9wIzGF5RVsemfk934DQHH5lmPjy9IqYUEYKD96Mc5eF3b3akFNg==" workbookSaltValue="laGgtiU4DCw4sVPcNT8x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<sst xmlns="http://schemas.openxmlformats.org/spreadsheetml/2006/main" count="321" uniqueCount="118">
  <si>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</si>
  <si>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</si>
  <si>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</si>
  <si>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</si>
  <si>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</si>
  <si>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</si>
  <si>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</si>
  <si>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</si>
  <si>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</si>
  <si>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</si>
  <si>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</si>
  <si>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</si>
  <si>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</si>
  <si>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</si>
  <si>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</si>
  <si>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</si>
  <si>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</si>
  <si>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</si>
  <si>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</si>
  <si>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</si>
  <si>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</si>
  <si>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</si>
  <si>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</si>
  <si>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</si>
  <si>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</si>
  <si>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</si>
  <si>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</si>
  <si>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</si>
  <si>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</si>
  <si>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</si>
  <si>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</si>
  <si>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</si>
  <si>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</si>
  <si>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</si>
  <si>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</si>
  <si>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</si>
  <si>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</si>
  <si>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</si>
  <si>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</si>
  <si>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</si>
  <si>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</si>
  <si>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</si>
  <si>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</si>
  <si>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</si>
  <si>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</si>
  <si>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</si>
  <si>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</si>
  <si>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</si>
  <si>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</si>
  <si>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</si>
  <si>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</si>
  <si>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</si>
  <si>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</si>
  <si>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</si>
  <si>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</si>
  <si>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</si>
  <si>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</si>
  <si>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</si>
  <si>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</si>
  <si>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</si>
  <si>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</si>
  <si>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</si>
  <si>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</si>
  <si>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</si>
  <si>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</si>
  <si>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</si>
  <si>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</si>
  <si>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</si>
  <si>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</si>
  <si>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</si>
  <si>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</si>
  <si>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</si>
  <si>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</si>
  <si>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</si>
  <si>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</si>
  <si>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</si>
  <si>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</si>
  <si>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</si>
  <si>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</si>
  <si>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</si>
  <si>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</si>
  <si>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</si>
  <si>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</si>
  <si>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</si>
  <si>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</si>
  <si>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</si>
  <si>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</si>
  <si>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</si>
  <si>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</si>
  <si>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</si>
  <si>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</si>
  <si>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</si>
  <si>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</si>
  <si>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</si>
  <si>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</si>
  <si>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</si>
  <si>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</si>
  <si>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</si>
  <si>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</si>
  <si>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</si>
  <si>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</si>
  <si>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</si>
  <si>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</si>
  <si>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</si>
  <si>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</si>
  <si>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</si>
  <si>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</si>
  <si>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</si>
  <si>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</si>
  <si>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</si>
  <si>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</si>
  <si>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</si>
  <si>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</si>
  <si>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</si>
  <si>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</si>
  <si>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
　100％を上回っているものの、全国平均及び類似団体平均を下回っているため、今後も可能な限りの効率化を図り健全経営に努めていく必要がある。
②累積欠損金比率
　欠損金が発生していないため、０％である。　
③流動比率
　全国平均及び類似団体平均を大幅に下回っているが、短期債務には建設改良費等に充てられた企業債も含まれている。
④企業債残高対事業規模比率
　全国平均及び類似団体平均に比して高い水準にあるものの、企業債残高は今後も減少していく見通しである。
⑤経費回収率
　全国平均及び類似団体平均に比して低い値となっている。今後企業債の償還等により徐々に上昇していくものと考えられるが、同時に経年による管路補修・維持管理コストも増加してくることから、計画的な管理運営に努める必要がある。
⑥汚水処理原価
　全国平均及び類似団体平均と比べると依然として高い値を示しているが、供用開始区域拡大と水洗化率の向上に伴う有収水量増加により良好な水準に向かうと見込んでいる。一方で、節水化等により有収水量が減少する可能性もあるため、その動向を注視し流域下水処理場の管理団体に適切な運営を働きかける必要がある。
⑧水洗化率
　全国平均及び類似団体平均と比べて下回っているものの、処理区域内の水洗化率は着実に向上している。今後も水質保全の観点から、水洗化率の向上に努めていく。</t>
    <rPh sb="1" eb="3">
      <t>ケイジョウ</t>
    </rPh>
    <rPh sb="3" eb="5">
      <t>シュウシ</t>
    </rPh>
    <rPh sb="5" eb="7">
      <t>ヒリツ</t>
    </rPh>
    <rPh sb="79" eb="81">
      <t>ルイセキ</t>
    </rPh>
    <rPh sb="81" eb="83">
      <t>ケッソン</t>
    </rPh>
    <rPh sb="83" eb="84">
      <t>キン</t>
    </rPh>
    <rPh sb="84" eb="86">
      <t>ヒリツ</t>
    </rPh>
    <rPh sb="88" eb="91">
      <t>ケッソンキン</t>
    </rPh>
    <rPh sb="92" eb="94">
      <t>ハッセイ</t>
    </rPh>
    <rPh sb="111" eb="113">
      <t>リュウドウ</t>
    </rPh>
    <rPh sb="113" eb="115">
      <t>ヒリツ</t>
    </rPh>
    <rPh sb="130" eb="132">
      <t>オオハバ</t>
    </rPh>
    <rPh sb="141" eb="143">
      <t>タンキ</t>
    </rPh>
    <rPh sb="143" eb="145">
      <t>サイム</t>
    </rPh>
    <rPh sb="147" eb="149">
      <t>ケンセツ</t>
    </rPh>
    <rPh sb="149" eb="151">
      <t>カイリョウ</t>
    </rPh>
    <rPh sb="151" eb="152">
      <t>ヒ</t>
    </rPh>
    <rPh sb="152" eb="153">
      <t>トウ</t>
    </rPh>
    <rPh sb="154" eb="155">
      <t>ア</t>
    </rPh>
    <rPh sb="159" eb="161">
      <t>キギョウ</t>
    </rPh>
    <rPh sb="161" eb="162">
      <t>サイ</t>
    </rPh>
    <rPh sb="163" eb="164">
      <t>フク</t>
    </rPh>
    <rPh sb="172" eb="174">
      <t>キギョウ</t>
    </rPh>
    <rPh sb="174" eb="175">
      <t>サイ</t>
    </rPh>
    <rPh sb="175" eb="177">
      <t>ザンダカ</t>
    </rPh>
    <rPh sb="177" eb="178">
      <t>タイ</t>
    </rPh>
    <rPh sb="178" eb="180">
      <t>ジギョウ</t>
    </rPh>
    <rPh sb="180" eb="182">
      <t>キボ</t>
    </rPh>
    <rPh sb="182" eb="184">
      <t>ヒリツ</t>
    </rPh>
    <rPh sb="199" eb="200">
      <t>ヒ</t>
    </rPh>
    <rPh sb="202" eb="203">
      <t>タカ</t>
    </rPh>
    <rPh sb="204" eb="206">
      <t>スイジュン</t>
    </rPh>
    <rPh sb="213" eb="215">
      <t>キギョウ</t>
    </rPh>
    <rPh sb="216" eb="218">
      <t>ザンダカ</t>
    </rPh>
    <rPh sb="219" eb="221">
      <t>コンゴ</t>
    </rPh>
    <rPh sb="222" eb="224">
      <t>ゲンショウ</t>
    </rPh>
    <rPh sb="228" eb="230">
      <t>ミトオ</t>
    </rPh>
    <rPh sb="237" eb="239">
      <t>ケイヒ</t>
    </rPh>
    <rPh sb="239" eb="241">
      <t>カイシュウ</t>
    </rPh>
    <rPh sb="241" eb="242">
      <t>リツ</t>
    </rPh>
    <rPh sb="262" eb="263">
      <t>アタイ</t>
    </rPh>
    <rPh sb="270" eb="272">
      <t>コンゴ</t>
    </rPh>
    <rPh sb="272" eb="274">
      <t>キギョウ</t>
    </rPh>
    <rPh sb="276" eb="278">
      <t>ショウカン</t>
    </rPh>
    <rPh sb="278" eb="279">
      <t>トウ</t>
    </rPh>
    <rPh sb="282" eb="284">
      <t>ジョジョ</t>
    </rPh>
    <rPh sb="294" eb="295">
      <t>カンガ</t>
    </rPh>
    <rPh sb="301" eb="303">
      <t>ドウジ</t>
    </rPh>
    <rPh sb="304" eb="306">
      <t>ケイネン</t>
    </rPh>
    <rPh sb="309" eb="311">
      <t>カンロ</t>
    </rPh>
    <rPh sb="311" eb="313">
      <t>ホシュウ</t>
    </rPh>
    <rPh sb="314" eb="316">
      <t>イジ</t>
    </rPh>
    <rPh sb="316" eb="318">
      <t>カンリ</t>
    </rPh>
    <rPh sb="322" eb="324">
      <t>ゾウカ</t>
    </rPh>
    <rPh sb="333" eb="336">
      <t>ケイカクテキ</t>
    </rPh>
    <rPh sb="337" eb="339">
      <t>カンリ</t>
    </rPh>
    <rPh sb="339" eb="341">
      <t>ウンエイ</t>
    </rPh>
    <rPh sb="342" eb="343">
      <t>ツト</t>
    </rPh>
    <rPh sb="345" eb="347">
      <t>ヒツヨウ</t>
    </rPh>
    <rPh sb="353" eb="355">
      <t>オスイ</t>
    </rPh>
    <rPh sb="355" eb="357">
      <t>ショリ</t>
    </rPh>
    <rPh sb="357" eb="359">
      <t>ゲンカ</t>
    </rPh>
    <rPh sb="374" eb="375">
      <t>クラ</t>
    </rPh>
    <rPh sb="378" eb="380">
      <t>イゼン</t>
    </rPh>
    <rPh sb="383" eb="384">
      <t>タカ</t>
    </rPh>
    <rPh sb="385" eb="386">
      <t>アタイ</t>
    </rPh>
    <rPh sb="387" eb="388">
      <t>シメ</t>
    </rPh>
    <rPh sb="394" eb="396">
      <t>キョウヨウ</t>
    </rPh>
    <rPh sb="396" eb="398">
      <t>カイシ</t>
    </rPh>
    <rPh sb="398" eb="400">
      <t>クイキ</t>
    </rPh>
    <rPh sb="400" eb="402">
      <t>カクダイ</t>
    </rPh>
    <rPh sb="403" eb="406">
      <t>スイセンカ</t>
    </rPh>
    <rPh sb="406" eb="407">
      <t>リツ</t>
    </rPh>
    <rPh sb="408" eb="410">
      <t>コウジョウ</t>
    </rPh>
    <rPh sb="411" eb="412">
      <t>トモナ</t>
    </rPh>
    <rPh sb="413" eb="415">
      <t>ユウシュウ</t>
    </rPh>
    <rPh sb="415" eb="417">
      <t>スイリョウ</t>
    </rPh>
    <rPh sb="417" eb="419">
      <t>ゾウカ</t>
    </rPh>
    <rPh sb="422" eb="424">
      <t>リョウコウ</t>
    </rPh>
    <rPh sb="425" eb="427">
      <t>スイジュン</t>
    </rPh>
    <rPh sb="428" eb="429">
      <t>ム</t>
    </rPh>
    <rPh sb="432" eb="434">
      <t>ミコ</t>
    </rPh>
    <rPh sb="439" eb="441">
      <t>イッポウ</t>
    </rPh>
    <rPh sb="443" eb="445">
      <t>セッスイ</t>
    </rPh>
    <rPh sb="445" eb="446">
      <t>カ</t>
    </rPh>
    <rPh sb="446" eb="447">
      <t>トウ</t>
    </rPh>
    <rPh sb="450" eb="452">
      <t>ユウシュウ</t>
    </rPh>
    <rPh sb="452" eb="454">
      <t>スイリョウ</t>
    </rPh>
    <rPh sb="455" eb="457">
      <t>ゲンショウ</t>
    </rPh>
    <rPh sb="459" eb="462">
      <t>カノウセイ</t>
    </rPh>
    <rPh sb="470" eb="472">
      <t>ドウコウ</t>
    </rPh>
    <rPh sb="473" eb="475">
      <t>チュウシ</t>
    </rPh>
    <rPh sb="476" eb="478">
      <t>リュウイキ</t>
    </rPh>
    <rPh sb="478" eb="480">
      <t>ゲスイ</t>
    </rPh>
    <rPh sb="480" eb="483">
      <t>ショリジョウ</t>
    </rPh>
    <rPh sb="484" eb="486">
      <t>カンリ</t>
    </rPh>
    <rPh sb="486" eb="488">
      <t>ダンタイ</t>
    </rPh>
    <rPh sb="489" eb="491">
      <t>テキセツ</t>
    </rPh>
    <rPh sb="492" eb="494">
      <t>ウンエイ</t>
    </rPh>
    <rPh sb="495" eb="496">
      <t>ハタラ</t>
    </rPh>
    <rPh sb="500" eb="502">
      <t>ヒツヨウ</t>
    </rPh>
    <rPh sb="508" eb="512">
      <t>スイセンカリツ</t>
    </rPh>
    <rPh sb="527" eb="528">
      <t>クラ</t>
    </rPh>
    <rPh sb="530" eb="532">
      <t>シタマワ</t>
    </rPh>
    <rPh sb="540" eb="542">
      <t>ショリ</t>
    </rPh>
    <rPh sb="542" eb="545">
      <t>クイキナイ</t>
    </rPh>
    <rPh sb="546" eb="549">
      <t>スイセンカ</t>
    </rPh>
    <rPh sb="549" eb="550">
      <t>リツ</t>
    </rPh>
    <rPh sb="551" eb="553">
      <t>チャクジツ</t>
    </rPh>
    <rPh sb="554" eb="556">
      <t>コウジョウ</t>
    </rPh>
    <rPh sb="561" eb="563">
      <t>コンゴ</t>
    </rPh>
    <rPh sb="564" eb="566">
      <t>スイシツ</t>
    </rPh>
    <rPh sb="566" eb="568">
      <t>ホゼン</t>
    </rPh>
    <rPh sb="569" eb="571">
      <t>カンテン</t>
    </rPh>
    <rPh sb="574" eb="578">
      <t>スイセンカリツ</t>
    </rPh>
    <rPh sb="579" eb="581">
      <t>コウジョウ</t>
    </rPh>
    <rPh sb="582" eb="583">
      <t>ツト</t>
    </rPh>
    <phoneticPr fontId="4"/>
  </si>
  <si>
    <t>①有形固定資産減価償却率
　令和元年度から公営企業会計へ移行したため、減価償却の実績がなく低い数値となっている。　
③管渠改善率
　類似団体平均より高いものの全国平均より大幅に下回っており、現時点では耐用年数を超える施設はない。
　雨水施設については、町内にある４か所のポンプ場の内、１か所は平成23年に改築済みであり、残りのポンプ場については平成28年度に府中町下水道ストックマネジメント計画を国に提出し改築事業を実施している。今後も引き続き雨水管渠及びポンプ場施設の長寿命化を図っていく予定である。
　汚水施設については、令和７年度末に概ねの整備が完了する見込みであり、今後は汚水管渠のテレビカメラ調査等の結果に基づき、順次改築・更新を図っていく必要がある。　　　　　　　　　　　　　　　　　　　　　　　　　　　　　　　　　　　　　　　　　　　　　　　　　　　　　　　　　　　　　　　　　　　　　　　　　　　　　　　　　　　　　　　　　　　　　　　　　　　　　　　　　　</t>
    <rPh sb="1" eb="3">
      <t>ユウケイ</t>
    </rPh>
    <rPh sb="3" eb="5">
      <t>コテイ</t>
    </rPh>
    <rPh sb="5" eb="7">
      <t>シサン</t>
    </rPh>
    <rPh sb="7" eb="9">
      <t>ゲンカ</t>
    </rPh>
    <rPh sb="9" eb="11">
      <t>ショウキャク</t>
    </rPh>
    <rPh sb="11" eb="12">
      <t>リツ</t>
    </rPh>
    <rPh sb="14" eb="16">
      <t>レイワ</t>
    </rPh>
    <rPh sb="16" eb="17">
      <t>ガン</t>
    </rPh>
    <rPh sb="17" eb="19">
      <t>ネンド</t>
    </rPh>
    <rPh sb="21" eb="23">
      <t>コウエイ</t>
    </rPh>
    <rPh sb="23" eb="25">
      <t>キギョウ</t>
    </rPh>
    <rPh sb="25" eb="27">
      <t>カイケイ</t>
    </rPh>
    <rPh sb="28" eb="30">
      <t>イコウ</t>
    </rPh>
    <rPh sb="35" eb="37">
      <t>ゲンカ</t>
    </rPh>
    <rPh sb="37" eb="39">
      <t>ショウキャク</t>
    </rPh>
    <rPh sb="40" eb="42">
      <t>ジッセキ</t>
    </rPh>
    <rPh sb="45" eb="46">
      <t>ヒク</t>
    </rPh>
    <rPh sb="47" eb="49">
      <t>スウチ</t>
    </rPh>
    <rPh sb="59" eb="61">
      <t>カンキョ</t>
    </rPh>
    <rPh sb="61" eb="63">
      <t>カイゼン</t>
    </rPh>
    <rPh sb="63" eb="64">
      <t>リツ</t>
    </rPh>
    <rPh sb="66" eb="68">
      <t>ルイジ</t>
    </rPh>
    <rPh sb="68" eb="70">
      <t>ダンタイ</t>
    </rPh>
    <rPh sb="70" eb="72">
      <t>ヘイキン</t>
    </rPh>
    <rPh sb="74" eb="75">
      <t>タカ</t>
    </rPh>
    <rPh sb="79" eb="81">
      <t>ゼンコク</t>
    </rPh>
    <rPh sb="85" eb="87">
      <t>オオハバ</t>
    </rPh>
    <rPh sb="88" eb="90">
      <t>シタマワ</t>
    </rPh>
    <rPh sb="95" eb="98">
      <t>ゲンジテン</t>
    </rPh>
    <rPh sb="100" eb="102">
      <t>タイヨウ</t>
    </rPh>
    <rPh sb="102" eb="104">
      <t>ネンスウ</t>
    </rPh>
    <rPh sb="105" eb="106">
      <t>コ</t>
    </rPh>
    <rPh sb="108" eb="110">
      <t>シセツ</t>
    </rPh>
    <rPh sb="172" eb="174">
      <t>ヘイセイ</t>
    </rPh>
    <rPh sb="176" eb="178">
      <t>ネンド</t>
    </rPh>
    <rPh sb="179" eb="182">
      <t>フチュウチョウ</t>
    </rPh>
    <rPh sb="182" eb="183">
      <t>シモ</t>
    </rPh>
    <rPh sb="183" eb="184">
      <t>ミズ</t>
    </rPh>
    <rPh sb="184" eb="185">
      <t>ミチ</t>
    </rPh>
    <rPh sb="195" eb="197">
      <t>ケイカク</t>
    </rPh>
    <rPh sb="198" eb="199">
      <t>クニ</t>
    </rPh>
    <rPh sb="200" eb="202">
      <t>テイシュツ</t>
    </rPh>
    <rPh sb="203" eb="205">
      <t>カイチク</t>
    </rPh>
    <rPh sb="218" eb="219">
      <t>ヒ</t>
    </rPh>
    <rPh sb="220" eb="221">
      <t>ツヅ</t>
    </rPh>
    <rPh sb="232" eb="234">
      <t>シセツ</t>
    </rPh>
    <rPh sb="263" eb="265">
      <t>レイワ</t>
    </rPh>
    <rPh sb="267" eb="268">
      <t>ド</t>
    </rPh>
    <rPh sb="268" eb="269">
      <t>マツ</t>
    </rPh>
    <rPh sb="287" eb="289">
      <t>コンゴ</t>
    </rPh>
    <rPh sb="290" eb="292">
      <t>オスイ</t>
    </rPh>
    <rPh sb="292" eb="294">
      <t>カンキョ</t>
    </rPh>
    <rPh sb="301" eb="303">
      <t>チョウサ</t>
    </rPh>
    <rPh sb="303" eb="304">
      <t>トウ</t>
    </rPh>
    <rPh sb="305" eb="307">
      <t>ケッカ</t>
    </rPh>
    <rPh sb="308" eb="309">
      <t>モト</t>
    </rPh>
    <rPh sb="312" eb="314">
      <t>ジュンジ</t>
    </rPh>
    <rPh sb="314" eb="316">
      <t>カイチク</t>
    </rPh>
    <rPh sb="317" eb="319">
      <t>コウシン</t>
    </rPh>
    <phoneticPr fontId="15"/>
  </si>
  <si>
    <t>　令和７年度末には事業計画区域の整備をほぼ完了し、下水道処理人口普及率概ね100％を達成する予定である。その後は敷設から40年を経過する汚水管渠が増加してくるため、府中町下水道ストックマネジメント計画に基づいて調査を行い、施設の更新及び老朽化対策を講じていくことが事業の主体となってくる。
　なお、令和２年度末の策定を目指して取り組んでいる「下水道事業経営戦略」の投資・財政計画に基づき、公費負担と下水道使用料の適正化について定期的に見直し、計画的に事業を進めていく必要がある。</t>
    <rPh sb="1" eb="3">
      <t>レイワ</t>
    </rPh>
    <rPh sb="5" eb="6">
      <t>ド</t>
    </rPh>
    <rPh sb="6" eb="7">
      <t>マツ</t>
    </rPh>
    <rPh sb="9" eb="11">
      <t>ジギョウ</t>
    </rPh>
    <rPh sb="11" eb="13">
      <t>ケイカク</t>
    </rPh>
    <rPh sb="25" eb="28">
      <t>ゲスイドウ</t>
    </rPh>
    <rPh sb="28" eb="30">
      <t>ショリ</t>
    </rPh>
    <rPh sb="30" eb="32">
      <t>ジンコウ</t>
    </rPh>
    <rPh sb="32" eb="34">
      <t>フキュウ</t>
    </rPh>
    <rPh sb="34" eb="35">
      <t>リツ</t>
    </rPh>
    <rPh sb="35" eb="36">
      <t>オオム</t>
    </rPh>
    <rPh sb="42" eb="44">
      <t>タッセイ</t>
    </rPh>
    <rPh sb="46" eb="48">
      <t>ヨテイ</t>
    </rPh>
    <rPh sb="82" eb="85">
      <t>フチュウチョウ</t>
    </rPh>
    <rPh sb="85" eb="88">
      <t>ゲスイドウ</t>
    </rPh>
    <rPh sb="98" eb="100">
      <t>ケイカク</t>
    </rPh>
    <rPh sb="101" eb="102">
      <t>モト</t>
    </rPh>
    <rPh sb="149" eb="151">
      <t>レイワ</t>
    </rPh>
    <rPh sb="152" eb="154">
      <t>ネンド</t>
    </rPh>
    <rPh sb="154" eb="155">
      <t>マツ</t>
    </rPh>
    <rPh sb="156" eb="158">
      <t>サクテイ</t>
    </rPh>
    <rPh sb="159" eb="161">
      <t>メザ</t>
    </rPh>
    <rPh sb="163" eb="164">
      <t>ト</t>
    </rPh>
    <rPh sb="165" eb="166">
      <t>ク</t>
    </rPh>
    <rPh sb="171" eb="174">
      <t>ゲスイドウ</t>
    </rPh>
    <rPh sb="174" eb="176">
      <t>ジギョウ</t>
    </rPh>
    <rPh sb="176" eb="178">
      <t>ケイエイ</t>
    </rPh>
    <rPh sb="178" eb="180">
      <t>センリャク</t>
    </rPh>
    <rPh sb="182" eb="184">
      <t>トウシ</t>
    </rPh>
    <rPh sb="185" eb="187">
      <t>ザイセイ</t>
    </rPh>
    <rPh sb="187" eb="189">
      <t>ケイカク</t>
    </rPh>
    <rPh sb="190" eb="191">
      <t>モト</t>
    </rPh>
    <rPh sb="233" eb="23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</si>
</sst>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0.11</c:v>
                </c:pt>
              </c:numCache>
            </c:numRef>
          </c:val>
          <c:extLst>
            <c:ext xmlns:c16="http://schemas.microsoft.com/office/drawing/2014/chart" uri="{C3380CC4-5D6E-409C-BE32-E72D297353CC}">
              <c16:uniqueId val="{00000000-BB59-4311-A159-847ECD9E66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BB59-4311-A159-847ECD9E66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7-41B2-87F0-96322CEDBC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D7-41B2-87F0-96322CEDBC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92.51</c:v>
                </c:pt>
              </c:numCache>
            </c:numRef>
          </c:val>
          <c:extLst>
            <c:ext xmlns:c16="http://schemas.microsoft.com/office/drawing/2014/chart" uri="{C3380CC4-5D6E-409C-BE32-E72D297353CC}">
              <c16:uniqueId val="{00000000-C031-4591-848E-B93352C3E5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96.8</c:v>
                </c:pt>
              </c:numCache>
            </c:numRef>
          </c:val>
          <c:smooth val="0"/>
          <c:extLst>
            <c:ext xmlns:c16="http://schemas.microsoft.com/office/drawing/2014/chart" uri="{C3380CC4-5D6E-409C-BE32-E72D297353CC}">
              <c16:uniqueId val="{00000001-C031-4591-848E-B93352C3E5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101.04</c:v>
                </c:pt>
              </c:numCache>
            </c:numRef>
          </c:val>
          <c:extLst>
            <c:ext xmlns:c16="http://schemas.microsoft.com/office/drawing/2014/chart" uri="{C3380CC4-5D6E-409C-BE32-E72D297353CC}">
              <c16:uniqueId val="{00000000-39D0-4EE5-8779-51B16E4068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104.85</c:v>
                </c:pt>
              </c:numCache>
            </c:numRef>
          </c:val>
          <c:smooth val="0"/>
          <c:extLst>
            <c:ext xmlns:c16="http://schemas.microsoft.com/office/drawing/2014/chart" uri="{C3380CC4-5D6E-409C-BE32-E72D297353CC}">
              <c16:uniqueId val="{00000001-39D0-4EE5-8779-51B16E4068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D85F-4564-8E77-78747B4ED7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14.72</c:v>
                </c:pt>
              </c:numCache>
            </c:numRef>
          </c:val>
          <c:smooth val="0"/>
          <c:extLst>
            <c:ext xmlns:c16="http://schemas.microsoft.com/office/drawing/2014/chart" uri="{C3380CC4-5D6E-409C-BE32-E72D297353CC}">
              <c16:uniqueId val="{00000001-D85F-4564-8E77-78747B4ED7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EF-4584-AA8C-8FC45CFF71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1.01</c:v>
                </c:pt>
              </c:numCache>
            </c:numRef>
          </c:val>
          <c:smooth val="0"/>
          <c:extLst>
            <c:ext xmlns:c16="http://schemas.microsoft.com/office/drawing/2014/chart" uri="{C3380CC4-5D6E-409C-BE32-E72D297353CC}">
              <c16:uniqueId val="{00000001-FBEF-4584-AA8C-8FC45CFF71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5C-4FB9-9276-0248D7E24E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55C-4FB9-9276-0248D7E24E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28.4</c:v>
                </c:pt>
              </c:numCache>
            </c:numRef>
          </c:val>
          <c:extLst>
            <c:ext xmlns:c16="http://schemas.microsoft.com/office/drawing/2014/chart" uri="{C3380CC4-5D6E-409C-BE32-E72D297353CC}">
              <c16:uniqueId val="{00000000-015B-4DF3-A03A-22E8983611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53.32</c:v>
                </c:pt>
              </c:numCache>
            </c:numRef>
          </c:val>
          <c:smooth val="0"/>
          <c:extLst>
            <c:ext xmlns:c16="http://schemas.microsoft.com/office/drawing/2014/chart" uri="{C3380CC4-5D6E-409C-BE32-E72D297353CC}">
              <c16:uniqueId val="{00000001-015B-4DF3-A03A-22E8983611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947.51</c:v>
                </c:pt>
              </c:numCache>
            </c:numRef>
          </c:val>
          <c:extLst>
            <c:ext xmlns:c16="http://schemas.microsoft.com/office/drawing/2014/chart" uri="{C3380CC4-5D6E-409C-BE32-E72D297353CC}">
              <c16:uniqueId val="{00000000-8119-491A-BB6B-735A233AB2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719.63</c:v>
                </c:pt>
              </c:numCache>
            </c:numRef>
          </c:val>
          <c:smooth val="0"/>
          <c:extLst>
            <c:ext xmlns:c16="http://schemas.microsoft.com/office/drawing/2014/chart" uri="{C3380CC4-5D6E-409C-BE32-E72D297353CC}">
              <c16:uniqueId val="{00000001-8119-491A-BB6B-735A233AB2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93.9</c:v>
                </c:pt>
              </c:numCache>
            </c:numRef>
          </c:val>
          <c:extLst>
            <c:ext xmlns:c16="http://schemas.microsoft.com/office/drawing/2014/chart" uri="{C3380CC4-5D6E-409C-BE32-E72D297353CC}">
              <c16:uniqueId val="{00000000-F413-4ADC-A6E8-F747372C84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97.9</c:v>
                </c:pt>
              </c:numCache>
            </c:numRef>
          </c:val>
          <c:smooth val="0"/>
          <c:extLst>
            <c:ext xmlns:c16="http://schemas.microsoft.com/office/drawing/2014/chart" uri="{C3380CC4-5D6E-409C-BE32-E72D297353CC}">
              <c16:uniqueId val="{00000001-F413-4ADC-A6E8-F747372C84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141.72</c:v>
                </c:pt>
              </c:numCache>
            </c:numRef>
          </c:val>
          <c:extLst>
            <c:ext xmlns:c16="http://schemas.microsoft.com/office/drawing/2014/chart" uri="{C3380CC4-5D6E-409C-BE32-E72D297353CC}">
              <c16:uniqueId val="{00000000-AFD8-4D0B-A606-1F2B7837E1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112.77</c:v>
                </c:pt>
              </c:numCache>
            </c:numRef>
          </c:val>
          <c:smooth val="0"/>
          <c:extLst>
            <c:ext xmlns:c16="http://schemas.microsoft.com/office/drawing/2014/chart" uri="{C3380CC4-5D6E-409C-BE32-E72D297353CC}">
              <c16:uniqueId val="{00000001-AFD8-4D0B-A606-1F2B7837E1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広島県　府中町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Ba</v>
      </c>
      <c r="X8" s="84"/>
      <c r="Y8" s="84"/>
      <c r="Z8" s="84"/>
      <c r="AA8" s="84"/>
      <c r="AB8" s="84"/>
      <c r="AC8" s="84"/>
      <c r="AD8" s="85" t="str">
        <f>データ!$M$6</f>
        <v>非設置</v>
      </c>
      <c r="AE8" s="85"/>
      <c r="AF8" s="85"/>
      <c r="AG8" s="85"/>
      <c r="AH8" s="85"/>
      <c r="AI8" s="85"/>
      <c r="AJ8" s="85"/>
      <c r="AK8" s="3"/>
      <c r="AL8" s="81">
        <f>データ!S6</f>
        <v>52163</v>
      </c>
      <c r="AM8" s="81"/>
      <c r="AN8" s="81"/>
      <c r="AO8" s="81"/>
      <c r="AP8" s="81"/>
      <c r="AQ8" s="81"/>
      <c r="AR8" s="81"/>
      <c r="AS8" s="81"/>
      <c r="AT8" s="80">
        <f>データ!T6</f>
        <v>10.41</v>
      </c>
      <c r="AU8" s="80"/>
      <c r="AV8" s="80"/>
      <c r="AW8" s="80"/>
      <c r="AX8" s="80"/>
      <c r="AY8" s="80"/>
      <c r="AZ8" s="80"/>
      <c r="BA8" s="80"/>
      <c r="BB8" s="80">
        <f>データ!U6</f>
        <v>5010.8500000000004</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61.08</v>
      </c>
      <c r="J10" s="80"/>
      <c r="K10" s="80"/>
      <c r="L10" s="80"/>
      <c r="M10" s="80"/>
      <c r="N10" s="80"/>
      <c r="O10" s="80"/>
      <c r="P10" s="80">
        <f>データ!P6</f>
        <v>98.1</v>
      </c>
      <c r="Q10" s="80"/>
      <c r="R10" s="80"/>
      <c r="S10" s="80"/>
      <c r="T10" s="80"/>
      <c r="U10" s="80"/>
      <c r="V10" s="80"/>
      <c r="W10" s="80">
        <f>データ!Q6</f>
        <v>100</v>
      </c>
      <c r="X10" s="80"/>
      <c r="Y10" s="80"/>
      <c r="Z10" s="80"/>
      <c r="AA10" s="80"/>
      <c r="AB10" s="80"/>
      <c r="AC10" s="80"/>
      <c r="AD10" s="81">
        <f>データ!R6</f>
        <v>2260</v>
      </c>
      <c r="AE10" s="81"/>
      <c r="AF10" s="81"/>
      <c r="AG10" s="81"/>
      <c r="AH10" s="81"/>
      <c r="AI10" s="81"/>
      <c r="AJ10" s="81"/>
      <c r="AK10" s="2"/>
      <c r="AL10" s="81">
        <f>データ!V6</f>
        <v>51056</v>
      </c>
      <c r="AM10" s="81"/>
      <c r="AN10" s="81"/>
      <c r="AO10" s="81"/>
      <c r="AP10" s="81"/>
      <c r="AQ10" s="81"/>
      <c r="AR10" s="81"/>
      <c r="AS10" s="81"/>
      <c r="AT10" s="80">
        <f>データ!W6</f>
        <v>5.0199999999999996</v>
      </c>
      <c r="AU10" s="80"/>
      <c r="AV10" s="80"/>
      <c r="AW10" s="80"/>
      <c r="AX10" s="80"/>
      <c r="AY10" s="80"/>
      <c r="AZ10" s="80"/>
      <c r="BA10" s="80"/>
      <c r="BB10" s="80">
        <f>データ!X6</f>
        <v>10170.52</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7yFozAG9RPIEikr8+lRJ5kNaawK4w7g3zc8B5yVsB/F2guoiQPvt74U7iFdCwoE4qUy5JCSZ/xks18781PwxA==" saltValue="CC4jMPuHK+HeQw+qfN0S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343021</v>
      </c>
      <c r="D6" s="33">
        <f t="shared" si="3"/>
        <v>46</v>
      </c>
      <c r="E6" s="33">
        <f t="shared" si="3"/>
        <v>17</v>
      </c>
      <c r="F6" s="33">
        <f t="shared" si="3"/>
        <v>1</v>
      </c>
      <c r="G6" s="33">
        <f t="shared" si="3"/>
        <v>0</v>
      </c>
      <c r="H6" s="33" t="str">
        <f t="shared" si="3"/>
        <v>広島県　府中町</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61.08</v>
      </c>
      <c r="P6" s="34">
        <f t="shared" si="3"/>
        <v>98.1</v>
      </c>
      <c r="Q6" s="34">
        <f t="shared" si="3"/>
        <v>100</v>
      </c>
      <c r="R6" s="34">
        <f t="shared" si="3"/>
        <v>2260</v>
      </c>
      <c r="S6" s="34">
        <f t="shared" si="3"/>
        <v>52163</v>
      </c>
      <c r="T6" s="34">
        <f t="shared" si="3"/>
        <v>10.41</v>
      </c>
      <c r="U6" s="34">
        <f t="shared" si="3"/>
        <v>5010.8500000000004</v>
      </c>
      <c r="V6" s="34">
        <f t="shared" si="3"/>
        <v>51056</v>
      </c>
      <c r="W6" s="34">
        <f t="shared" si="3"/>
        <v>5.0199999999999996</v>
      </c>
      <c r="X6" s="34">
        <f t="shared" si="3"/>
        <v>10170.52</v>
      </c>
      <c r="Y6" s="35" t="str">
        <f>IF(Y7="",NA(),Y7)</f>
        <v>-</v>
      </c>
      <c r="Z6" s="35" t="str">
        <f t="shared" ref="Z6:AH6" si="4">IF(Z7="",NA(),Z7)</f>
        <v>-</v>
      </c>
      <c r="AA6" s="35" t="str">
        <f t="shared" si="4"/>
        <v>-</v>
      </c>
      <c r="AB6" s="35" t="str">
        <f t="shared" si="4"/>
        <v>-</v>
      </c>
      <c r="AC6" s="35">
        <f t="shared" si="4"/>
        <v>101.04</v>
      </c>
      <c r="AD6" s="35" t="str">
        <f t="shared" si="4"/>
        <v>-</v>
      </c>
      <c r="AE6" s="35" t="str">
        <f t="shared" si="4"/>
        <v>-</v>
      </c>
      <c r="AF6" s="35" t="str">
        <f t="shared" si="4"/>
        <v>-</v>
      </c>
      <c r="AG6" s="35" t="str">
        <f t="shared" si="4"/>
        <v>-</v>
      </c>
      <c r="AH6" s="35">
        <f t="shared" si="4"/>
        <v>104.85</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【3.09】</v>
      </c>
      <c r="AU6" s="35" t="str">
        <f>IF(AU7="",NA(),AU7)</f>
        <v>-</v>
      </c>
      <c r="AV6" s="35" t="str">
        <f t="shared" ref="AV6:BD6" si="6">IF(AV7="",NA(),AV7)</f>
        <v>-</v>
      </c>
      <c r="AW6" s="35" t="str">
        <f t="shared" si="6"/>
        <v>-</v>
      </c>
      <c r="AX6" s="35" t="str">
        <f t="shared" si="6"/>
        <v>-</v>
      </c>
      <c r="AY6" s="35">
        <f t="shared" si="6"/>
        <v>28.4</v>
      </c>
      <c r="AZ6" s="35" t="str">
        <f t="shared" si="6"/>
        <v>-</v>
      </c>
      <c r="BA6" s="35" t="str">
        <f t="shared" si="6"/>
        <v>-</v>
      </c>
      <c r="BB6" s="35" t="str">
        <f t="shared" si="6"/>
        <v>-</v>
      </c>
      <c r="BC6" s="35" t="str">
        <f t="shared" si="6"/>
        <v>-</v>
      </c>
      <c r="BD6" s="35">
        <f t="shared" si="6"/>
        <v>53.32</v>
      </c>
      <c r="BE6" s="34" t="str">
        <f>IF(BE7="","",IF(BE7="-","【-】","【"&amp;SUBSTITUTE(TEXT(BE7,"#,##0.00"),"-","△")&amp;"】"))</f>
        <v>【69.54】</v>
      </c>
      <c r="BF6" s="35" t="str">
        <f>IF(BF7="",NA(),BF7)</f>
        <v>-</v>
      </c>
      <c r="BG6" s="35" t="str">
        <f t="shared" ref="BG6:BO6" si="7">IF(BG7="",NA(),BG7)</f>
        <v>-</v>
      </c>
      <c r="BH6" s="35" t="str">
        <f t="shared" si="7"/>
        <v>-</v>
      </c>
      <c r="BI6" s="35" t="str">
        <f t="shared" si="7"/>
        <v>-</v>
      </c>
      <c r="BJ6" s="35">
        <f t="shared" si="7"/>
        <v>947.51</v>
      </c>
      <c r="BK6" s="35" t="str">
        <f t="shared" si="7"/>
        <v>-</v>
      </c>
      <c r="BL6" s="35" t="str">
        <f t="shared" si="7"/>
        <v>-</v>
      </c>
      <c r="BM6" s="35" t="str">
        <f t="shared" si="7"/>
        <v>-</v>
      </c>
      <c r="BN6" s="35" t="str">
        <f t="shared" si="7"/>
        <v>-</v>
      </c>
      <c r="BO6" s="35">
        <f t="shared" si="7"/>
        <v>719.63</v>
      </c>
      <c r="BP6" s="34" t="str">
        <f>IF(BP7="","",IF(BP7="-","【-】","【"&amp;SUBSTITUTE(TEXT(BP7,"#,##0.00"),"-","△")&amp;"】"))</f>
        <v>【682.51】</v>
      </c>
      <c r="BQ6" s="35" t="str">
        <f>IF(BQ7="",NA(),BQ7)</f>
        <v>-</v>
      </c>
      <c r="BR6" s="35" t="str">
        <f t="shared" ref="BR6:BZ6" si="8">IF(BR7="",NA(),BR7)</f>
        <v>-</v>
      </c>
      <c r="BS6" s="35" t="str">
        <f t="shared" si="8"/>
        <v>-</v>
      </c>
      <c r="BT6" s="35" t="str">
        <f t="shared" si="8"/>
        <v>-</v>
      </c>
      <c r="BU6" s="35">
        <f t="shared" si="8"/>
        <v>93.9</v>
      </c>
      <c r="BV6" s="35" t="str">
        <f t="shared" si="8"/>
        <v>-</v>
      </c>
      <c r="BW6" s="35" t="str">
        <f t="shared" si="8"/>
        <v>-</v>
      </c>
      <c r="BX6" s="35" t="str">
        <f t="shared" si="8"/>
        <v>-</v>
      </c>
      <c r="BY6" s="35" t="str">
        <f t="shared" si="8"/>
        <v>-</v>
      </c>
      <c r="BZ6" s="35">
        <f t="shared" si="8"/>
        <v>97.9</v>
      </c>
      <c r="CA6" s="34" t="str">
        <f>IF(CA7="","",IF(CA7="-","【-】","【"&amp;SUBSTITUTE(TEXT(CA7,"#,##0.00"),"-","△")&amp;"】"))</f>
        <v>【100.34】</v>
      </c>
      <c r="CB6" s="35" t="str">
        <f>IF(CB7="",NA(),CB7)</f>
        <v>-</v>
      </c>
      <c r="CC6" s="35" t="str">
        <f t="shared" ref="CC6:CK6" si="9">IF(CC7="",NA(),CC7)</f>
        <v>-</v>
      </c>
      <c r="CD6" s="35" t="str">
        <f t="shared" si="9"/>
        <v>-</v>
      </c>
      <c r="CE6" s="35" t="str">
        <f t="shared" si="9"/>
        <v>-</v>
      </c>
      <c r="CF6" s="35">
        <f t="shared" si="9"/>
        <v>141.72</v>
      </c>
      <c r="CG6" s="35" t="str">
        <f t="shared" si="9"/>
        <v>-</v>
      </c>
      <c r="CH6" s="35" t="str">
        <f t="shared" si="9"/>
        <v>-</v>
      </c>
      <c r="CI6" s="35" t="str">
        <f t="shared" si="9"/>
        <v>-</v>
      </c>
      <c r="CJ6" s="35" t="str">
        <f t="shared" si="9"/>
        <v>-</v>
      </c>
      <c r="CK6" s="35">
        <f t="shared" si="9"/>
        <v>112.77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t="str">
        <f>IF(CX7="",NA(),CX7)</f>
        <v>-</v>
      </c>
      <c r="CY6" s="35" t="str">
        <f t="shared" ref="CY6:DG6" si="11">IF(CY7="",NA(),CY7)</f>
        <v>-</v>
      </c>
      <c r="CZ6" s="35" t="str">
        <f t="shared" si="11"/>
        <v>-</v>
      </c>
      <c r="DA6" s="35" t="str">
        <f t="shared" si="11"/>
        <v>-</v>
      </c>
      <c r="DB6" s="35">
        <f t="shared" si="11"/>
        <v>92.51</v>
      </c>
      <c r="DC6" s="35" t="str">
        <f t="shared" si="11"/>
        <v>-</v>
      </c>
      <c r="DD6" s="35" t="str">
        <f t="shared" si="11"/>
        <v>-</v>
      </c>
      <c r="DE6" s="35" t="str">
        <f t="shared" si="11"/>
        <v>-</v>
      </c>
      <c r="DF6" s="35" t="str">
        <f t="shared" si="11"/>
        <v>-</v>
      </c>
      <c r="DG6" s="35">
        <f t="shared" si="11"/>
        <v>96.8</v>
      </c>
      <c r="DH6" s="34" t="str">
        <f>IF(DH7="","",IF(DH7="-","【-】","【"&amp;SUBSTITUTE(TEXT(DH7,"#,##0.00"),"-","△")&amp;"】"))</f>
        <v>【95.35】</v>
      </c>
      <c r="DI6" s="35" t="str">
        <f>IF(DI7="",NA(),DI7)</f>
        <v>-</v>
      </c>
      <c r="DJ6" s="35" t="str">
        <f t="shared" ref="DJ6:DR6" si="12">IF(DJ7="",NA(),DJ7)</f>
        <v>-</v>
      </c>
      <c r="DK6" s="35" t="str">
        <f t="shared" si="12"/>
        <v>-</v>
      </c>
      <c r="DL6" s="35" t="str">
        <f t="shared" si="12"/>
        <v>-</v>
      </c>
      <c r="DM6" s="35">
        <f t="shared" si="12"/>
        <v>3.39</v>
      </c>
      <c r="DN6" s="35" t="str">
        <f t="shared" si="12"/>
        <v>-</v>
      </c>
      <c r="DO6" s="35" t="str">
        <f t="shared" si="12"/>
        <v>-</v>
      </c>
      <c r="DP6" s="35" t="str">
        <f t="shared" si="12"/>
        <v>-</v>
      </c>
      <c r="DQ6" s="35" t="str">
        <f t="shared" si="12"/>
        <v>-</v>
      </c>
      <c r="DR6" s="35">
        <f t="shared" si="12"/>
        <v>14.72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1.01</v>
      </c>
      <c r="ED6" s="34" t="str">
        <f>IF(ED7="","",IF(ED7="-","【-】","【"&amp;SUBSTITUTE(TEXT(ED7,"#,##0.00"),"-","△")&amp;"】"))</f>
        <v>【5.90】</v>
      </c>
      <c r="EE6" s="35" t="str">
        <f>IF(EE7="",NA(),EE7)</f>
        <v>-</v>
      </c>
      <c r="EF6" s="35" t="str">
        <f t="shared" ref="EF6:EN6" si="14">IF(EF7="",NA(),EF7)</f>
        <v>-</v>
      </c>
      <c r="EG6" s="35" t="str">
        <f t="shared" si="14"/>
        <v>-</v>
      </c>
      <c r="EH6" s="35" t="str">
        <f t="shared" si="14"/>
        <v>-</v>
      </c>
      <c r="EI6" s="35">
        <f t="shared" si="14"/>
        <v>0.11</v>
      </c>
      <c r="EJ6" s="35" t="str">
        <f t="shared" si="14"/>
        <v>-</v>
      </c>
      <c r="EK6" s="35" t="str">
        <f t="shared" si="14"/>
        <v>-</v>
      </c>
      <c r="EL6" s="35" t="str">
        <f t="shared" si="14"/>
        <v>-</v>
      </c>
      <c r="EM6" s="35" t="str">
        <f t="shared" si="14"/>
        <v>-</v>
      </c>
      <c r="EN6" s="35">
        <f t="shared" si="14"/>
        <v>0.06</v>
      </c>
      <c r="EO6" s="34" t="str">
        <f>IF(EO7="","",IF(EO7="-","【-】","【"&amp;SUBSTITUTE(TEXT(EO7,"#,##0.00"),"-","△")&amp;"】"))</f>
        <v>【0.22】</v>
      </c>
    </row>
    <row r="7" spans="1:148" s="36" customFormat="1" x14ac:dyDescent="0.15">
      <c r="A7" s="28"/>
      <c r="B7" s="37">
        <v>2019</v>
      </c>
      <c r="C7" s="37">
        <v>343021</v>
      </c>
      <c r="D7" s="37">
        <v>46</v>
      </c>
      <c r="E7" s="37">
        <v>17</v>
      </c>
      <c r="F7" s="37">
        <v>1</v>
      </c>
      <c r="G7" s="37">
        <v>0</v>
      </c>
      <c r="H7" s="37" t="s">
        <v>96</v>
      </c>
      <c r="I7" s="37" t="s">
        <v>97</v>
      </c>
      <c r="J7" s="37" t="s">
        <v>98</v>
      </c>
      <c r="K7" s="37" t="s">
        <v>99</v>
      </c>
      <c r="L7" s="37" t="s">
        <v>100</v>
      </c>
      <c r="M7" s="37" t="s">
        <v>101</v>
      </c>
      <c r="N7" s="38" t="s">
        <v>102</v>
      </c>
      <c r="O7" s="38">
        <v>61.08</v>
      </c>
      <c r="P7" s="38">
        <v>98.1</v>
      </c>
      <c r="Q7" s="38">
        <v>100</v>
      </c>
      <c r="R7" s="38">
        <v>2260</v>
      </c>
      <c r="S7" s="38">
        <v>52163</v>
      </c>
      <c r="T7" s="38">
        <v>10.41</v>
      </c>
      <c r="U7" s="38">
        <v>5010.8500000000004</v>
      </c>
      <c r="V7" s="38">
        <v>51056</v>
      </c>
      <c r="W7" s="38">
        <v>5.0199999999999996</v>
      </c>
      <c r="X7" s="38">
        <v>10170.52</v>
      </c>
      <c r="Y7" s="38" t="s">
        <v>102</v>
      </c>
      <c r="Z7" s="38" t="s">
        <v>102</v>
      </c>
      <c r="AA7" s="38" t="s">
        <v>102</v>
      </c>
      <c r="AB7" s="38" t="s">
        <v>102</v>
      </c>
      <c r="AC7" s="38">
        <v>101.04</v>
      </c>
      <c r="AD7" s="38" t="s">
        <v>102</v>
      </c>
      <c r="AE7" s="38" t="s">
        <v>102</v>
      </c>
      <c r="AF7" s="38" t="s">
        <v>102</v>
      </c>
      <c r="AG7" s="38" t="s">
        <v>102</v>
      </c>
      <c r="AH7" s="38">
        <v>104.85</v>
      </c>
      <c r="AI7" s="38">
        <v>108.07</v>
      </c>
      <c r="AJ7" s="38" t="s">
        <v>102</v>
      </c>
      <c r="AK7" s="38" t="s">
        <v>102</v>
      </c>
      <c r="AL7" s="38" t="s">
        <v>102</v>
      </c>
      <c r="AM7" s="38" t="s">
        <v>102</v>
      </c>
      <c r="AN7" s="38">
        <v>0</v>
      </c>
      <c r="AO7" s="38" t="s">
        <v>102</v>
      </c>
      <c r="AP7" s="38" t="s">
        <v>102</v>
      </c>
      <c r="AQ7" s="38" t="s">
        <v>102</v>
      </c>
      <c r="AR7" s="38" t="s">
        <v>102</v>
      </c>
      <c r="AS7" s="38">
        <v>0</v>
      </c>
      <c r="AT7" s="38">
        <v>3.09</v>
      </c>
      <c r="AU7" s="38" t="s">
        <v>102</v>
      </c>
      <c r="AV7" s="38" t="s">
        <v>102</v>
      </c>
      <c r="AW7" s="38" t="s">
        <v>102</v>
      </c>
      <c r="AX7" s="38" t="s">
        <v>102</v>
      </c>
      <c r="AY7" s="38">
        <v>28.4</v>
      </c>
      <c r="AZ7" s="38" t="s">
        <v>102</v>
      </c>
      <c r="BA7" s="38" t="s">
        <v>102</v>
      </c>
      <c r="BB7" s="38" t="s">
        <v>102</v>
      </c>
      <c r="BC7" s="38" t="s">
        <v>102</v>
      </c>
      <c r="BD7" s="38">
        <v>53.32</v>
      </c>
      <c r="BE7" s="38">
        <v>69.540000000000006</v>
      </c>
      <c r="BF7" s="38" t="s">
        <v>102</v>
      </c>
      <c r="BG7" s="38" t="s">
        <v>102</v>
      </c>
      <c r="BH7" s="38" t="s">
        <v>102</v>
      </c>
      <c r="BI7" s="38" t="s">
        <v>102</v>
      </c>
      <c r="BJ7" s="38">
        <v>947.51</v>
      </c>
      <c r="BK7" s="38" t="s">
        <v>102</v>
      </c>
      <c r="BL7" s="38" t="s">
        <v>102</v>
      </c>
      <c r="BM7" s="38" t="s">
        <v>102</v>
      </c>
      <c r="BN7" s="38" t="s">
        <v>102</v>
      </c>
      <c r="BO7" s="38">
        <v>719.63</v>
      </c>
      <c r="BP7" s="38">
        <v>682.51</v>
      </c>
      <c r="BQ7" s="38" t="s">
        <v>102</v>
      </c>
      <c r="BR7" s="38" t="s">
        <v>102</v>
      </c>
      <c r="BS7" s="38" t="s">
        <v>102</v>
      </c>
      <c r="BT7" s="38" t="s">
        <v>102</v>
      </c>
      <c r="BU7" s="38">
        <v>93.9</v>
      </c>
      <c r="BV7" s="38" t="s">
        <v>102</v>
      </c>
      <c r="BW7" s="38" t="s">
        <v>102</v>
      </c>
      <c r="BX7" s="38" t="s">
        <v>102</v>
      </c>
      <c r="BY7" s="38" t="s">
        <v>102</v>
      </c>
      <c r="BZ7" s="38">
        <v>97.9</v>
      </c>
      <c r="CA7" s="38">
        <v>100.34</v>
      </c>
      <c r="CB7" s="38" t="s">
        <v>102</v>
      </c>
      <c r="CC7" s="38" t="s">
        <v>102</v>
      </c>
      <c r="CD7" s="38" t="s">
        <v>102</v>
      </c>
      <c r="CE7" s="38" t="s">
        <v>102</v>
      </c>
      <c r="CF7" s="38">
        <v>141.72</v>
      </c>
      <c r="CG7" s="38" t="s">
        <v>102</v>
      </c>
      <c r="CH7" s="38" t="s">
        <v>102</v>
      </c>
      <c r="CI7" s="38" t="s">
        <v>102</v>
      </c>
      <c r="CJ7" s="38" t="s">
        <v>102</v>
      </c>
      <c r="CK7" s="38">
        <v>112.77</v>
      </c>
      <c r="CL7" s="38">
        <v>136.15</v>
      </c>
      <c r="CM7" s="38" t="s">
        <v>102</v>
      </c>
      <c r="CN7" s="38" t="s">
        <v>102</v>
      </c>
      <c r="CO7" s="38" t="s">
        <v>102</v>
      </c>
      <c r="CP7" s="38" t="s">
        <v>102</v>
      </c>
      <c r="CQ7" s="38" t="s">
        <v>102</v>
      </c>
      <c r="CR7" s="38" t="s">
        <v>102</v>
      </c>
      <c r="CS7" s="38" t="s">
        <v>102</v>
      </c>
      <c r="CT7" s="38" t="s">
        <v>102</v>
      </c>
      <c r="CU7" s="38" t="s">
        <v>102</v>
      </c>
      <c r="CV7" s="38" t="s">
        <v>102</v>
      </c>
      <c r="CW7" s="38">
        <v>59.64</v>
      </c>
      <c r="CX7" s="38" t="s">
        <v>102</v>
      </c>
      <c r="CY7" s="38" t="s">
        <v>102</v>
      </c>
      <c r="CZ7" s="38" t="s">
        <v>102</v>
      </c>
      <c r="DA7" s="38" t="s">
        <v>102</v>
      </c>
      <c r="DB7" s="38">
        <v>92.51</v>
      </c>
      <c r="DC7" s="38" t="s">
        <v>102</v>
      </c>
      <c r="DD7" s="38" t="s">
        <v>102</v>
      </c>
      <c r="DE7" s="38" t="s">
        <v>102</v>
      </c>
      <c r="DF7" s="38" t="s">
        <v>102</v>
      </c>
      <c r="DG7" s="38">
        <v>96.8</v>
      </c>
      <c r="DH7" s="38">
        <v>95.35</v>
      </c>
      <c r="DI7" s="38" t="s">
        <v>102</v>
      </c>
      <c r="DJ7" s="38" t="s">
        <v>102</v>
      </c>
      <c r="DK7" s="38" t="s">
        <v>102</v>
      </c>
      <c r="DL7" s="38" t="s">
        <v>102</v>
      </c>
      <c r="DM7" s="38">
        <v>3.39</v>
      </c>
      <c r="DN7" s="38" t="s">
        <v>102</v>
      </c>
      <c r="DO7" s="38" t="s">
        <v>102</v>
      </c>
      <c r="DP7" s="38" t="s">
        <v>102</v>
      </c>
      <c r="DQ7" s="38" t="s">
        <v>102</v>
      </c>
      <c r="DR7" s="38">
        <v>14.72</v>
      </c>
      <c r="DS7" s="38">
        <v>38.57</v>
      </c>
      <c r="DT7" s="38" t="s">
        <v>102</v>
      </c>
      <c r="DU7" s="38" t="s">
        <v>102</v>
      </c>
      <c r="DV7" s="38" t="s">
        <v>102</v>
      </c>
      <c r="DW7" s="38" t="s">
        <v>102</v>
      </c>
      <c r="DX7" s="38">
        <v>0</v>
      </c>
      <c r="DY7" s="38" t="s">
        <v>102</v>
      </c>
      <c r="DZ7" s="38" t="s">
        <v>102</v>
      </c>
      <c r="EA7" s="38" t="s">
        <v>102</v>
      </c>
      <c r="EB7" s="38" t="s">
        <v>102</v>
      </c>
      <c r="EC7" s="38">
        <v>1.01</v>
      </c>
      <c r="ED7" s="38">
        <v>5.9</v>
      </c>
      <c r="EE7" s="38" t="s">
        <v>102</v>
      </c>
      <c r="EF7" s="38" t="s">
        <v>102</v>
      </c>
      <c r="EG7" s="38" t="s">
        <v>102</v>
      </c>
      <c r="EH7" s="38" t="s">
        <v>102</v>
      </c>
      <c r="EI7" s="38">
        <v>0.11</v>
      </c>
      <c r="EJ7" s="38" t="s">
        <v>102</v>
      </c>
      <c r="EK7" s="38" t="s">
        <v>102</v>
      </c>
      <c r="EL7" s="38" t="s">
        <v>102</v>
      </c>
      <c r="EM7" s="38" t="s">
        <v>102</v>
      </c>
      <c r="EN7" s="38">
        <v>0.06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fuchu</cp:lastModifiedBy>
  <cp:lastPrinted>2021-01-20T02:17:53Z</cp:lastPrinted>
  <dcterms:created xsi:type="dcterms:W3CDTF">2020-12-04T02:29:43Z</dcterms:created>
  <dcterms:modified xsi:type="dcterms:W3CDTF">2021-01-26T01:25:33Z</dcterms:modified>
  <cp:category/>
</cp:coreProperties>
</file>