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99qDYogghAmAQv2nCnlenhWv2btzpdaeaRL1HF0DIgLVmqyynoBoQ1iN6KretoxeVzFajRZvQKjOkQv4pxMIg==" workbookSaltValue="c3wx1mBJi9PF3Pbdi5rE1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T8" i="4" s="1"/>
  <c r="S6" i="5"/>
  <c r="R6" i="5"/>
  <c r="AD10" i="4" s="1"/>
  <c r="Q6" i="5"/>
  <c r="P6" i="5"/>
  <c r="P10" i="4" s="1"/>
  <c r="O6" i="5"/>
  <c r="N6" i="5"/>
  <c r="B10" i="4" s="1"/>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W10" i="4"/>
  <c r="I10" i="4"/>
  <c r="BB8" i="4"/>
  <c r="AL8" i="4"/>
  <c r="AD8" i="4"/>
  <c r="W8" i="4"/>
  <c r="P8" i="4"/>
  <c r="I8" i="4"/>
  <c r="B8" i="4"/>
  <c r="B6"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<sst xmlns="http://schemas.openxmlformats.org/spreadsheetml/2006/main" count="247" uniqueCount="120">
  <si>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</si>
  <si>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</si>
  <si>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</si>
  <si>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</si>
  <si>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</si>
  <si>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</si>
  <si>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</si>
  <si>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</si>
  <si>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</si>
  <si>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</si>
  <si>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</si>
  <si>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</si>
  <si>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</si>
  <si>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</si>
  <si>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</si>
  <si>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</si>
  <si>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</si>
  <si>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</si>
  <si>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</si>
  <si>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</si>
  <si>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</si>
  <si>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</si>
  <si>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</si>
  <si>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</si>
  <si>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</si>
  <si>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</si>
  <si>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</si>
  <si>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</si>
  <si>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</si>
  <si>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</si>
  <si>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</si>
  <si>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</si>
  <si>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</si>
  <si>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</si>
  <si>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</si>
  <si>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</si>
  <si>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</si>
  <si>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</si>
  <si>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</si>
  <si>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</si>
  <si>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</si>
  <si>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</si>
  <si>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</si>
  <si>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</si>
  <si>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</si>
  <si>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</si>
  <si>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</si>
  <si>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</si>
  <si>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</si>
  <si>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</si>
  <si>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</si>
  <si>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</si>
  <si>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</si>
  <si>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</si>
  <si>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</si>
  <si>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</si>
  <si>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</si>
  <si>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</si>
  <si>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</si>
  <si>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</si>
  <si>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</si>
  <si>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</si>
  <si>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</si>
  <si>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</si>
  <si>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</si>
  <si>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</si>
  <si>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</si>
  <si>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</si>
  <si>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</si>
  <si>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</si>
  <si>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</si>
  <si>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</si>
  <si>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</si>
  <si>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</si>
  <si>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</si>
  <si>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</si>
  <si>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</si>
  <si>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</si>
  <si>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</si>
  <si>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</si>
  <si>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</si>
  <si>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</si>
  <si>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</si>
  <si>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</si>
  <si>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</si>
  <si>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</si>
  <si>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</si>
  <si>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</si>
  <si>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</si>
  <si>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</si>
  <si>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</si>
  <si>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</si>
  <si>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</si>
  <si>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</si>
  <si>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</si>
  <si>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</si>
  <si>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</si>
  <si>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</si>
  <si>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</si>
  <si>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</si>
  <si>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</si>
  <si>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</si>
  <si>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</si>
  <si>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</si>
  <si>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</si>
  <si>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</si>
  <si>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</si>
  <si>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</si>
  <si>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</si>
  <si>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</si>
  <si>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</si>
  <si>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</si>
  <si>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</si>
  <si>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</si>
  <si>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</si>
  <si>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</si>
  <si>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</si>
  <si>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本市の特定地域生活排水処理事業は、平成13年の整備から約20年が経過するが、今後10年程度は浄化槽の更新を行う見込みはないと考えられる。なお、ブロアなどの部品・消耗機器の交換（修理）は定期的に行う必要がある。</t>
    <phoneticPr fontId="4"/>
  </si>
  <si>
    <t xml:space="preserve">
・経費回収率は90％前後で推移しており、類似団体の平均値を上回っている。使用料収入確保のため、今後も未収金の回収に努める。
・汚水処理原価は全国平均を上回っているが、1人あたりの汚水量原単位を使用実態に合わせて見直しを行った結果、前年度より低下した。維持管理費の削減については、今後も取り組んでいく。
・施設利用率は、1人あたりの汚水量原単位を使用実態に合わせて見直しを行った結果、前年度より向上した。ただし、今後の人口減少により施設利用率の減少が懸念される。
・水洗化率は100％であり、本事業の目標は達成している。
</t>
    <rPh sb="40" eb="42">
      <t>シュウニュウ</t>
    </rPh>
    <phoneticPr fontId="4"/>
  </si>
  <si>
    <t xml:space="preserve">
　これまでも必要に応じて使用料の改定を行っている。今後の人口減少による施設利用率の低下や、維持管理費の増が懸念される。
　令和２年度中に経営戦略を策定し、今後は経費回収率を100％にすることを目標とし、計画的かつ合理的な経営に努める。
</t>
    <rPh sb="62" eb="64">
      <t>レイワ</t>
    </rPh>
    <rPh sb="65" eb="67">
      <t>ネンド</t>
    </rPh>
    <rPh sb="67" eb="68">
      <t>チュウ</t>
    </rPh>
    <rPh sb="78" eb="80">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</si>
</sst>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D6F-4D64-BFC3-04A2EBD06914}"/>
            </c:ext>
          </c:extLst>
        </c:ser>
        <c:dLbls>
          <c:showLegendKey val="0"/>
          <c:showVal val="0"/>
          <c:showCatName val="0"/>
          <c:showSerName val="0"/>
          <c:showPercent val="0"/>
          <c:showBubbleSize val="0"/>
        </c:dLbls>
        <c:gapWidth val="150"/>
        <c:axId val="112349184"/>
        <c:axId val="112350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ED6F-4D64-BFC3-04A2EBD06914}"/>
            </c:ext>
          </c:extLst>
        </c:ser>
        <c:dLbls>
          <c:showLegendKey val="0"/>
          <c:showVal val="0"/>
          <c:showCatName val="0"/>
          <c:showSerName val="0"/>
          <c:showPercent val="0"/>
          <c:showBubbleSize val="0"/>
        </c:dLbls>
        <c:marker val="1"/>
        <c:smooth val="0"/>
        <c:axId val="112349184"/>
        <c:axId val="112350720"/>
      </c:lineChart>
      <c:dateAx>
        <c:axId val="112349184"/>
        <c:scaling>
          <c:orientation val="minMax"/>
        </c:scaling>
        <c:delete val="1"/>
        <c:axPos val="b"/>
        <c:numFmt formatCode="&quot;H&quot;yy" sourceLinked="1"/>
        <c:majorTickMark val="none"/>
        <c:minorTickMark val="none"/>
        <c:tickLblPos val="none"/>
        <c:crossAx val="112350720"/>
        <c:crosses val="autoZero"/>
        <c:auto val="1"/>
        <c:lblOffset val="100"/>
        <c:baseTimeUnit val="years"/>
      </c:dateAx>
      <c:valAx>
        <c:axId val="11235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34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86.75</c:v>
                </c:pt>
                <c:pt idx="1">
                  <c:v>83.13</c:v>
                </c:pt>
                <c:pt idx="2">
                  <c:v>79.52</c:v>
                </c:pt>
                <c:pt idx="3">
                  <c:v>78.31</c:v>
                </c:pt>
                <c:pt idx="4">
                  <c:v>95.18</c:v>
                </c:pt>
              </c:numCache>
            </c:numRef>
          </c:val>
          <c:extLst xmlns:c16r2="http://schemas.microsoft.com/office/drawing/2015/06/chart">
            <c:ext xmlns:c16="http://schemas.microsoft.com/office/drawing/2014/chart" uri="{C3380CC4-5D6E-409C-BE32-E72D297353CC}">
              <c16:uniqueId val="{00000000-77A4-4BC3-AD6A-FF0D232F0575}"/>
            </c:ext>
          </c:extLst>
        </c:ser>
        <c:dLbls>
          <c:showLegendKey val="0"/>
          <c:showVal val="0"/>
          <c:showCatName val="0"/>
          <c:showSerName val="0"/>
          <c:showPercent val="0"/>
          <c:showBubbleSize val="0"/>
        </c:dLbls>
        <c:gapWidth val="150"/>
        <c:axId val="135777280"/>
        <c:axId val="13693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60.25</c:v>
                </c:pt>
                <c:pt idx="1">
                  <c:v>61.94</c:v>
                </c:pt>
                <c:pt idx="2">
                  <c:v>61.79</c:v>
                </c:pt>
                <c:pt idx="3">
                  <c:v>59.94</c:v>
                </c:pt>
                <c:pt idx="4">
                  <c:v>59.64</c:v>
                </c:pt>
              </c:numCache>
            </c:numRef>
          </c:val>
          <c:smooth val="0"/>
          <c:extLst xmlns:c16r2="http://schemas.microsoft.com/office/drawing/2015/06/chart">
            <c:ext xmlns:c16="http://schemas.microsoft.com/office/drawing/2014/chart" uri="{C3380CC4-5D6E-409C-BE32-E72D297353CC}">
              <c16:uniqueId val="{00000001-77A4-4BC3-AD6A-FF0D232F0575}"/>
            </c:ext>
          </c:extLst>
        </c:ser>
        <c:dLbls>
          <c:showLegendKey val="0"/>
          <c:showVal val="0"/>
          <c:showCatName val="0"/>
          <c:showSerName val="0"/>
          <c:showPercent val="0"/>
          <c:showBubbleSize val="0"/>
        </c:dLbls>
        <c:marker val="1"/>
        <c:smooth val="0"/>
        <c:axId val="135777280"/>
        <c:axId val="136930432"/>
      </c:lineChart>
      <c:dateAx>
        <c:axId val="135777280"/>
        <c:scaling>
          <c:orientation val="minMax"/>
        </c:scaling>
        <c:delete val="1"/>
        <c:axPos val="b"/>
        <c:numFmt formatCode="&quot;H&quot;yy" sourceLinked="1"/>
        <c:majorTickMark val="none"/>
        <c:minorTickMark val="none"/>
        <c:tickLblPos val="none"/>
        <c:crossAx val="136930432"/>
        <c:crosses val="autoZero"/>
        <c:auto val="1"/>
        <c:lblOffset val="100"/>
        <c:baseTimeUnit val="years"/>
      </c:dateAx>
      <c:valAx>
        <c:axId val="13693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77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EEFC-4A05-A349-02A601AEB151}"/>
            </c:ext>
          </c:extLst>
        </c:ser>
        <c:dLbls>
          <c:showLegendKey val="0"/>
          <c:showVal val="0"/>
          <c:showCatName val="0"/>
          <c:showSerName val="0"/>
          <c:showPercent val="0"/>
          <c:showBubbleSize val="0"/>
        </c:dLbls>
        <c:gapWidth val="150"/>
        <c:axId val="136949120"/>
        <c:axId val="136963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95.26</c:v>
                </c:pt>
                <c:pt idx="1">
                  <c:v>94.14</c:v>
                </c:pt>
                <c:pt idx="2">
                  <c:v>92.44</c:v>
                </c:pt>
                <c:pt idx="3">
                  <c:v>89.66</c:v>
                </c:pt>
                <c:pt idx="4">
                  <c:v>90.63</c:v>
                </c:pt>
              </c:numCache>
            </c:numRef>
          </c:val>
          <c:smooth val="0"/>
          <c:extLst xmlns:c16r2="http://schemas.microsoft.com/office/drawing/2015/06/chart">
            <c:ext xmlns:c16="http://schemas.microsoft.com/office/drawing/2014/chart" uri="{C3380CC4-5D6E-409C-BE32-E72D297353CC}">
              <c16:uniqueId val="{00000001-EEFC-4A05-A349-02A601AEB151}"/>
            </c:ext>
          </c:extLst>
        </c:ser>
        <c:dLbls>
          <c:showLegendKey val="0"/>
          <c:showVal val="0"/>
          <c:showCatName val="0"/>
          <c:showSerName val="0"/>
          <c:showPercent val="0"/>
          <c:showBubbleSize val="0"/>
        </c:dLbls>
        <c:marker val="1"/>
        <c:smooth val="0"/>
        <c:axId val="136949120"/>
        <c:axId val="136963584"/>
      </c:lineChart>
      <c:dateAx>
        <c:axId val="136949120"/>
        <c:scaling>
          <c:orientation val="minMax"/>
        </c:scaling>
        <c:delete val="1"/>
        <c:axPos val="b"/>
        <c:numFmt formatCode="&quot;H&quot;yy" sourceLinked="1"/>
        <c:majorTickMark val="none"/>
        <c:minorTickMark val="none"/>
        <c:tickLblPos val="none"/>
        <c:crossAx val="136963584"/>
        <c:crosses val="autoZero"/>
        <c:auto val="1"/>
        <c:lblOffset val="100"/>
        <c:baseTimeUnit val="years"/>
      </c:dateAx>
      <c:valAx>
        <c:axId val="13696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94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336E-48AB-BF39-E68695E7A725}"/>
            </c:ext>
          </c:extLst>
        </c:ser>
        <c:dLbls>
          <c:showLegendKey val="0"/>
          <c:showVal val="0"/>
          <c:showCatName val="0"/>
          <c:showSerName val="0"/>
          <c:showPercent val="0"/>
          <c:showBubbleSize val="0"/>
        </c:dLbls>
        <c:gapWidth val="150"/>
        <c:axId val="112389504"/>
        <c:axId val="131008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36E-48AB-BF39-E68695E7A725}"/>
            </c:ext>
          </c:extLst>
        </c:ser>
        <c:dLbls>
          <c:showLegendKey val="0"/>
          <c:showVal val="0"/>
          <c:showCatName val="0"/>
          <c:showSerName val="0"/>
          <c:showPercent val="0"/>
          <c:showBubbleSize val="0"/>
        </c:dLbls>
        <c:marker val="1"/>
        <c:smooth val="0"/>
        <c:axId val="112389504"/>
        <c:axId val="131008000"/>
      </c:lineChart>
      <c:dateAx>
        <c:axId val="112389504"/>
        <c:scaling>
          <c:orientation val="minMax"/>
        </c:scaling>
        <c:delete val="1"/>
        <c:axPos val="b"/>
        <c:numFmt formatCode="&quot;H&quot;yy" sourceLinked="1"/>
        <c:majorTickMark val="none"/>
        <c:minorTickMark val="none"/>
        <c:tickLblPos val="none"/>
        <c:crossAx val="131008000"/>
        <c:crosses val="autoZero"/>
        <c:auto val="1"/>
        <c:lblOffset val="100"/>
        <c:baseTimeUnit val="years"/>
      </c:dateAx>
      <c:valAx>
        <c:axId val="13100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38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556-4959-96DE-AC78B57832DA}"/>
            </c:ext>
          </c:extLst>
        </c:ser>
        <c:dLbls>
          <c:showLegendKey val="0"/>
          <c:showVal val="0"/>
          <c:showCatName val="0"/>
          <c:showSerName val="0"/>
          <c:showPercent val="0"/>
          <c:showBubbleSize val="0"/>
        </c:dLbls>
        <c:gapWidth val="150"/>
        <c:axId val="131039232"/>
        <c:axId val="131041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556-4959-96DE-AC78B57832DA}"/>
            </c:ext>
          </c:extLst>
        </c:ser>
        <c:dLbls>
          <c:showLegendKey val="0"/>
          <c:showVal val="0"/>
          <c:showCatName val="0"/>
          <c:showSerName val="0"/>
          <c:showPercent val="0"/>
          <c:showBubbleSize val="0"/>
        </c:dLbls>
        <c:marker val="1"/>
        <c:smooth val="0"/>
        <c:axId val="131039232"/>
        <c:axId val="131041152"/>
      </c:lineChart>
      <c:dateAx>
        <c:axId val="131039232"/>
        <c:scaling>
          <c:orientation val="minMax"/>
        </c:scaling>
        <c:delete val="1"/>
        <c:axPos val="b"/>
        <c:numFmt formatCode="&quot;H&quot;yy" sourceLinked="1"/>
        <c:majorTickMark val="none"/>
        <c:minorTickMark val="none"/>
        <c:tickLblPos val="none"/>
        <c:crossAx val="131041152"/>
        <c:crosses val="autoZero"/>
        <c:auto val="1"/>
        <c:lblOffset val="100"/>
        <c:baseTimeUnit val="years"/>
      </c:dateAx>
      <c:valAx>
        <c:axId val="13104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03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C6E-452B-A111-6228CF47FC7C}"/>
            </c:ext>
          </c:extLst>
        </c:ser>
        <c:dLbls>
          <c:showLegendKey val="0"/>
          <c:showVal val="0"/>
          <c:showCatName val="0"/>
          <c:showSerName val="0"/>
          <c:showPercent val="0"/>
          <c:showBubbleSize val="0"/>
        </c:dLbls>
        <c:gapWidth val="150"/>
        <c:axId val="131068288"/>
        <c:axId val="13107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6E-452B-A111-6228CF47FC7C}"/>
            </c:ext>
          </c:extLst>
        </c:ser>
        <c:dLbls>
          <c:showLegendKey val="0"/>
          <c:showVal val="0"/>
          <c:showCatName val="0"/>
          <c:showSerName val="0"/>
          <c:showPercent val="0"/>
          <c:showBubbleSize val="0"/>
        </c:dLbls>
        <c:marker val="1"/>
        <c:smooth val="0"/>
        <c:axId val="131068288"/>
        <c:axId val="131070208"/>
      </c:lineChart>
      <c:dateAx>
        <c:axId val="131068288"/>
        <c:scaling>
          <c:orientation val="minMax"/>
        </c:scaling>
        <c:delete val="1"/>
        <c:axPos val="b"/>
        <c:numFmt formatCode="&quot;H&quot;yy" sourceLinked="1"/>
        <c:majorTickMark val="none"/>
        <c:minorTickMark val="none"/>
        <c:tickLblPos val="none"/>
        <c:crossAx val="131070208"/>
        <c:crosses val="autoZero"/>
        <c:auto val="1"/>
        <c:lblOffset val="100"/>
        <c:baseTimeUnit val="years"/>
      </c:dateAx>
      <c:valAx>
        <c:axId val="13107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06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67E-47C7-9779-F06D74534DF5}"/>
            </c:ext>
          </c:extLst>
        </c:ser>
        <c:dLbls>
          <c:showLegendKey val="0"/>
          <c:showVal val="0"/>
          <c:showCatName val="0"/>
          <c:showSerName val="0"/>
          <c:showPercent val="0"/>
          <c:showBubbleSize val="0"/>
        </c:dLbls>
        <c:gapWidth val="150"/>
        <c:axId val="135551616"/>
        <c:axId val="13556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67E-47C7-9779-F06D74534DF5}"/>
            </c:ext>
          </c:extLst>
        </c:ser>
        <c:dLbls>
          <c:showLegendKey val="0"/>
          <c:showVal val="0"/>
          <c:showCatName val="0"/>
          <c:showSerName val="0"/>
          <c:showPercent val="0"/>
          <c:showBubbleSize val="0"/>
        </c:dLbls>
        <c:marker val="1"/>
        <c:smooth val="0"/>
        <c:axId val="135551616"/>
        <c:axId val="135561984"/>
      </c:lineChart>
      <c:dateAx>
        <c:axId val="135551616"/>
        <c:scaling>
          <c:orientation val="minMax"/>
        </c:scaling>
        <c:delete val="1"/>
        <c:axPos val="b"/>
        <c:numFmt formatCode="&quot;H&quot;yy" sourceLinked="1"/>
        <c:majorTickMark val="none"/>
        <c:minorTickMark val="none"/>
        <c:tickLblPos val="none"/>
        <c:crossAx val="135561984"/>
        <c:crosses val="autoZero"/>
        <c:auto val="1"/>
        <c:lblOffset val="100"/>
        <c:baseTimeUnit val="years"/>
      </c:dateAx>
      <c:valAx>
        <c:axId val="13556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55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7CD-47A3-A30A-D40CB4471A28}"/>
            </c:ext>
          </c:extLst>
        </c:ser>
        <c:dLbls>
          <c:showLegendKey val="0"/>
          <c:showVal val="0"/>
          <c:showCatName val="0"/>
          <c:showSerName val="0"/>
          <c:showPercent val="0"/>
          <c:showBubbleSize val="0"/>
        </c:dLbls>
        <c:gapWidth val="150"/>
        <c:axId val="135572864"/>
        <c:axId val="13558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7CD-47A3-A30A-D40CB4471A28}"/>
            </c:ext>
          </c:extLst>
        </c:ser>
        <c:dLbls>
          <c:showLegendKey val="0"/>
          <c:showVal val="0"/>
          <c:showCatName val="0"/>
          <c:showSerName val="0"/>
          <c:showPercent val="0"/>
          <c:showBubbleSize val="0"/>
        </c:dLbls>
        <c:marker val="1"/>
        <c:smooth val="0"/>
        <c:axId val="135572864"/>
        <c:axId val="135583232"/>
      </c:lineChart>
      <c:dateAx>
        <c:axId val="135572864"/>
        <c:scaling>
          <c:orientation val="minMax"/>
        </c:scaling>
        <c:delete val="1"/>
        <c:axPos val="b"/>
        <c:numFmt formatCode="&quot;H&quot;yy" sourceLinked="1"/>
        <c:majorTickMark val="none"/>
        <c:minorTickMark val="none"/>
        <c:tickLblPos val="none"/>
        <c:crossAx val="135583232"/>
        <c:crosses val="autoZero"/>
        <c:auto val="1"/>
        <c:lblOffset val="100"/>
        <c:baseTimeUnit val="years"/>
      </c:dateAx>
      <c:valAx>
        <c:axId val="13558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57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formatCode="#,##0.00;&quot;△&quot;#,##0.00;&quot;-&quot;">
                  <c:v>240.19</c:v>
                </c:pt>
                <c:pt idx="3">
                  <c:v>0</c:v>
                </c:pt>
                <c:pt idx="4">
                  <c:v>0</c:v>
                </c:pt>
              </c:numCache>
            </c:numRef>
          </c:val>
          <c:extLst xmlns:c16r2="http://schemas.microsoft.com/office/drawing/2015/06/chart">
            <c:ext xmlns:c16="http://schemas.microsoft.com/office/drawing/2014/chart" uri="{C3380CC4-5D6E-409C-BE32-E72D297353CC}">
              <c16:uniqueId val="{00000000-0233-43A4-8A46-FF43BE37139B}"/>
            </c:ext>
          </c:extLst>
        </c:ser>
        <c:dLbls>
          <c:showLegendKey val="0"/>
          <c:showVal val="0"/>
          <c:showCatName val="0"/>
          <c:showSerName val="0"/>
          <c:showPercent val="0"/>
          <c:showBubbleSize val="0"/>
        </c:dLbls>
        <c:gapWidth val="150"/>
        <c:axId val="135622656"/>
        <c:axId val="135624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241.49</c:v>
                </c:pt>
                <c:pt idx="1">
                  <c:v>248.44</c:v>
                </c:pt>
                <c:pt idx="2">
                  <c:v>244.85</c:v>
                </c:pt>
                <c:pt idx="3">
                  <c:v>296.89</c:v>
                </c:pt>
                <c:pt idx="4">
                  <c:v>270.57</c:v>
                </c:pt>
              </c:numCache>
            </c:numRef>
          </c:val>
          <c:smooth val="0"/>
          <c:extLst xmlns:c16r2="http://schemas.microsoft.com/office/drawing/2015/06/chart">
            <c:ext xmlns:c16="http://schemas.microsoft.com/office/drawing/2014/chart" uri="{C3380CC4-5D6E-409C-BE32-E72D297353CC}">
              <c16:uniqueId val="{00000001-0233-43A4-8A46-FF43BE37139B}"/>
            </c:ext>
          </c:extLst>
        </c:ser>
        <c:dLbls>
          <c:showLegendKey val="0"/>
          <c:showVal val="0"/>
          <c:showCatName val="0"/>
          <c:showSerName val="0"/>
          <c:showPercent val="0"/>
          <c:showBubbleSize val="0"/>
        </c:dLbls>
        <c:marker val="1"/>
        <c:smooth val="0"/>
        <c:axId val="135622656"/>
        <c:axId val="135624576"/>
      </c:lineChart>
      <c:dateAx>
        <c:axId val="135622656"/>
        <c:scaling>
          <c:orientation val="minMax"/>
        </c:scaling>
        <c:delete val="1"/>
        <c:axPos val="b"/>
        <c:numFmt formatCode="&quot;H&quot;yy" sourceLinked="1"/>
        <c:majorTickMark val="none"/>
        <c:minorTickMark val="none"/>
        <c:tickLblPos val="none"/>
        <c:crossAx val="135624576"/>
        <c:crosses val="autoZero"/>
        <c:auto val="1"/>
        <c:lblOffset val="100"/>
        <c:baseTimeUnit val="years"/>
      </c:dateAx>
      <c:valAx>
        <c:axId val="13562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62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92.97</c:v>
                </c:pt>
                <c:pt idx="1">
                  <c:v>91.59</c:v>
                </c:pt>
                <c:pt idx="2">
                  <c:v>88.97</c:v>
                </c:pt>
                <c:pt idx="3">
                  <c:v>89.84</c:v>
                </c:pt>
                <c:pt idx="4">
                  <c:v>90.74</c:v>
                </c:pt>
              </c:numCache>
            </c:numRef>
          </c:val>
          <c:extLst xmlns:c16r2="http://schemas.microsoft.com/office/drawing/2015/06/chart">
            <c:ext xmlns:c16="http://schemas.microsoft.com/office/drawing/2014/chart" uri="{C3380CC4-5D6E-409C-BE32-E72D297353CC}">
              <c16:uniqueId val="{00000000-AD87-4A2C-BFAA-1BC58019BACD}"/>
            </c:ext>
          </c:extLst>
        </c:ser>
        <c:dLbls>
          <c:showLegendKey val="0"/>
          <c:showVal val="0"/>
          <c:showCatName val="0"/>
          <c:showSerName val="0"/>
          <c:showPercent val="0"/>
          <c:showBubbleSize val="0"/>
        </c:dLbls>
        <c:gapWidth val="150"/>
        <c:axId val="135725440"/>
        <c:axId val="135727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65.7</c:v>
                </c:pt>
                <c:pt idx="1">
                  <c:v>66.73</c:v>
                </c:pt>
                <c:pt idx="2">
                  <c:v>64.78</c:v>
                </c:pt>
                <c:pt idx="3">
                  <c:v>63.06</c:v>
                </c:pt>
                <c:pt idx="4">
                  <c:v>62.5</c:v>
                </c:pt>
              </c:numCache>
            </c:numRef>
          </c:val>
          <c:smooth val="0"/>
          <c:extLst xmlns:c16r2="http://schemas.microsoft.com/office/drawing/2015/06/chart">
            <c:ext xmlns:c16="http://schemas.microsoft.com/office/drawing/2014/chart" uri="{C3380CC4-5D6E-409C-BE32-E72D297353CC}">
              <c16:uniqueId val="{00000001-AD87-4A2C-BFAA-1BC58019BACD}"/>
            </c:ext>
          </c:extLst>
        </c:ser>
        <c:dLbls>
          <c:showLegendKey val="0"/>
          <c:showVal val="0"/>
          <c:showCatName val="0"/>
          <c:showSerName val="0"/>
          <c:showPercent val="0"/>
          <c:showBubbleSize val="0"/>
        </c:dLbls>
        <c:marker val="1"/>
        <c:smooth val="0"/>
        <c:axId val="135725440"/>
        <c:axId val="135727360"/>
      </c:lineChart>
      <c:dateAx>
        <c:axId val="135725440"/>
        <c:scaling>
          <c:orientation val="minMax"/>
        </c:scaling>
        <c:delete val="1"/>
        <c:axPos val="b"/>
        <c:numFmt formatCode="&quot;H&quot;yy" sourceLinked="1"/>
        <c:majorTickMark val="none"/>
        <c:minorTickMark val="none"/>
        <c:tickLblPos val="none"/>
        <c:crossAx val="135727360"/>
        <c:crosses val="autoZero"/>
        <c:auto val="1"/>
        <c:lblOffset val="100"/>
        <c:baseTimeUnit val="years"/>
      </c:dateAx>
      <c:valAx>
        <c:axId val="13572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72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357.95</c:v>
                </c:pt>
                <c:pt idx="1">
                  <c:v>376.49</c:v>
                </c:pt>
                <c:pt idx="2">
                  <c:v>411.04</c:v>
                </c:pt>
                <c:pt idx="3">
                  <c:v>407.38</c:v>
                </c:pt>
                <c:pt idx="4">
                  <c:v>332.97</c:v>
                </c:pt>
              </c:numCache>
            </c:numRef>
          </c:val>
          <c:extLst xmlns:c16r2="http://schemas.microsoft.com/office/drawing/2015/06/chart">
            <c:ext xmlns:c16="http://schemas.microsoft.com/office/drawing/2014/chart" uri="{C3380CC4-5D6E-409C-BE32-E72D297353CC}">
              <c16:uniqueId val="{00000000-2906-4855-960E-73B2C5756AD0}"/>
            </c:ext>
          </c:extLst>
        </c:ser>
        <c:dLbls>
          <c:showLegendKey val="0"/>
          <c:showVal val="0"/>
          <c:showCatName val="0"/>
          <c:showSerName val="0"/>
          <c:showPercent val="0"/>
          <c:showBubbleSize val="0"/>
        </c:dLbls>
        <c:gapWidth val="150"/>
        <c:axId val="135756800"/>
        <c:axId val="13575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247.94</c:v>
                </c:pt>
                <c:pt idx="1">
                  <c:v>241.29</c:v>
                </c:pt>
                <c:pt idx="2">
                  <c:v>250.21</c:v>
                </c:pt>
                <c:pt idx="3">
                  <c:v>264.77</c:v>
                </c:pt>
                <c:pt idx="4">
                  <c:v>269.33</c:v>
                </c:pt>
              </c:numCache>
            </c:numRef>
          </c:val>
          <c:smooth val="0"/>
          <c:extLst xmlns:c16r2="http://schemas.microsoft.com/office/drawing/2015/06/chart">
            <c:ext xmlns:c16="http://schemas.microsoft.com/office/drawing/2014/chart" uri="{C3380CC4-5D6E-409C-BE32-E72D297353CC}">
              <c16:uniqueId val="{00000001-2906-4855-960E-73B2C5756AD0}"/>
            </c:ext>
          </c:extLst>
        </c:ser>
        <c:dLbls>
          <c:showLegendKey val="0"/>
          <c:showVal val="0"/>
          <c:showCatName val="0"/>
          <c:showSerName val="0"/>
          <c:showPercent val="0"/>
          <c:showBubbleSize val="0"/>
        </c:dLbls>
        <c:marker val="1"/>
        <c:smooth val="0"/>
        <c:axId val="135756800"/>
        <c:axId val="135758976"/>
      </c:lineChart>
      <c:dateAx>
        <c:axId val="135756800"/>
        <c:scaling>
          <c:orientation val="minMax"/>
        </c:scaling>
        <c:delete val="1"/>
        <c:axPos val="b"/>
        <c:numFmt formatCode="&quot;H&quot;yy" sourceLinked="1"/>
        <c:majorTickMark val="none"/>
        <c:minorTickMark val="none"/>
        <c:tickLblPos val="none"/>
        <c:crossAx val="135758976"/>
        <c:crosses val="autoZero"/>
        <c:auto val="1"/>
        <c:lblOffset val="100"/>
        <c:baseTimeUnit val="years"/>
      </c:dateAx>
      <c:valAx>
        <c:axId val="13575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75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K59" sqref="BK5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東広島市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188779</v>
      </c>
      <c r="AM8" s="51"/>
      <c r="AN8" s="51"/>
      <c r="AO8" s="51"/>
      <c r="AP8" s="51"/>
      <c r="AQ8" s="51"/>
      <c r="AR8" s="51"/>
      <c r="AS8" s="51"/>
      <c r="AT8" s="46">
        <f>データ!T6</f>
        <v>635.16</v>
      </c>
      <c r="AU8" s="46"/>
      <c r="AV8" s="46"/>
      <c r="AW8" s="46"/>
      <c r="AX8" s="46"/>
      <c r="AY8" s="46"/>
      <c r="AZ8" s="46"/>
      <c r="BA8" s="46"/>
      <c r="BB8" s="46">
        <f>データ!U6</f>
        <v>297.20999999999998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0.17</v>
      </c>
      <c r="Q10" s="46"/>
      <c r="R10" s="46"/>
      <c r="S10" s="46"/>
      <c r="T10" s="46"/>
      <c r="U10" s="46"/>
      <c r="V10" s="46"/>
      <c r="W10" s="46">
        <f>データ!Q6</f>
        <v>100</v>
      </c>
      <c r="X10" s="46"/>
      <c r="Y10" s="46"/>
      <c r="Z10" s="46"/>
      <c r="AA10" s="46"/>
      <c r="AB10" s="46"/>
      <c r="AC10" s="46"/>
      <c r="AD10" s="51">
        <f>データ!R6</f>
        <v>5120</v>
      </c>
      <c r="AE10" s="51"/>
      <c r="AF10" s="51"/>
      <c r="AG10" s="51"/>
      <c r="AH10" s="51"/>
      <c r="AI10" s="51"/>
      <c r="AJ10" s="51"/>
      <c r="AK10" s="2"/>
      <c r="AL10" s="51">
        <f>データ!V6</f>
        <v>317</v>
      </c>
      <c r="AM10" s="51"/>
      <c r="AN10" s="51"/>
      <c r="AO10" s="51"/>
      <c r="AP10" s="51"/>
      <c r="AQ10" s="51"/>
      <c r="AR10" s="51"/>
      <c r="AS10" s="51"/>
      <c r="AT10" s="46">
        <f>データ!W6</f>
        <v>13.43</v>
      </c>
      <c r="AU10" s="46"/>
      <c r="AV10" s="46"/>
      <c r="AW10" s="46"/>
      <c r="AX10" s="46"/>
      <c r="AY10" s="46"/>
      <c r="AZ10" s="46"/>
      <c r="BA10" s="46"/>
      <c r="BB10" s="46">
        <f>データ!X6</f>
        <v>23.6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【307.23】</v>
      </c>
      <c r="I86" s="26" t="str">
        <f>データ!CA6</f>
        <v>【59.98】</v>
      </c>
      <c r="J86" s="26" t="str">
        <f>データ!CL6</f>
        <v>【272.98】</v>
      </c>
      <c r="K86" s="26" t="str">
        <f>データ!CW6</f>
        <v>【58.71】</v>
      </c>
      <c r="L86" s="26" t="str">
        <f>データ!DH6</f>
        <v>【79.51】</v>
      </c>
      <c r="M86" s="26" t="s">
        <v>43</v>
      </c>
      <c r="N86" s="26" t="s">
        <v>44</v>
      </c>
      <c r="O86" s="26" t="str">
        <f>データ!EO6</f>
        <v>【-】</v>
      </c>
    </row>
  </sheetData>
  <sheetProtection algorithmName="SHA-512" hashValue="X2UbnTTrs/U+6z1EyQxPAFAqVs+UHpR9iaD/5GQ3rliIuGrcY9t5fNggXfHT4ou6edQTea/6qRsYJq3vWAJ5Cw==" saltValue="3LthXkuX1HPdXCsY/aKEy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342122</v>
      </c>
      <c r="D6" s="33">
        <f t="shared" si="3"/>
        <v>47</v>
      </c>
      <c r="E6" s="33">
        <f t="shared" si="3"/>
        <v>18</v>
      </c>
      <c r="F6" s="33">
        <f t="shared" si="3"/>
        <v>0</v>
      </c>
      <c r="G6" s="33">
        <f t="shared" si="3"/>
        <v>0</v>
      </c>
      <c r="H6" s="33" t="str">
        <f t="shared" si="3"/>
        <v>広島県　東広島市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0.17</v>
      </c>
      <c r="Q6" s="34">
        <f t="shared" si="3"/>
        <v>100</v>
      </c>
      <c r="R6" s="34">
        <f t="shared" si="3"/>
        <v>5120</v>
      </c>
      <c r="S6" s="34">
        <f t="shared" si="3"/>
        <v>188779</v>
      </c>
      <c r="T6" s="34">
        <f t="shared" si="3"/>
        <v>635.16</v>
      </c>
      <c r="U6" s="34">
        <f t="shared" si="3"/>
        <v>297.20999999999998</v>
      </c>
      <c r="V6" s="34">
        <f t="shared" si="3"/>
        <v>317</v>
      </c>
      <c r="W6" s="34">
        <f t="shared" si="3"/>
        <v>13.43</v>
      </c>
      <c r="X6" s="34">
        <f t="shared" si="3"/>
        <v>23.6</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5">
        <f t="shared" si="7"/>
        <v>240.19</v>
      </c>
      <c r="BI6" s="34">
        <f t="shared" si="7"/>
        <v>0</v>
      </c>
      <c r="BJ6" s="34">
        <f t="shared" si="7"/>
        <v>0</v>
      </c>
      <c r="BK6" s="35">
        <f t="shared" si="7"/>
        <v>241.49</v>
      </c>
      <c r="BL6" s="35">
        <f t="shared" si="7"/>
        <v>248.44</v>
      </c>
      <c r="BM6" s="35">
        <f t="shared" si="7"/>
        <v>244.85</v>
      </c>
      <c r="BN6" s="35">
        <f t="shared" si="7"/>
        <v>296.89</v>
      </c>
      <c r="BO6" s="35">
        <f t="shared" si="7"/>
        <v>270.57</v>
      </c>
      <c r="BP6" s="34" t="str">
        <f>IF(BP7="","",IF(BP7="-","【-】","【"&amp;SUBSTITUTE(TEXT(BP7,"#,##0.00"),"-","△")&amp;"】"))</f>
        <v>【307.23】</v>
      </c>
      <c r="BQ6" s="35">
        <f>IF(BQ7="",NA(),BQ7)</f>
        <v>92.97</v>
      </c>
      <c r="BR6" s="35">
        <f t="shared" ref="BR6:BZ6" si="8">IF(BR7="",NA(),BR7)</f>
        <v>91.59</v>
      </c>
      <c r="BS6" s="35">
        <f t="shared" si="8"/>
        <v>88.97</v>
      </c>
      <c r="BT6" s="35">
        <f t="shared" si="8"/>
        <v>89.84</v>
      </c>
      <c r="BU6" s="35">
        <f t="shared" si="8"/>
        <v>90.74</v>
      </c>
      <c r="BV6" s="35">
        <f t="shared" si="8"/>
        <v>65.7</v>
      </c>
      <c r="BW6" s="35">
        <f t="shared" si="8"/>
        <v>66.73</v>
      </c>
      <c r="BX6" s="35">
        <f t="shared" si="8"/>
        <v>64.78</v>
      </c>
      <c r="BY6" s="35">
        <f t="shared" si="8"/>
        <v>63.06</v>
      </c>
      <c r="BZ6" s="35">
        <f t="shared" si="8"/>
        <v>62.5</v>
      </c>
      <c r="CA6" s="34" t="str">
        <f>IF(CA7="","",IF(CA7="-","【-】","【"&amp;SUBSTITUTE(TEXT(CA7,"#,##0.00"),"-","△")&amp;"】"))</f>
        <v>【59.98】</v>
      </c>
      <c r="CB6" s="35">
        <f>IF(CB7="",NA(),CB7)</f>
        <v>357.95</v>
      </c>
      <c r="CC6" s="35">
        <f t="shared" ref="CC6:CK6" si="9">IF(CC7="",NA(),CC7)</f>
        <v>376.49</v>
      </c>
      <c r="CD6" s="35">
        <f t="shared" si="9"/>
        <v>411.04</v>
      </c>
      <c r="CE6" s="35">
        <f t="shared" si="9"/>
        <v>407.38</v>
      </c>
      <c r="CF6" s="35">
        <f t="shared" si="9"/>
        <v>332.97</v>
      </c>
      <c r="CG6" s="35">
        <f t="shared" si="9"/>
        <v>247.94</v>
      </c>
      <c r="CH6" s="35">
        <f t="shared" si="9"/>
        <v>241.29</v>
      </c>
      <c r="CI6" s="35">
        <f t="shared" si="9"/>
        <v>250.21</v>
      </c>
      <c r="CJ6" s="35">
        <f t="shared" si="9"/>
        <v>264.77</v>
      </c>
      <c r="CK6" s="35">
        <f t="shared" si="9"/>
        <v>269.33</v>
      </c>
      <c r="CL6" s="34" t="str">
        <f>IF(CL7="","",IF(CL7="-","【-】","【"&amp;SUBSTITUTE(TEXT(CL7,"#,##0.00"),"-","△")&amp;"】"))</f>
        <v>【272.98】</v>
      </c>
      <c r="CM6" s="35">
        <f>IF(CM7="",NA(),CM7)</f>
        <v>86.75</v>
      </c>
      <c r="CN6" s="35">
        <f t="shared" ref="CN6:CV6" si="10">IF(CN7="",NA(),CN7)</f>
        <v>83.13</v>
      </c>
      <c r="CO6" s="35">
        <f t="shared" si="10"/>
        <v>79.52</v>
      </c>
      <c r="CP6" s="35">
        <f t="shared" si="10"/>
        <v>78.31</v>
      </c>
      <c r="CQ6" s="35">
        <f t="shared" si="10"/>
        <v>95.18</v>
      </c>
      <c r="CR6" s="35">
        <f t="shared" si="10"/>
        <v>60.25</v>
      </c>
      <c r="CS6" s="35">
        <f t="shared" si="10"/>
        <v>61.94</v>
      </c>
      <c r="CT6" s="35">
        <f t="shared" si="10"/>
        <v>61.79</v>
      </c>
      <c r="CU6" s="35">
        <f t="shared" si="10"/>
        <v>59.94</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95.26</v>
      </c>
      <c r="DD6" s="35">
        <f t="shared" si="11"/>
        <v>94.14</v>
      </c>
      <c r="DE6" s="35">
        <f t="shared" si="11"/>
        <v>92.44</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342122</v>
      </c>
      <c r="D7" s="37">
        <v>47</v>
      </c>
      <c r="E7" s="37">
        <v>18</v>
      </c>
      <c r="F7" s="37">
        <v>0</v>
      </c>
      <c r="G7" s="37">
        <v>0</v>
      </c>
      <c r="H7" s="37" t="s">
        <v>98</v>
      </c>
      <c r="I7" s="37" t="s">
        <v>99</v>
      </c>
      <c r="J7" s="37" t="s">
        <v>100</v>
      </c>
      <c r="K7" s="37" t="s">
        <v>101</v>
      </c>
      <c r="L7" s="37" t="s">
        <v>102</v>
      </c>
      <c r="M7" s="37" t="s">
        <v>103</v>
      </c>
      <c r="N7" s="38" t="s">
        <v>104</v>
      </c>
      <c r="O7" s="38" t="s">
        <v>105</v>
      </c>
      <c r="P7" s="38">
        <v>0.17</v>
      </c>
      <c r="Q7" s="38">
        <v>100</v>
      </c>
      <c r="R7" s="38">
        <v>5120</v>
      </c>
      <c r="S7" s="38">
        <v>188779</v>
      </c>
      <c r="T7" s="38">
        <v>635.16</v>
      </c>
      <c r="U7" s="38">
        <v>297.20999999999998</v>
      </c>
      <c r="V7" s="38">
        <v>317</v>
      </c>
      <c r="W7" s="38">
        <v>13.43</v>
      </c>
      <c r="X7" s="38">
        <v>23.6</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240.19</v>
      </c>
      <c r="BI7" s="38">
        <v>0</v>
      </c>
      <c r="BJ7" s="38">
        <v>0</v>
      </c>
      <c r="BK7" s="38">
        <v>241.49</v>
      </c>
      <c r="BL7" s="38">
        <v>248.44</v>
      </c>
      <c r="BM7" s="38">
        <v>244.85</v>
      </c>
      <c r="BN7" s="38">
        <v>296.89</v>
      </c>
      <c r="BO7" s="38">
        <v>270.57</v>
      </c>
      <c r="BP7" s="38">
        <v>307.23</v>
      </c>
      <c r="BQ7" s="38">
        <v>92.97</v>
      </c>
      <c r="BR7" s="38">
        <v>91.59</v>
      </c>
      <c r="BS7" s="38">
        <v>88.97</v>
      </c>
      <c r="BT7" s="38">
        <v>89.84</v>
      </c>
      <c r="BU7" s="38">
        <v>90.74</v>
      </c>
      <c r="BV7" s="38">
        <v>65.7</v>
      </c>
      <c r="BW7" s="38">
        <v>66.73</v>
      </c>
      <c r="BX7" s="38">
        <v>64.78</v>
      </c>
      <c r="BY7" s="38">
        <v>63.06</v>
      </c>
      <c r="BZ7" s="38">
        <v>62.5</v>
      </c>
      <c r="CA7" s="38">
        <v>59.98</v>
      </c>
      <c r="CB7" s="38">
        <v>357.95</v>
      </c>
      <c r="CC7" s="38">
        <v>376.49</v>
      </c>
      <c r="CD7" s="38">
        <v>411.04</v>
      </c>
      <c r="CE7" s="38">
        <v>407.38</v>
      </c>
      <c r="CF7" s="38">
        <v>332.97</v>
      </c>
      <c r="CG7" s="38">
        <v>247.94</v>
      </c>
      <c r="CH7" s="38">
        <v>241.29</v>
      </c>
      <c r="CI7" s="38">
        <v>250.21</v>
      </c>
      <c r="CJ7" s="38">
        <v>264.77</v>
      </c>
      <c r="CK7" s="38">
        <v>269.33</v>
      </c>
      <c r="CL7" s="38">
        <v>272.98</v>
      </c>
      <c r="CM7" s="38">
        <v>86.75</v>
      </c>
      <c r="CN7" s="38">
        <v>83.13</v>
      </c>
      <c r="CO7" s="38">
        <v>79.52</v>
      </c>
      <c r="CP7" s="38">
        <v>78.31</v>
      </c>
      <c r="CQ7" s="38">
        <v>95.18</v>
      </c>
      <c r="CR7" s="38">
        <v>60.25</v>
      </c>
      <c r="CS7" s="38">
        <v>61.94</v>
      </c>
      <c r="CT7" s="38">
        <v>61.79</v>
      </c>
      <c r="CU7" s="38">
        <v>59.94</v>
      </c>
      <c r="CV7" s="38">
        <v>59.64</v>
      </c>
      <c r="CW7" s="38">
        <v>58.71</v>
      </c>
      <c r="CX7" s="38">
        <v>100</v>
      </c>
      <c r="CY7" s="38">
        <v>100</v>
      </c>
      <c r="CZ7" s="38">
        <v>100</v>
      </c>
      <c r="DA7" s="38">
        <v>100</v>
      </c>
      <c r="DB7" s="38">
        <v>100</v>
      </c>
      <c r="DC7" s="38">
        <v>95.26</v>
      </c>
      <c r="DD7" s="38">
        <v>94.14</v>
      </c>
      <c r="DE7" s="38">
        <v>92.44</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宮田　善文</cp:lastModifiedBy>
  <cp:lastPrinted>2021-01-21T06:33:18Z</cp:lastPrinted>
  <dcterms:created xsi:type="dcterms:W3CDTF">2020-12-04T03:18:18Z</dcterms:created>
  <dcterms:modified xsi:type="dcterms:W3CDTF">2021-01-22T03:07:19Z</dcterms:modified>
</cp:coreProperties>
</file>