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40地域政策局\030市町行財政課\理財関係\010 公営企業\経営比較分析表（Ｈ27～）\R2\03 公営企業に係る経営比較分析表（令和元年度決算）の分析等について\03 市町→県\11 東広島市 ○\"/>
    </mc:Choice>
  </mc:AlternateContent>
  <workbookProtection workbookAlgorithmName="SHA-512" workbookHashValue="FVGIQiRZb1bHGAhaeFE77qiNUF4HZxFr2WAwoNAp/VtUyuG7z1fMoHx+RyPPIWgepxRgu+eS8oA9YJKGFZYGxQ==" workbookSaltValue="UjdTDfRu4hAwwDXyId+Oig==" workbookSpinCount="100000" lockStructure="1"/>
  <bookViews>
    <workbookView xWindow="0" yWindow="0" windowWidth="28800" windowHeight="1194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<sst xmlns="http://schemas.openxmlformats.org/spreadsheetml/2006/main" count="228" uniqueCount="114">
  <si>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</si>
  <si>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</si>
  <si>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</si>
  <si>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</si>
  <si>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</si>
  <si>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</si>
  <si>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</si>
  <si>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</si>
  <si>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</si>
  <si>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</si>
  <si>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</si>
  <si>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</si>
  <si>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</si>
  <si>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</si>
  <si>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</si>
  <si>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</si>
  <si>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</si>
  <si>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</si>
  <si>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</si>
  <si>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</si>
  <si>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</si>
  <si>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</si>
  <si>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</si>
  <si>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</si>
  <si>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</si>
  <si>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</si>
  <si>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</si>
  <si>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</si>
  <si>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</si>
  <si>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</si>
  <si>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</si>
  <si>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</si>
  <si>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</si>
  <si>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</si>
  <si>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</si>
  <si>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</si>
  <si>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</si>
  <si>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</si>
  <si>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</si>
  <si>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</si>
  <si>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</si>
  <si>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</si>
  <si>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</si>
  <si>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</si>
  <si>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</si>
  <si>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</si>
  <si>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</si>
  <si>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</si>
  <si>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</si>
  <si>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</si>
  <si>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</si>
  <si>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</si>
  <si>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</si>
  <si>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</si>
  <si>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</si>
  <si>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</si>
  <si>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</si>
  <si>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</si>
  <si>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</si>
  <si>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</si>
  <si>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</si>
  <si>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</si>
  <si>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</si>
  <si>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</si>
  <si>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</si>
  <si>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</si>
  <si>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</si>
  <si>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</si>
  <si>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</si>
  <si>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</si>
  <si>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</si>
  <si>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</si>
  <si>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</si>
  <si>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</si>
  <si>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</si>
  <si>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</si>
  <si>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</si>
  <si>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</si>
  <si>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</si>
  <si>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</si>
  <si>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</si>
  <si>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</si>
  <si>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</si>
  <si>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</si>
  <si>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</si>
  <si>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</si>
  <si>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</si>
  <si>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</si>
  <si>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</si>
  <si>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</si>
  <si>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</si>
  <si>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</si>
  <si>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</si>
  <si>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</si>
  <si>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</si>
  <si>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</si>
  <si>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</si>
  <si>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</si>
  <si>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</si>
  <si>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</si>
  <si>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</si>
  <si>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</si>
  <si>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</si>
  <si>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</si>
  <si>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</si>
  <si>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</si>
  <si>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</si>
  <si>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</si>
  <si>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</si>
  <si>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</si>
  <si>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</si>
  <si>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昭和57年の広島水道用水受水開始に伴って急速に拡張整備した水道施設の耐用年数が未だ到来していないことから、類団比較において管路経年化率が低くなっている。資産の老朽化度合いを示す有形固定資産減価償却率は類団と同程度の率を示しているものの、今後法定耐用年数を超過する経年管延長が急増する見込みとなっている。管路の更新投資の実施状況を示す管路更新率が低位のままだと全ての管路を更新するのに相当の年数を必要とすることから、計画的な管路更新事業の着実な実施が必須である。
　また、施設についても長寿命化を図りつつ計画的な更新事業の実施が必須である。</t>
    <phoneticPr fontId="4"/>
  </si>
  <si>
    <t>　「中期経営計画」及び「経営健全化計画」に基づいて、水道料金改定(H21年4月：改定率13.8％)や高利率の企業債の借換え・繰上償還、料金滞納整理業務委託、職員定員管理の適正化を行い、さらに現在は、「東広島市水道ビジョン」、「東広島市水道事業基本計画」、「東広島市水道事業施設整備計画」、「東広島市水道事業経営戦略」、「東広島市水道事業管路耐震化計画」などの諸計画に基づき事業を推進してきた結果、経常収支比率や流動比率等の経営の健全性を示す指標は改善し、着実に利益を確保し建設改良積立を実施するなど、類団比較においても遜色ない数値を示している。
　企業債残高対給水収益比率は、類団比較において大きく下回っており、計画的に更新投資を進めていく必要がある。
 また、配水量の効率性を示す有収率は、類団比較において高くなっているものの、漏水や地理的特性から管路延長が長い割に周辺部での使用水量が低いことによる管末ドレーン等により約8.6％が無収水量になっており、引き続き管路更新・漏水調査等の対策を強化する必要がある。</t>
    <rPh sb="195" eb="197">
      <t>ケッカ</t>
    </rPh>
    <phoneticPr fontId="4"/>
  </si>
  <si>
    <t>　水道普及率(H30：86.0％)が全国平均(H30：98.0％)に比べて低く、給水要望に応える形での未普及地域の解消に努める拡張事業を実施している一方で、管路更新計画等に基づき、急増する経年管等老朽施設の更新及び耐震化を着実に実施して行くため、体制整備を図る必要がある。
 また、こうした投資に要する経費を着実かつ不断に賄うため、水道事業経営基盤の健全性及び効率性を維持していくことを前提とし、計画的な更新投資のための各種計画の見直しを進めていく必要がある。
　広域化の推進については、本市にとって最適な体制となるよう、引続き具体化に向けて調整していく。</t>
    <rPh sb="271" eb="273">
      <t>チョウセイ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</si>
</sst>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0.26</c:v>
                </c:pt>
                <c:pt idx="1">
                  <c:v>0.55000000000000004</c:v>
                </c:pt>
                <c:pt idx="2">
                  <c:v>0.28000000000000003</c:v>
                </c:pt>
                <c:pt idx="3">
                  <c:v>0.31</c:v>
                </c:pt>
                <c:pt idx="4">
                  <c:v>0.15</c:v>
                </c:pt>
              </c:numCache>
            </c:numRef>
          </c:val>
          <c:extLst xmlns:c16r2="http://schemas.microsoft.com/office/drawing/2015/06/chart">
            <c:ext xmlns:c16="http://schemas.microsoft.com/office/drawing/2014/chart" uri="{C3380CC4-5D6E-409C-BE32-E72D297353CC}">
              <c16:uniqueId val="{00000000-3BA1-4097-9663-2DEB5951299A}"/>
            </c:ext>
          </c:extLst>
        </c:ser>
        <c:dLbls>
          <c:showLegendKey val="0"/>
          <c:showVal val="0"/>
          <c:showCatName val="0"/>
          <c:showSerName val="0"/>
          <c:showPercent val="0"/>
          <c:showBubbleSize val="0"/>
        </c:dLbls>
        <c:gapWidth val="150"/>
        <c:axId val="341513440"/>
        <c:axId val="34151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xmlns:c16r2="http://schemas.microsoft.com/office/drawing/2015/06/chart">
            <c:ext xmlns:c16="http://schemas.microsoft.com/office/drawing/2014/chart" uri="{C3380CC4-5D6E-409C-BE32-E72D297353CC}">
              <c16:uniqueId val="{00000001-3BA1-4097-9663-2DEB5951299A}"/>
            </c:ext>
          </c:extLst>
        </c:ser>
        <c:dLbls>
          <c:showLegendKey val="0"/>
          <c:showVal val="0"/>
          <c:showCatName val="0"/>
          <c:showSerName val="0"/>
          <c:showPercent val="0"/>
          <c:showBubbleSize val="0"/>
        </c:dLbls>
        <c:marker val="1"/>
        <c:smooth val="0"/>
        <c:axId val="341513440"/>
        <c:axId val="341513832"/>
      </c:lineChart>
      <c:dateAx>
        <c:axId val="341513440"/>
        <c:scaling>
          <c:orientation val="minMax"/>
        </c:scaling>
        <c:delete val="1"/>
        <c:axPos val="b"/>
        <c:numFmt formatCode="&quot;H&quot;yy" sourceLinked="1"/>
        <c:majorTickMark val="none"/>
        <c:minorTickMark val="none"/>
        <c:tickLblPos val="none"/>
        <c:crossAx val="341513832"/>
        <c:crosses val="autoZero"/>
        <c:auto val="1"/>
        <c:lblOffset val="100"/>
        <c:baseTimeUnit val="years"/>
      </c:dateAx>
      <c:valAx>
        <c:axId val="34151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83.35</c:v>
                </c:pt>
                <c:pt idx="1">
                  <c:v>83.62</c:v>
                </c:pt>
                <c:pt idx="2">
                  <c:v>69</c:v>
                </c:pt>
                <c:pt idx="3">
                  <c:v>69.36</c:v>
                </c:pt>
                <c:pt idx="4">
                  <c:v>69.33</c:v>
                </c:pt>
              </c:numCache>
            </c:numRef>
          </c:val>
          <c:extLst xmlns:c16r2="http://schemas.microsoft.com/office/drawing/2015/06/chart">
            <c:ext xmlns:c16="http://schemas.microsoft.com/office/drawing/2014/chart" uri="{C3380CC4-5D6E-409C-BE32-E72D297353CC}">
              <c16:uniqueId val="{00000000-A4A9-4690-B8D1-9334A30300B0}"/>
            </c:ext>
          </c:extLst>
        </c:ser>
        <c:dLbls>
          <c:showLegendKey val="0"/>
          <c:showVal val="0"/>
          <c:showCatName val="0"/>
          <c:showSerName val="0"/>
          <c:showPercent val="0"/>
          <c:showBubbleSize val="0"/>
        </c:dLbls>
        <c:gapWidth val="150"/>
        <c:axId val="159960104"/>
        <c:axId val="15995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xmlns:c16r2="http://schemas.microsoft.com/office/drawing/2015/06/chart">
            <c:ext xmlns:c16="http://schemas.microsoft.com/office/drawing/2014/chart" uri="{C3380CC4-5D6E-409C-BE32-E72D297353CC}">
              <c16:uniqueId val="{00000001-A4A9-4690-B8D1-9334A30300B0}"/>
            </c:ext>
          </c:extLst>
        </c:ser>
        <c:dLbls>
          <c:showLegendKey val="0"/>
          <c:showVal val="0"/>
          <c:showCatName val="0"/>
          <c:showSerName val="0"/>
          <c:showPercent val="0"/>
          <c:showBubbleSize val="0"/>
        </c:dLbls>
        <c:marker val="1"/>
        <c:smooth val="0"/>
        <c:axId val="159960104"/>
        <c:axId val="159953048"/>
      </c:lineChart>
      <c:dateAx>
        <c:axId val="159960104"/>
        <c:scaling>
          <c:orientation val="minMax"/>
        </c:scaling>
        <c:delete val="1"/>
        <c:axPos val="b"/>
        <c:numFmt formatCode="&quot;H&quot;yy" sourceLinked="1"/>
        <c:majorTickMark val="none"/>
        <c:minorTickMark val="none"/>
        <c:tickLblPos val="none"/>
        <c:crossAx val="159953048"/>
        <c:crosses val="autoZero"/>
        <c:auto val="1"/>
        <c:lblOffset val="100"/>
        <c:baseTimeUnit val="years"/>
      </c:dateAx>
      <c:valAx>
        <c:axId val="15995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6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91.21</c:v>
                </c:pt>
                <c:pt idx="1">
                  <c:v>91.52</c:v>
                </c:pt>
                <c:pt idx="2">
                  <c:v>91.03</c:v>
                </c:pt>
                <c:pt idx="3">
                  <c:v>91.46</c:v>
                </c:pt>
                <c:pt idx="4">
                  <c:v>91.36</c:v>
                </c:pt>
              </c:numCache>
            </c:numRef>
          </c:val>
          <c:extLst xmlns:c16r2="http://schemas.microsoft.com/office/drawing/2015/06/chart">
            <c:ext xmlns:c16="http://schemas.microsoft.com/office/drawing/2014/chart" uri="{C3380CC4-5D6E-409C-BE32-E72D297353CC}">
              <c16:uniqueId val="{00000000-1D96-4528-B0E5-34D48864CCA3}"/>
            </c:ext>
          </c:extLst>
        </c:ser>
        <c:dLbls>
          <c:showLegendKey val="0"/>
          <c:showVal val="0"/>
          <c:showCatName val="0"/>
          <c:showSerName val="0"/>
          <c:showPercent val="0"/>
          <c:showBubbleSize val="0"/>
        </c:dLbls>
        <c:gapWidth val="150"/>
        <c:axId val="159954224"/>
        <c:axId val="15995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xmlns:c16r2="http://schemas.microsoft.com/office/drawing/2015/06/chart">
            <c:ext xmlns:c16="http://schemas.microsoft.com/office/drawing/2014/chart" uri="{C3380CC4-5D6E-409C-BE32-E72D297353CC}">
              <c16:uniqueId val="{00000001-1D96-4528-B0E5-34D48864CCA3}"/>
            </c:ext>
          </c:extLst>
        </c:ser>
        <c:dLbls>
          <c:showLegendKey val="0"/>
          <c:showVal val="0"/>
          <c:showCatName val="0"/>
          <c:showSerName val="0"/>
          <c:showPercent val="0"/>
          <c:showBubbleSize val="0"/>
        </c:dLbls>
        <c:marker val="1"/>
        <c:smooth val="0"/>
        <c:axId val="159954224"/>
        <c:axId val="159953440"/>
      </c:lineChart>
      <c:dateAx>
        <c:axId val="159954224"/>
        <c:scaling>
          <c:orientation val="minMax"/>
        </c:scaling>
        <c:delete val="1"/>
        <c:axPos val="b"/>
        <c:numFmt formatCode="&quot;H&quot;yy" sourceLinked="1"/>
        <c:majorTickMark val="none"/>
        <c:minorTickMark val="none"/>
        <c:tickLblPos val="none"/>
        <c:crossAx val="159953440"/>
        <c:crosses val="autoZero"/>
        <c:auto val="1"/>
        <c:lblOffset val="100"/>
        <c:baseTimeUnit val="years"/>
      </c:dateAx>
      <c:valAx>
        <c:axId val="15995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5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117.35</c:v>
                </c:pt>
                <c:pt idx="1">
                  <c:v>118.98</c:v>
                </c:pt>
                <c:pt idx="2">
                  <c:v>118.9</c:v>
                </c:pt>
                <c:pt idx="3">
                  <c:v>117.01</c:v>
                </c:pt>
                <c:pt idx="4">
                  <c:v>116.37</c:v>
                </c:pt>
              </c:numCache>
            </c:numRef>
          </c:val>
          <c:extLst xmlns:c16r2="http://schemas.microsoft.com/office/drawing/2015/06/chart">
            <c:ext xmlns:c16="http://schemas.microsoft.com/office/drawing/2014/chart" uri="{C3380CC4-5D6E-409C-BE32-E72D297353CC}">
              <c16:uniqueId val="{00000000-ECAF-43C9-9364-A2C822F6C453}"/>
            </c:ext>
          </c:extLst>
        </c:ser>
        <c:dLbls>
          <c:showLegendKey val="0"/>
          <c:showVal val="0"/>
          <c:showCatName val="0"/>
          <c:showSerName val="0"/>
          <c:showPercent val="0"/>
          <c:showBubbleSize val="0"/>
        </c:dLbls>
        <c:gapWidth val="150"/>
        <c:axId val="341515400"/>
        <c:axId val="34151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xmlns:c16r2="http://schemas.microsoft.com/office/drawing/2015/06/chart">
            <c:ext xmlns:c16="http://schemas.microsoft.com/office/drawing/2014/chart" uri="{C3380CC4-5D6E-409C-BE32-E72D297353CC}">
              <c16:uniqueId val="{00000001-ECAF-43C9-9364-A2C822F6C453}"/>
            </c:ext>
          </c:extLst>
        </c:ser>
        <c:dLbls>
          <c:showLegendKey val="0"/>
          <c:showVal val="0"/>
          <c:showCatName val="0"/>
          <c:showSerName val="0"/>
          <c:showPercent val="0"/>
          <c:showBubbleSize val="0"/>
        </c:dLbls>
        <c:marker val="1"/>
        <c:smooth val="0"/>
        <c:axId val="341515400"/>
        <c:axId val="341511872"/>
      </c:lineChart>
      <c:dateAx>
        <c:axId val="341515400"/>
        <c:scaling>
          <c:orientation val="minMax"/>
        </c:scaling>
        <c:delete val="1"/>
        <c:axPos val="b"/>
        <c:numFmt formatCode="&quot;H&quot;yy" sourceLinked="1"/>
        <c:majorTickMark val="none"/>
        <c:minorTickMark val="none"/>
        <c:tickLblPos val="none"/>
        <c:crossAx val="341511872"/>
        <c:crosses val="autoZero"/>
        <c:auto val="1"/>
        <c:lblOffset val="100"/>
        <c:baseTimeUnit val="years"/>
      </c:dateAx>
      <c:valAx>
        <c:axId val="341511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151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48.12</c:v>
                </c:pt>
                <c:pt idx="1">
                  <c:v>49.53</c:v>
                </c:pt>
                <c:pt idx="2">
                  <c:v>50.41</c:v>
                </c:pt>
                <c:pt idx="3">
                  <c:v>51.98</c:v>
                </c:pt>
                <c:pt idx="4">
                  <c:v>52.77</c:v>
                </c:pt>
              </c:numCache>
            </c:numRef>
          </c:val>
          <c:extLst xmlns:c16r2="http://schemas.microsoft.com/office/drawing/2015/06/chart">
            <c:ext xmlns:c16="http://schemas.microsoft.com/office/drawing/2014/chart" uri="{C3380CC4-5D6E-409C-BE32-E72D297353CC}">
              <c16:uniqueId val="{00000000-5254-44D3-B388-A38743C22DD3}"/>
            </c:ext>
          </c:extLst>
        </c:ser>
        <c:dLbls>
          <c:showLegendKey val="0"/>
          <c:showVal val="0"/>
          <c:showCatName val="0"/>
          <c:showSerName val="0"/>
          <c:showPercent val="0"/>
          <c:showBubbleSize val="0"/>
        </c:dLbls>
        <c:gapWidth val="150"/>
        <c:axId val="159790952"/>
        <c:axId val="15978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xmlns:c16r2="http://schemas.microsoft.com/office/drawing/2015/06/chart">
            <c:ext xmlns:c16="http://schemas.microsoft.com/office/drawing/2014/chart" uri="{C3380CC4-5D6E-409C-BE32-E72D297353CC}">
              <c16:uniqueId val="{00000001-5254-44D3-B388-A38743C22DD3}"/>
            </c:ext>
          </c:extLst>
        </c:ser>
        <c:dLbls>
          <c:showLegendKey val="0"/>
          <c:showVal val="0"/>
          <c:showCatName val="0"/>
          <c:showSerName val="0"/>
          <c:showPercent val="0"/>
          <c:showBubbleSize val="0"/>
        </c:dLbls>
        <c:marker val="1"/>
        <c:smooth val="0"/>
        <c:axId val="159790952"/>
        <c:axId val="159789776"/>
      </c:lineChart>
      <c:dateAx>
        <c:axId val="159790952"/>
        <c:scaling>
          <c:orientation val="minMax"/>
        </c:scaling>
        <c:delete val="1"/>
        <c:axPos val="b"/>
        <c:numFmt formatCode="&quot;H&quot;yy" sourceLinked="1"/>
        <c:majorTickMark val="none"/>
        <c:minorTickMark val="none"/>
        <c:tickLblPos val="none"/>
        <c:crossAx val="159789776"/>
        <c:crosses val="autoZero"/>
        <c:auto val="1"/>
        <c:lblOffset val="100"/>
        <c:baseTimeUnit val="years"/>
      </c:dateAx>
      <c:valAx>
        <c:axId val="15978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9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3.62</c:v>
                </c:pt>
                <c:pt idx="1">
                  <c:v>3.91</c:v>
                </c:pt>
                <c:pt idx="2">
                  <c:v>4.84</c:v>
                </c:pt>
                <c:pt idx="3">
                  <c:v>5.08</c:v>
                </c:pt>
                <c:pt idx="4">
                  <c:v>6.37</c:v>
                </c:pt>
              </c:numCache>
            </c:numRef>
          </c:val>
          <c:extLst xmlns:c16r2="http://schemas.microsoft.com/office/drawing/2015/06/chart">
            <c:ext xmlns:c16="http://schemas.microsoft.com/office/drawing/2014/chart" uri="{C3380CC4-5D6E-409C-BE32-E72D297353CC}">
              <c16:uniqueId val="{00000000-D3BC-417D-9C09-F1D8FEB74554}"/>
            </c:ext>
          </c:extLst>
        </c:ser>
        <c:dLbls>
          <c:showLegendKey val="0"/>
          <c:showVal val="0"/>
          <c:showCatName val="0"/>
          <c:showSerName val="0"/>
          <c:showPercent val="0"/>
          <c:showBubbleSize val="0"/>
        </c:dLbls>
        <c:gapWidth val="150"/>
        <c:axId val="159790168"/>
        <c:axId val="15979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xmlns:c16r2="http://schemas.microsoft.com/office/drawing/2015/06/chart">
            <c:ext xmlns:c16="http://schemas.microsoft.com/office/drawing/2014/chart" uri="{C3380CC4-5D6E-409C-BE32-E72D297353CC}">
              <c16:uniqueId val="{00000001-D3BC-417D-9C09-F1D8FEB74554}"/>
            </c:ext>
          </c:extLst>
        </c:ser>
        <c:dLbls>
          <c:showLegendKey val="0"/>
          <c:showVal val="0"/>
          <c:showCatName val="0"/>
          <c:showSerName val="0"/>
          <c:showPercent val="0"/>
          <c:showBubbleSize val="0"/>
        </c:dLbls>
        <c:marker val="1"/>
        <c:smooth val="0"/>
        <c:axId val="159790168"/>
        <c:axId val="159791736"/>
      </c:lineChart>
      <c:dateAx>
        <c:axId val="159790168"/>
        <c:scaling>
          <c:orientation val="minMax"/>
        </c:scaling>
        <c:delete val="1"/>
        <c:axPos val="b"/>
        <c:numFmt formatCode="&quot;H&quot;yy" sourceLinked="1"/>
        <c:majorTickMark val="none"/>
        <c:minorTickMark val="none"/>
        <c:tickLblPos val="none"/>
        <c:crossAx val="159791736"/>
        <c:crosses val="autoZero"/>
        <c:auto val="1"/>
        <c:lblOffset val="100"/>
        <c:baseTimeUnit val="years"/>
      </c:dateAx>
      <c:valAx>
        <c:axId val="15979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9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AC3-46F8-99A3-D1C2F8A60150}"/>
            </c:ext>
          </c:extLst>
        </c:ser>
        <c:dLbls>
          <c:showLegendKey val="0"/>
          <c:showVal val="0"/>
          <c:showCatName val="0"/>
          <c:showSerName val="0"/>
          <c:showPercent val="0"/>
          <c:showBubbleSize val="0"/>
        </c:dLbls>
        <c:gapWidth val="150"/>
        <c:axId val="159788992"/>
        <c:axId val="15979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xmlns:c16r2="http://schemas.microsoft.com/office/drawing/2015/06/chart">
            <c:ext xmlns:c16="http://schemas.microsoft.com/office/drawing/2014/chart" uri="{C3380CC4-5D6E-409C-BE32-E72D297353CC}">
              <c16:uniqueId val="{00000001-BAC3-46F8-99A3-D1C2F8A60150}"/>
            </c:ext>
          </c:extLst>
        </c:ser>
        <c:dLbls>
          <c:showLegendKey val="0"/>
          <c:showVal val="0"/>
          <c:showCatName val="0"/>
          <c:showSerName val="0"/>
          <c:showPercent val="0"/>
          <c:showBubbleSize val="0"/>
        </c:dLbls>
        <c:marker val="1"/>
        <c:smooth val="0"/>
        <c:axId val="159788992"/>
        <c:axId val="159792520"/>
      </c:lineChart>
      <c:dateAx>
        <c:axId val="159788992"/>
        <c:scaling>
          <c:orientation val="minMax"/>
        </c:scaling>
        <c:delete val="1"/>
        <c:axPos val="b"/>
        <c:numFmt formatCode="&quot;H&quot;yy" sourceLinked="1"/>
        <c:majorTickMark val="none"/>
        <c:minorTickMark val="none"/>
        <c:tickLblPos val="none"/>
        <c:crossAx val="159792520"/>
        <c:crosses val="autoZero"/>
        <c:auto val="1"/>
        <c:lblOffset val="100"/>
        <c:baseTimeUnit val="years"/>
      </c:dateAx>
      <c:valAx>
        <c:axId val="159792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7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329.4</c:v>
                </c:pt>
                <c:pt idx="1">
                  <c:v>431.61</c:v>
                </c:pt>
                <c:pt idx="2">
                  <c:v>441.01</c:v>
                </c:pt>
                <c:pt idx="3">
                  <c:v>558.87</c:v>
                </c:pt>
                <c:pt idx="4">
                  <c:v>555.21</c:v>
                </c:pt>
              </c:numCache>
            </c:numRef>
          </c:val>
          <c:extLst xmlns:c16r2="http://schemas.microsoft.com/office/drawing/2015/06/chart">
            <c:ext xmlns:c16="http://schemas.microsoft.com/office/drawing/2014/chart" uri="{C3380CC4-5D6E-409C-BE32-E72D297353CC}">
              <c16:uniqueId val="{00000000-37F1-4348-A341-BEFD6B40D6CA}"/>
            </c:ext>
          </c:extLst>
        </c:ser>
        <c:dLbls>
          <c:showLegendKey val="0"/>
          <c:showVal val="0"/>
          <c:showCatName val="0"/>
          <c:showSerName val="0"/>
          <c:showPercent val="0"/>
          <c:showBubbleSize val="0"/>
        </c:dLbls>
        <c:gapWidth val="150"/>
        <c:axId val="159794872"/>
        <c:axId val="15979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xmlns:c16r2="http://schemas.microsoft.com/office/drawing/2015/06/chart">
            <c:ext xmlns:c16="http://schemas.microsoft.com/office/drawing/2014/chart" uri="{C3380CC4-5D6E-409C-BE32-E72D297353CC}">
              <c16:uniqueId val="{00000001-37F1-4348-A341-BEFD6B40D6CA}"/>
            </c:ext>
          </c:extLst>
        </c:ser>
        <c:dLbls>
          <c:showLegendKey val="0"/>
          <c:showVal val="0"/>
          <c:showCatName val="0"/>
          <c:showSerName val="0"/>
          <c:showPercent val="0"/>
          <c:showBubbleSize val="0"/>
        </c:dLbls>
        <c:marker val="1"/>
        <c:smooth val="0"/>
        <c:axId val="159794872"/>
        <c:axId val="159792912"/>
      </c:lineChart>
      <c:dateAx>
        <c:axId val="159794872"/>
        <c:scaling>
          <c:orientation val="minMax"/>
        </c:scaling>
        <c:delete val="1"/>
        <c:axPos val="b"/>
        <c:numFmt formatCode="&quot;H&quot;yy" sourceLinked="1"/>
        <c:majorTickMark val="none"/>
        <c:minorTickMark val="none"/>
        <c:tickLblPos val="none"/>
        <c:crossAx val="159792912"/>
        <c:crosses val="autoZero"/>
        <c:auto val="1"/>
        <c:lblOffset val="100"/>
        <c:baseTimeUnit val="years"/>
      </c:dateAx>
      <c:valAx>
        <c:axId val="15979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79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143.58000000000001</c:v>
                </c:pt>
                <c:pt idx="1">
                  <c:v>134.16999999999999</c:v>
                </c:pt>
                <c:pt idx="2">
                  <c:v>123.49</c:v>
                </c:pt>
                <c:pt idx="3">
                  <c:v>112.06</c:v>
                </c:pt>
                <c:pt idx="4">
                  <c:v>105.84</c:v>
                </c:pt>
              </c:numCache>
            </c:numRef>
          </c:val>
          <c:extLst xmlns:c16r2="http://schemas.microsoft.com/office/drawing/2015/06/chart">
            <c:ext xmlns:c16="http://schemas.microsoft.com/office/drawing/2014/chart" uri="{C3380CC4-5D6E-409C-BE32-E72D297353CC}">
              <c16:uniqueId val="{00000000-1BD4-4438-976B-56B5CC97B784}"/>
            </c:ext>
          </c:extLst>
        </c:ser>
        <c:dLbls>
          <c:showLegendKey val="0"/>
          <c:showVal val="0"/>
          <c:showCatName val="0"/>
          <c:showSerName val="0"/>
          <c:showPercent val="0"/>
          <c:showBubbleSize val="0"/>
        </c:dLbls>
        <c:gapWidth val="150"/>
        <c:axId val="159796440"/>
        <c:axId val="15979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xmlns:c16r2="http://schemas.microsoft.com/office/drawing/2015/06/chart">
            <c:ext xmlns:c16="http://schemas.microsoft.com/office/drawing/2014/chart" uri="{C3380CC4-5D6E-409C-BE32-E72D297353CC}">
              <c16:uniqueId val="{00000001-1BD4-4438-976B-56B5CC97B784}"/>
            </c:ext>
          </c:extLst>
        </c:ser>
        <c:dLbls>
          <c:showLegendKey val="0"/>
          <c:showVal val="0"/>
          <c:showCatName val="0"/>
          <c:showSerName val="0"/>
          <c:showPercent val="0"/>
          <c:showBubbleSize val="0"/>
        </c:dLbls>
        <c:marker val="1"/>
        <c:smooth val="0"/>
        <c:axId val="159796440"/>
        <c:axId val="159795656"/>
      </c:lineChart>
      <c:dateAx>
        <c:axId val="159796440"/>
        <c:scaling>
          <c:orientation val="minMax"/>
        </c:scaling>
        <c:delete val="1"/>
        <c:axPos val="b"/>
        <c:numFmt formatCode="&quot;H&quot;yy" sourceLinked="1"/>
        <c:majorTickMark val="none"/>
        <c:minorTickMark val="none"/>
        <c:tickLblPos val="none"/>
        <c:crossAx val="159795656"/>
        <c:crosses val="autoZero"/>
        <c:auto val="1"/>
        <c:lblOffset val="100"/>
        <c:baseTimeUnit val="years"/>
      </c:dateAx>
      <c:valAx>
        <c:axId val="159795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79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108.02</c:v>
                </c:pt>
                <c:pt idx="1">
                  <c:v>109.79</c:v>
                </c:pt>
                <c:pt idx="2">
                  <c:v>109.36</c:v>
                </c:pt>
                <c:pt idx="3">
                  <c:v>108.1</c:v>
                </c:pt>
                <c:pt idx="4">
                  <c:v>107.1</c:v>
                </c:pt>
              </c:numCache>
            </c:numRef>
          </c:val>
          <c:extLst xmlns:c16r2="http://schemas.microsoft.com/office/drawing/2015/06/chart">
            <c:ext xmlns:c16="http://schemas.microsoft.com/office/drawing/2014/chart" uri="{C3380CC4-5D6E-409C-BE32-E72D297353CC}">
              <c16:uniqueId val="{00000000-2593-4ED0-8D46-C049D5EC15E0}"/>
            </c:ext>
          </c:extLst>
        </c:ser>
        <c:dLbls>
          <c:showLegendKey val="0"/>
          <c:showVal val="0"/>
          <c:showCatName val="0"/>
          <c:showSerName val="0"/>
          <c:showPercent val="0"/>
          <c:showBubbleSize val="0"/>
        </c:dLbls>
        <c:gapWidth val="150"/>
        <c:axId val="159958144"/>
        <c:axId val="15995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xmlns:c16r2="http://schemas.microsoft.com/office/drawing/2015/06/chart">
            <c:ext xmlns:c16="http://schemas.microsoft.com/office/drawing/2014/chart" uri="{C3380CC4-5D6E-409C-BE32-E72D297353CC}">
              <c16:uniqueId val="{00000001-2593-4ED0-8D46-C049D5EC15E0}"/>
            </c:ext>
          </c:extLst>
        </c:ser>
        <c:dLbls>
          <c:showLegendKey val="0"/>
          <c:showVal val="0"/>
          <c:showCatName val="0"/>
          <c:showSerName val="0"/>
          <c:showPercent val="0"/>
          <c:showBubbleSize val="0"/>
        </c:dLbls>
        <c:marker val="1"/>
        <c:smooth val="0"/>
        <c:axId val="159958144"/>
        <c:axId val="159954616"/>
      </c:lineChart>
      <c:dateAx>
        <c:axId val="159958144"/>
        <c:scaling>
          <c:orientation val="minMax"/>
        </c:scaling>
        <c:delete val="1"/>
        <c:axPos val="b"/>
        <c:numFmt formatCode="&quot;H&quot;yy" sourceLinked="1"/>
        <c:majorTickMark val="none"/>
        <c:minorTickMark val="none"/>
        <c:tickLblPos val="none"/>
        <c:crossAx val="159954616"/>
        <c:crosses val="autoZero"/>
        <c:auto val="1"/>
        <c:lblOffset val="100"/>
        <c:baseTimeUnit val="years"/>
      </c:dateAx>
      <c:valAx>
        <c:axId val="15995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227.13</c:v>
                </c:pt>
                <c:pt idx="1">
                  <c:v>222.85</c:v>
                </c:pt>
                <c:pt idx="2">
                  <c:v>224.15</c:v>
                </c:pt>
                <c:pt idx="3">
                  <c:v>226.87</c:v>
                </c:pt>
                <c:pt idx="4">
                  <c:v>228.03</c:v>
                </c:pt>
              </c:numCache>
            </c:numRef>
          </c:val>
          <c:extLst xmlns:c16r2="http://schemas.microsoft.com/office/drawing/2015/06/chart">
            <c:ext xmlns:c16="http://schemas.microsoft.com/office/drawing/2014/chart" uri="{C3380CC4-5D6E-409C-BE32-E72D297353CC}">
              <c16:uniqueId val="{00000000-DE09-482A-9BB8-12525E912932}"/>
            </c:ext>
          </c:extLst>
        </c:ser>
        <c:dLbls>
          <c:showLegendKey val="0"/>
          <c:showVal val="0"/>
          <c:showCatName val="0"/>
          <c:showSerName val="0"/>
          <c:showPercent val="0"/>
          <c:showBubbleSize val="0"/>
        </c:dLbls>
        <c:gapWidth val="150"/>
        <c:axId val="159953832"/>
        <c:axId val="15996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xmlns:c16r2="http://schemas.microsoft.com/office/drawing/2015/06/chart">
            <c:ext xmlns:c16="http://schemas.microsoft.com/office/drawing/2014/chart" uri="{C3380CC4-5D6E-409C-BE32-E72D297353CC}">
              <c16:uniqueId val="{00000001-DE09-482A-9BB8-12525E912932}"/>
            </c:ext>
          </c:extLst>
        </c:ser>
        <c:dLbls>
          <c:showLegendKey val="0"/>
          <c:showVal val="0"/>
          <c:showCatName val="0"/>
          <c:showSerName val="0"/>
          <c:showPercent val="0"/>
          <c:showBubbleSize val="0"/>
        </c:dLbls>
        <c:marker val="1"/>
        <c:smooth val="0"/>
        <c:axId val="159953832"/>
        <c:axId val="159960496"/>
      </c:lineChart>
      <c:dateAx>
        <c:axId val="159953832"/>
        <c:scaling>
          <c:orientation val="minMax"/>
        </c:scaling>
        <c:delete val="1"/>
        <c:axPos val="b"/>
        <c:numFmt formatCode="&quot;H&quot;yy" sourceLinked="1"/>
        <c:majorTickMark val="none"/>
        <c:minorTickMark val="none"/>
        <c:tickLblPos val="none"/>
        <c:crossAx val="159960496"/>
        <c:crosses val="autoZero"/>
        <c:auto val="1"/>
        <c:lblOffset val="100"/>
        <c:baseTimeUnit val="years"/>
      </c:dateAx>
      <c:valAx>
        <c:axId val="15996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5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7" zoomScaleNormal="100" workbookViewId="0">
      <selection activeCell="BL83" sqref="BL8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広島県　東広島市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非設置</v>
      </c>
      <c r="AE8" s="60"/>
      <c r="AF8" s="60"/>
      <c r="AG8" s="60"/>
      <c r="AH8" s="60"/>
      <c r="AI8" s="60"/>
      <c r="AJ8" s="60"/>
      <c r="AK8" s="4"/>
      <c r="AL8" s="61">
        <f>データ!$R$6</f>
        <v>188779</v>
      </c>
      <c r="AM8" s="61"/>
      <c r="AN8" s="61"/>
      <c r="AO8" s="61"/>
      <c r="AP8" s="61"/>
      <c r="AQ8" s="61"/>
      <c r="AR8" s="61"/>
      <c r="AS8" s="61"/>
      <c r="AT8" s="52">
        <f>データ!$S$6</f>
        <v>635.16</v>
      </c>
      <c r="AU8" s="53"/>
      <c r="AV8" s="53"/>
      <c r="AW8" s="53"/>
      <c r="AX8" s="53"/>
      <c r="AY8" s="53"/>
      <c r="AZ8" s="53"/>
      <c r="BA8" s="53"/>
      <c r="BB8" s="54">
        <f>データ!$T$6</f>
        <v>297.20999999999998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81.72</v>
      </c>
      <c r="J10" s="53"/>
      <c r="K10" s="53"/>
      <c r="L10" s="53"/>
      <c r="M10" s="53"/>
      <c r="N10" s="53"/>
      <c r="O10" s="64"/>
      <c r="P10" s="54">
        <f>データ!$P$6</f>
        <v>86.71</v>
      </c>
      <c r="Q10" s="54"/>
      <c r="R10" s="54"/>
      <c r="S10" s="54"/>
      <c r="T10" s="54"/>
      <c r="U10" s="54"/>
      <c r="V10" s="54"/>
      <c r="W10" s="61">
        <f>データ!$Q$6</f>
        <v>3999</v>
      </c>
      <c r="X10" s="61"/>
      <c r="Y10" s="61"/>
      <c r="Z10" s="61"/>
      <c r="AA10" s="61"/>
      <c r="AB10" s="61"/>
      <c r="AC10" s="61"/>
      <c r="AD10" s="2"/>
      <c r="AE10" s="2"/>
      <c r="AF10" s="2"/>
      <c r="AG10" s="2"/>
      <c r="AH10" s="4"/>
      <c r="AI10" s="4"/>
      <c r="AJ10" s="4"/>
      <c r="AK10" s="4"/>
      <c r="AL10" s="61">
        <f>データ!$U$6</f>
        <v>163422</v>
      </c>
      <c r="AM10" s="61"/>
      <c r="AN10" s="61"/>
      <c r="AO10" s="61"/>
      <c r="AP10" s="61"/>
      <c r="AQ10" s="61"/>
      <c r="AR10" s="61"/>
      <c r="AS10" s="61"/>
      <c r="AT10" s="52">
        <f>データ!$V$6</f>
        <v>256.95999999999998</v>
      </c>
      <c r="AU10" s="53"/>
      <c r="AV10" s="53"/>
      <c r="AW10" s="53"/>
      <c r="AX10" s="53"/>
      <c r="AY10" s="53"/>
      <c r="AZ10" s="53"/>
      <c r="BA10" s="53"/>
      <c r="BB10" s="54">
        <f>データ!$W$6</f>
        <v>635.98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u9Rj/jVdcT0cX7Yyr0aWWtpzXxGdVFJPH4L+Vndn4REWKH8WF1c03HpcSgU3boIlK4Uvllh41V7Geye1UAXw==" saltValue="UO4qxy7lgdkC/wP1um2Tk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2019</v>
      </c>
      <c r="C6" s="34">
        <f t="shared" ref="C6:W6" si="3">C7</f>
        <v>342122</v>
      </c>
      <c r="D6" s="34">
        <f t="shared" si="3"/>
        <v>46</v>
      </c>
      <c r="E6" s="34">
        <f t="shared" si="3"/>
        <v>1</v>
      </c>
      <c r="F6" s="34">
        <f t="shared" si="3"/>
        <v>0</v>
      </c>
      <c r="G6" s="34">
        <f t="shared" si="3"/>
        <v>1</v>
      </c>
      <c r="H6" s="34" t="str">
        <f t="shared" si="3"/>
        <v>広島県　東広島市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81.72</v>
      </c>
      <c r="P6" s="35">
        <f t="shared" si="3"/>
        <v>86.71</v>
      </c>
      <c r="Q6" s="35">
        <f t="shared" si="3"/>
        <v>3999</v>
      </c>
      <c r="R6" s="35">
        <f t="shared" si="3"/>
        <v>188779</v>
      </c>
      <c r="S6" s="35">
        <f t="shared" si="3"/>
        <v>635.16</v>
      </c>
      <c r="T6" s="35">
        <f t="shared" si="3"/>
        <v>297.20999999999998</v>
      </c>
      <c r="U6" s="35">
        <f t="shared" si="3"/>
        <v>163422</v>
      </c>
      <c r="V6" s="35">
        <f t="shared" si="3"/>
        <v>256.95999999999998</v>
      </c>
      <c r="W6" s="35">
        <f t="shared" si="3"/>
        <v>635.98</v>
      </c>
      <c r="X6" s="36">
        <f>IF(X7="",NA(),X7)</f>
        <v>117.35</v>
      </c>
      <c r="Y6" s="36">
        <f t="shared" ref="Y6:AG6" si="4">IF(Y7="",NA(),Y7)</f>
        <v>118.98</v>
      </c>
      <c r="Z6" s="36">
        <f t="shared" si="4"/>
        <v>118.9</v>
      </c>
      <c r="AA6" s="36">
        <f t="shared" si="4"/>
        <v>117.01</v>
      </c>
      <c r="AB6" s="36">
        <f t="shared" si="4"/>
        <v>116.37</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329.4</v>
      </c>
      <c r="AU6" s="36">
        <f t="shared" ref="AU6:BC6" si="6">IF(AU7="",NA(),AU7)</f>
        <v>431.61</v>
      </c>
      <c r="AV6" s="36">
        <f t="shared" si="6"/>
        <v>441.01</v>
      </c>
      <c r="AW6" s="36">
        <f t="shared" si="6"/>
        <v>558.87</v>
      </c>
      <c r="AX6" s="36">
        <f t="shared" si="6"/>
        <v>555.21</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143.58000000000001</v>
      </c>
      <c r="BF6" s="36">
        <f t="shared" ref="BF6:BN6" si="7">IF(BF7="",NA(),BF7)</f>
        <v>134.16999999999999</v>
      </c>
      <c r="BG6" s="36">
        <f t="shared" si="7"/>
        <v>123.49</v>
      </c>
      <c r="BH6" s="36">
        <f t="shared" si="7"/>
        <v>112.06</v>
      </c>
      <c r="BI6" s="36">
        <f t="shared" si="7"/>
        <v>105.84</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108.02</v>
      </c>
      <c r="BQ6" s="36">
        <f t="shared" ref="BQ6:BY6" si="8">IF(BQ7="",NA(),BQ7)</f>
        <v>109.79</v>
      </c>
      <c r="BR6" s="36">
        <f t="shared" si="8"/>
        <v>109.36</v>
      </c>
      <c r="BS6" s="36">
        <f t="shared" si="8"/>
        <v>108.1</v>
      </c>
      <c r="BT6" s="36">
        <f t="shared" si="8"/>
        <v>107.1</v>
      </c>
      <c r="BU6" s="36">
        <f t="shared" si="8"/>
        <v>106.4</v>
      </c>
      <c r="BV6" s="36">
        <f t="shared" si="8"/>
        <v>107.61</v>
      </c>
      <c r="BW6" s="36">
        <f t="shared" si="8"/>
        <v>106.02</v>
      </c>
      <c r="BX6" s="36">
        <f t="shared" si="8"/>
        <v>104.84</v>
      </c>
      <c r="BY6" s="36">
        <f t="shared" si="8"/>
        <v>106.11</v>
      </c>
      <c r="BZ6" s="35" t="str">
        <f>IF(BZ7="","",IF(BZ7="-","【-】","【"&amp;SUBSTITUTE(TEXT(BZ7,"#,##0.00"),"-","△")&amp;"】"))</f>
        <v>【103.24】</v>
      </c>
      <c r="CA6" s="36">
        <f>IF(CA7="",NA(),CA7)</f>
        <v>227.13</v>
      </c>
      <c r="CB6" s="36">
        <f t="shared" ref="CB6:CJ6" si="9">IF(CB7="",NA(),CB7)</f>
        <v>222.85</v>
      </c>
      <c r="CC6" s="36">
        <f t="shared" si="9"/>
        <v>224.15</v>
      </c>
      <c r="CD6" s="36">
        <f t="shared" si="9"/>
        <v>226.87</v>
      </c>
      <c r="CE6" s="36">
        <f t="shared" si="9"/>
        <v>228.03</v>
      </c>
      <c r="CF6" s="36">
        <f t="shared" si="9"/>
        <v>156.29</v>
      </c>
      <c r="CG6" s="36">
        <f t="shared" si="9"/>
        <v>155.69</v>
      </c>
      <c r="CH6" s="36">
        <f t="shared" si="9"/>
        <v>158.6</v>
      </c>
      <c r="CI6" s="36">
        <f t="shared" si="9"/>
        <v>161.82</v>
      </c>
      <c r="CJ6" s="36">
        <f t="shared" si="9"/>
        <v>161.03</v>
      </c>
      <c r="CK6" s="35" t="str">
        <f>IF(CK7="","",IF(CK7="-","【-】","【"&amp;SUBSTITUTE(TEXT(CK7,"#,##0.00"),"-","△")&amp;"】"))</f>
        <v>【168.38】</v>
      </c>
      <c r="CL6" s="36">
        <f>IF(CL7="",NA(),CL7)</f>
        <v>83.35</v>
      </c>
      <c r="CM6" s="36">
        <f t="shared" ref="CM6:CU6" si="10">IF(CM7="",NA(),CM7)</f>
        <v>83.62</v>
      </c>
      <c r="CN6" s="36">
        <f t="shared" si="10"/>
        <v>69</v>
      </c>
      <c r="CO6" s="36">
        <f t="shared" si="10"/>
        <v>69.36</v>
      </c>
      <c r="CP6" s="36">
        <f t="shared" si="10"/>
        <v>69.33</v>
      </c>
      <c r="CQ6" s="36">
        <f t="shared" si="10"/>
        <v>62.34</v>
      </c>
      <c r="CR6" s="36">
        <f t="shared" si="10"/>
        <v>62.46</v>
      </c>
      <c r="CS6" s="36">
        <f t="shared" si="10"/>
        <v>62.88</v>
      </c>
      <c r="CT6" s="36">
        <f t="shared" si="10"/>
        <v>62.32</v>
      </c>
      <c r="CU6" s="36">
        <f t="shared" si="10"/>
        <v>61.71</v>
      </c>
      <c r="CV6" s="35" t="str">
        <f>IF(CV7="","",IF(CV7="-","【-】","【"&amp;SUBSTITUTE(TEXT(CV7,"#,##0.00"),"-","△")&amp;"】"))</f>
        <v>【60.00】</v>
      </c>
      <c r="CW6" s="36">
        <f>IF(CW7="",NA(),CW7)</f>
        <v>91.21</v>
      </c>
      <c r="CX6" s="36">
        <f t="shared" ref="CX6:DF6" si="11">IF(CX7="",NA(),CX7)</f>
        <v>91.52</v>
      </c>
      <c r="CY6" s="36">
        <f t="shared" si="11"/>
        <v>91.03</v>
      </c>
      <c r="CZ6" s="36">
        <f t="shared" si="11"/>
        <v>91.46</v>
      </c>
      <c r="DA6" s="36">
        <f t="shared" si="11"/>
        <v>91.36</v>
      </c>
      <c r="DB6" s="36">
        <f t="shared" si="11"/>
        <v>90.15</v>
      </c>
      <c r="DC6" s="36">
        <f t="shared" si="11"/>
        <v>90.62</v>
      </c>
      <c r="DD6" s="36">
        <f t="shared" si="11"/>
        <v>90.13</v>
      </c>
      <c r="DE6" s="36">
        <f t="shared" si="11"/>
        <v>90.19</v>
      </c>
      <c r="DF6" s="36">
        <f t="shared" si="11"/>
        <v>90.03</v>
      </c>
      <c r="DG6" s="35" t="str">
        <f>IF(DG7="","",IF(DG7="-","【-】","【"&amp;SUBSTITUTE(TEXT(DG7,"#,##0.00"),"-","△")&amp;"】"))</f>
        <v>【89.80】</v>
      </c>
      <c r="DH6" s="36">
        <f>IF(DH7="",NA(),DH7)</f>
        <v>48.12</v>
      </c>
      <c r="DI6" s="36">
        <f t="shared" ref="DI6:DQ6" si="12">IF(DI7="",NA(),DI7)</f>
        <v>49.53</v>
      </c>
      <c r="DJ6" s="36">
        <f t="shared" si="12"/>
        <v>50.41</v>
      </c>
      <c r="DK6" s="36">
        <f t="shared" si="12"/>
        <v>51.98</v>
      </c>
      <c r="DL6" s="36">
        <f t="shared" si="12"/>
        <v>52.77</v>
      </c>
      <c r="DM6" s="36">
        <f t="shared" si="12"/>
        <v>47.37</v>
      </c>
      <c r="DN6" s="36">
        <f t="shared" si="12"/>
        <v>48.01</v>
      </c>
      <c r="DO6" s="36">
        <f t="shared" si="12"/>
        <v>48.01</v>
      </c>
      <c r="DP6" s="36">
        <f t="shared" si="12"/>
        <v>48.86</v>
      </c>
      <c r="DQ6" s="36">
        <f t="shared" si="12"/>
        <v>49.6</v>
      </c>
      <c r="DR6" s="35" t="str">
        <f>IF(DR7="","",IF(DR7="-","【-】","【"&amp;SUBSTITUTE(TEXT(DR7,"#,##0.00"),"-","△")&amp;"】"))</f>
        <v>【49.59】</v>
      </c>
      <c r="DS6" s="36">
        <f>IF(DS7="",NA(),DS7)</f>
        <v>3.62</v>
      </c>
      <c r="DT6" s="36">
        <f t="shared" ref="DT6:EB6" si="13">IF(DT7="",NA(),DT7)</f>
        <v>3.91</v>
      </c>
      <c r="DU6" s="36">
        <f t="shared" si="13"/>
        <v>4.84</v>
      </c>
      <c r="DV6" s="36">
        <f t="shared" si="13"/>
        <v>5.08</v>
      </c>
      <c r="DW6" s="36">
        <f t="shared" si="13"/>
        <v>6.37</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0.26</v>
      </c>
      <c r="EE6" s="36">
        <f t="shared" ref="EE6:EM6" si="14">IF(EE7="",NA(),EE7)</f>
        <v>0.55000000000000004</v>
      </c>
      <c r="EF6" s="36">
        <f t="shared" si="14"/>
        <v>0.28000000000000003</v>
      </c>
      <c r="EG6" s="36">
        <f t="shared" si="14"/>
        <v>0.31</v>
      </c>
      <c r="EH6" s="36">
        <f t="shared" si="14"/>
        <v>0.15</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2">
      <c r="A7" s="29"/>
      <c r="B7" s="38">
        <v>2019</v>
      </c>
      <c r="C7" s="38">
        <v>342122</v>
      </c>
      <c r="D7" s="38">
        <v>46</v>
      </c>
      <c r="E7" s="38">
        <v>1</v>
      </c>
      <c r="F7" s="38">
        <v>0</v>
      </c>
      <c r="G7" s="38">
        <v>1</v>
      </c>
      <c r="H7" s="38" t="s">
        <v>92</v>
      </c>
      <c r="I7" s="38" t="s">
        <v>93</v>
      </c>
      <c r="J7" s="38" t="s">
        <v>94</v>
      </c>
      <c r="K7" s="38" t="s">
        <v>95</v>
      </c>
      <c r="L7" s="38" t="s">
        <v>96</v>
      </c>
      <c r="M7" s="38" t="s">
        <v>97</v>
      </c>
      <c r="N7" s="39" t="s">
        <v>98</v>
      </c>
      <c r="O7" s="39">
        <v>81.72</v>
      </c>
      <c r="P7" s="39">
        <v>86.71</v>
      </c>
      <c r="Q7" s="39">
        <v>3999</v>
      </c>
      <c r="R7" s="39">
        <v>188779</v>
      </c>
      <c r="S7" s="39">
        <v>635.16</v>
      </c>
      <c r="T7" s="39">
        <v>297.20999999999998</v>
      </c>
      <c r="U7" s="39">
        <v>163422</v>
      </c>
      <c r="V7" s="39">
        <v>256.95999999999998</v>
      </c>
      <c r="W7" s="39">
        <v>635.98</v>
      </c>
      <c r="X7" s="39">
        <v>117.35</v>
      </c>
      <c r="Y7" s="39">
        <v>118.98</v>
      </c>
      <c r="Z7" s="39">
        <v>118.9</v>
      </c>
      <c r="AA7" s="39">
        <v>117.01</v>
      </c>
      <c r="AB7" s="39">
        <v>116.37</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329.4</v>
      </c>
      <c r="AU7" s="39">
        <v>431.61</v>
      </c>
      <c r="AV7" s="39">
        <v>441.01</v>
      </c>
      <c r="AW7" s="39">
        <v>558.87</v>
      </c>
      <c r="AX7" s="39">
        <v>555.21</v>
      </c>
      <c r="AY7" s="39">
        <v>299.44</v>
      </c>
      <c r="AZ7" s="39">
        <v>311.99</v>
      </c>
      <c r="BA7" s="39">
        <v>307.83</v>
      </c>
      <c r="BB7" s="39">
        <v>318.89</v>
      </c>
      <c r="BC7" s="39">
        <v>309.10000000000002</v>
      </c>
      <c r="BD7" s="39">
        <v>264.97000000000003</v>
      </c>
      <c r="BE7" s="39">
        <v>143.58000000000001</v>
      </c>
      <c r="BF7" s="39">
        <v>134.16999999999999</v>
      </c>
      <c r="BG7" s="39">
        <v>123.49</v>
      </c>
      <c r="BH7" s="39">
        <v>112.06</v>
      </c>
      <c r="BI7" s="39">
        <v>105.84</v>
      </c>
      <c r="BJ7" s="39">
        <v>298.08999999999997</v>
      </c>
      <c r="BK7" s="39">
        <v>291.77999999999997</v>
      </c>
      <c r="BL7" s="39">
        <v>295.44</v>
      </c>
      <c r="BM7" s="39">
        <v>290.07</v>
      </c>
      <c r="BN7" s="39">
        <v>290.42</v>
      </c>
      <c r="BO7" s="39">
        <v>266.61</v>
      </c>
      <c r="BP7" s="39">
        <v>108.02</v>
      </c>
      <c r="BQ7" s="39">
        <v>109.79</v>
      </c>
      <c r="BR7" s="39">
        <v>109.36</v>
      </c>
      <c r="BS7" s="39">
        <v>108.1</v>
      </c>
      <c r="BT7" s="39">
        <v>107.1</v>
      </c>
      <c r="BU7" s="39">
        <v>106.4</v>
      </c>
      <c r="BV7" s="39">
        <v>107.61</v>
      </c>
      <c r="BW7" s="39">
        <v>106.02</v>
      </c>
      <c r="BX7" s="39">
        <v>104.84</v>
      </c>
      <c r="BY7" s="39">
        <v>106.11</v>
      </c>
      <c r="BZ7" s="39">
        <v>103.24</v>
      </c>
      <c r="CA7" s="39">
        <v>227.13</v>
      </c>
      <c r="CB7" s="39">
        <v>222.85</v>
      </c>
      <c r="CC7" s="39">
        <v>224.15</v>
      </c>
      <c r="CD7" s="39">
        <v>226.87</v>
      </c>
      <c r="CE7" s="39">
        <v>228.03</v>
      </c>
      <c r="CF7" s="39">
        <v>156.29</v>
      </c>
      <c r="CG7" s="39">
        <v>155.69</v>
      </c>
      <c r="CH7" s="39">
        <v>158.6</v>
      </c>
      <c r="CI7" s="39">
        <v>161.82</v>
      </c>
      <c r="CJ7" s="39">
        <v>161.03</v>
      </c>
      <c r="CK7" s="39">
        <v>168.38</v>
      </c>
      <c r="CL7" s="39">
        <v>83.35</v>
      </c>
      <c r="CM7" s="39">
        <v>83.62</v>
      </c>
      <c r="CN7" s="39">
        <v>69</v>
      </c>
      <c r="CO7" s="39">
        <v>69.36</v>
      </c>
      <c r="CP7" s="39">
        <v>69.33</v>
      </c>
      <c r="CQ7" s="39">
        <v>62.34</v>
      </c>
      <c r="CR7" s="39">
        <v>62.46</v>
      </c>
      <c r="CS7" s="39">
        <v>62.88</v>
      </c>
      <c r="CT7" s="39">
        <v>62.32</v>
      </c>
      <c r="CU7" s="39">
        <v>61.71</v>
      </c>
      <c r="CV7" s="39">
        <v>60</v>
      </c>
      <c r="CW7" s="39">
        <v>91.21</v>
      </c>
      <c r="CX7" s="39">
        <v>91.52</v>
      </c>
      <c r="CY7" s="39">
        <v>91.03</v>
      </c>
      <c r="CZ7" s="39">
        <v>91.46</v>
      </c>
      <c r="DA7" s="39">
        <v>91.36</v>
      </c>
      <c r="DB7" s="39">
        <v>90.15</v>
      </c>
      <c r="DC7" s="39">
        <v>90.62</v>
      </c>
      <c r="DD7" s="39">
        <v>90.13</v>
      </c>
      <c r="DE7" s="39">
        <v>90.19</v>
      </c>
      <c r="DF7" s="39">
        <v>90.03</v>
      </c>
      <c r="DG7" s="39">
        <v>89.8</v>
      </c>
      <c r="DH7" s="39">
        <v>48.12</v>
      </c>
      <c r="DI7" s="39">
        <v>49.53</v>
      </c>
      <c r="DJ7" s="39">
        <v>50.41</v>
      </c>
      <c r="DK7" s="39">
        <v>51.98</v>
      </c>
      <c r="DL7" s="39">
        <v>52.77</v>
      </c>
      <c r="DM7" s="39">
        <v>47.37</v>
      </c>
      <c r="DN7" s="39">
        <v>48.01</v>
      </c>
      <c r="DO7" s="39">
        <v>48.01</v>
      </c>
      <c r="DP7" s="39">
        <v>48.86</v>
      </c>
      <c r="DQ7" s="39">
        <v>49.6</v>
      </c>
      <c r="DR7" s="39">
        <v>49.59</v>
      </c>
      <c r="DS7" s="39">
        <v>3.62</v>
      </c>
      <c r="DT7" s="39">
        <v>3.91</v>
      </c>
      <c r="DU7" s="39">
        <v>4.84</v>
      </c>
      <c r="DV7" s="39">
        <v>5.08</v>
      </c>
      <c r="DW7" s="39">
        <v>6.37</v>
      </c>
      <c r="DX7" s="39">
        <v>14.27</v>
      </c>
      <c r="DY7" s="39">
        <v>16.170000000000002</v>
      </c>
      <c r="DZ7" s="39">
        <v>16.600000000000001</v>
      </c>
      <c r="EA7" s="39">
        <v>18.510000000000002</v>
      </c>
      <c r="EB7" s="39">
        <v>20.49</v>
      </c>
      <c r="EC7" s="39">
        <v>19.440000000000001</v>
      </c>
      <c r="ED7" s="39">
        <v>0.26</v>
      </c>
      <c r="EE7" s="39">
        <v>0.55000000000000004</v>
      </c>
      <c r="EF7" s="39">
        <v>0.28000000000000003</v>
      </c>
      <c r="EG7" s="39">
        <v>0.31</v>
      </c>
      <c r="EH7" s="39">
        <v>0.15</v>
      </c>
      <c r="EI7" s="39">
        <v>0.67</v>
      </c>
      <c r="EJ7" s="39">
        <v>0.67</v>
      </c>
      <c r="EK7" s="39">
        <v>0.65</v>
      </c>
      <c r="EL7" s="39">
        <v>0.7</v>
      </c>
      <c r="EM7" s="39">
        <v>0.72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104</v>
      </c>
    </row>
    <row r="12" spans="1:144" x14ac:dyDescent="0.2">
      <c r="B12">
        <v>1</v>
      </c>
      <c r="C12">
        <v>1</v>
      </c>
      <c r="D12">
        <v>1</v>
      </c>
      <c r="E12">
        <v>1</v>
      </c>
      <c r="F12">
        <v>1</v>
      </c>
      <c r="G12" t="s">
        <v>105</v>
      </c>
    </row>
    <row r="13" spans="1:144" x14ac:dyDescent="0.2">
      <c r="B13" t="s">
        <v>106</v>
      </c>
      <c r="C13" t="s">
        <v>106</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広島県</cp:lastModifiedBy>
  <cp:lastPrinted>2021-02-22T11:45:22Z</cp:lastPrinted>
  <dcterms:created xsi:type="dcterms:W3CDTF">2020-12-04T02:13:41Z</dcterms:created>
  <dcterms:modified xsi:type="dcterms:W3CDTF">2021-02-22T11:45:23Z</dcterms:modified>
</cp:coreProperties>
</file>