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総務部_財政課_財政係\10_公営企業\各種調査・通知\調査もの\経営分析表\R02\回答\"/>
    </mc:Choice>
  </mc:AlternateContent>
  <xr:revisionPtr revIDLastSave="0" documentId="13_ncr:1_{126A9A6E-5F88-4DF0-A18B-A7F0B2FB59F0}" xr6:coauthVersionLast="36" xr6:coauthVersionMax="36" xr10:uidLastSave="{00000000-0000-0000-0000-000000000000}"/>
  <workbookProtection workbookAlgorithmName="SHA-512" workbookHashValue="JoPBczI7Yq7xOHW4fNd7Z54Mf7n04R43t4haxXVio94qN/Re05bHWKlZ1dVF7tH5i5N6+oFqpCtx+ORsRjX74A==" workbookSaltValue="F1OK68kAZy7Chv+PdBiUk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<sst xmlns="http://schemas.openxmlformats.org/spreadsheetml/2006/main" count="228" uniqueCount="115">
  <si>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</si>
  <si>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</si>
  <si>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</si>
  <si>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</si>
  <si>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</si>
  <si>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</si>
  <si>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</si>
  <si>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</si>
  <si>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</si>
  <si>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</si>
  <si>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</si>
  <si>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</si>
  <si>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</si>
  <si>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</si>
  <si>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</si>
  <si>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</si>
  <si>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</si>
  <si>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</si>
  <si>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</si>
  <si>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</si>
  <si>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</si>
  <si>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</si>
  <si>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</si>
  <si>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</si>
  <si>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</si>
  <si>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</si>
  <si>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</si>
  <si>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</si>
  <si>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</si>
  <si>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</si>
  <si>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</si>
  <si>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</si>
  <si>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</si>
  <si>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</si>
  <si>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</si>
  <si>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</si>
  <si>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</si>
  <si>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</si>
  <si>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</si>
  <si>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</si>
  <si>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</si>
  <si>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</si>
  <si>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</si>
  <si>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</si>
  <si>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</si>
  <si>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</si>
  <si>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</si>
  <si>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</si>
  <si>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</si>
  <si>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</si>
  <si>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</si>
  <si>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</si>
  <si>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</si>
  <si>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</si>
  <si>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</si>
  <si>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</si>
  <si>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</si>
  <si>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</si>
  <si>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</si>
  <si>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</si>
  <si>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</si>
  <si>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</si>
  <si>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</si>
  <si>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</si>
  <si>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</si>
  <si>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</si>
  <si>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</si>
  <si>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</si>
  <si>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</si>
  <si>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</si>
  <si>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</si>
  <si>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</si>
  <si>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</si>
  <si>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</si>
  <si>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</si>
  <si>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</si>
  <si>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</si>
  <si>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</si>
  <si>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</si>
  <si>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</si>
  <si>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</si>
  <si>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</si>
  <si>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</si>
  <si>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</si>
  <si>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</si>
  <si>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</si>
  <si>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</si>
  <si>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</si>
  <si>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</si>
  <si>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</si>
  <si>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</si>
  <si>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</si>
  <si>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</si>
  <si>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</si>
  <si>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</si>
  <si>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</si>
  <si>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</si>
  <si>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</si>
  <si>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</si>
  <si>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</si>
  <si>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</si>
  <si>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</si>
  <si>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</si>
  <si>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</si>
  <si>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</si>
  <si>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</si>
  <si>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</si>
  <si>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</si>
  <si>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</si>
  <si>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</si>
  <si>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</si>
  <si>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</si>
  <si>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前年度から僅かに上昇したものの、依然として類似団体平均より低い水準にある。今後耐震化やダウンサイジング等の施設整備を計画しており、償却率は上昇していくと予想される。
②管路経年化率は類似団体平均より低いものの、今後数年間で一気に耐用年数を迎えていくため、管路経年化率は上昇していくことが予想される。
③本市水道事業は、法定耐用年数の1.5倍を経過する前に更新することを施設更新方針とし、管路更新率1.66％を下回らない更新ペースを目指している。今年度は災害復旧の対応等で管路更新が進まず、更新化率は前年度を大きく下回った。今後経年化率が上昇していくことから、目標値に向けてより効率的に管路更新を進めていく必要がある。</t>
    <rPh sb="14" eb="15">
      <t>ゼン</t>
    </rPh>
    <rPh sb="19" eb="20">
      <t>ワズ</t>
    </rPh>
    <rPh sb="30" eb="32">
      <t>イゼン</t>
    </rPh>
    <rPh sb="47" eb="49">
      <t>ジョウショウ</t>
    </rPh>
    <rPh sb="51" eb="53">
      <t>コンゴ</t>
    </rPh>
    <rPh sb="53" eb="56">
      <t>タイシンカ</t>
    </rPh>
    <rPh sb="65" eb="66">
      <t>トウ</t>
    </rPh>
    <rPh sb="67" eb="69">
      <t>シセツ</t>
    </rPh>
    <rPh sb="69" eb="71">
      <t>セイビ</t>
    </rPh>
    <rPh sb="72" eb="74">
      <t>ケイカク</t>
    </rPh>
    <rPh sb="79" eb="82">
      <t>ショウキャクリツ</t>
    </rPh>
    <rPh sb="83" eb="85">
      <t>ジョウショウ</t>
    </rPh>
    <rPh sb="90" eb="92">
      <t>ヨソウ</t>
    </rPh>
    <rPh sb="99" eb="101">
      <t>カンロ</t>
    </rPh>
    <rPh sb="101" eb="104">
      <t>ケイネンカ</t>
    </rPh>
    <rPh sb="104" eb="105">
      <t>リツ</t>
    </rPh>
    <rPh sb="106" eb="108">
      <t>ルイジ</t>
    </rPh>
    <rPh sb="108" eb="110">
      <t>ダンタイ</t>
    </rPh>
    <rPh sb="110" eb="112">
      <t>ヘイキン</t>
    </rPh>
    <rPh sb="114" eb="115">
      <t>ヒク</t>
    </rPh>
    <rPh sb="120" eb="122">
      <t>コンゴ</t>
    </rPh>
    <rPh sb="122" eb="123">
      <t>スウ</t>
    </rPh>
    <rPh sb="123" eb="124">
      <t>ネン</t>
    </rPh>
    <rPh sb="124" eb="125">
      <t>カン</t>
    </rPh>
    <rPh sb="126" eb="128">
      <t>イッキ</t>
    </rPh>
    <rPh sb="129" eb="131">
      <t>タイヨウ</t>
    </rPh>
    <rPh sb="131" eb="133">
      <t>ネンスウ</t>
    </rPh>
    <rPh sb="134" eb="135">
      <t>ムカ</t>
    </rPh>
    <rPh sb="142" eb="144">
      <t>カンロ</t>
    </rPh>
    <rPh sb="144" eb="147">
      <t>ケイネンカ</t>
    </rPh>
    <rPh sb="147" eb="148">
      <t>リツ</t>
    </rPh>
    <rPh sb="149" eb="151">
      <t>ジョウショウ</t>
    </rPh>
    <rPh sb="158" eb="160">
      <t>ヨソウ</t>
    </rPh>
    <rPh sb="233" eb="235">
      <t>ゴウウ</t>
    </rPh>
    <rPh sb="235" eb="237">
      <t>サイガイ</t>
    </rPh>
    <rPh sb="238" eb="240">
      <t>タイオウ</t>
    </rPh>
    <rPh sb="240" eb="241">
      <t>トウ</t>
    </rPh>
    <rPh sb="242" eb="244">
      <t>コウシン</t>
    </rPh>
    <rPh sb="244" eb="246">
      <t>フッキュウ</t>
    </rPh>
    <rPh sb="247" eb="248">
      <t>スス</t>
    </rPh>
    <rPh sb="251" eb="253">
      <t>カンロ</t>
    </rPh>
    <rPh sb="253" eb="255">
      <t>コウシン</t>
    </rPh>
    <rPh sb="255" eb="256">
      <t>カ</t>
    </rPh>
    <rPh sb="256" eb="257">
      <t>リツ</t>
    </rPh>
    <rPh sb="261" eb="262">
      <t>オオ</t>
    </rPh>
    <rPh sb="264" eb="265">
      <t>サ</t>
    </rPh>
    <rPh sb="272" eb="274">
      <t>シタマワ</t>
    </rPh>
    <rPh sb="277" eb="279">
      <t>コンゴ</t>
    </rPh>
    <rPh sb="279" eb="282">
      <t>ケイネンカ</t>
    </rPh>
    <rPh sb="282" eb="283">
      <t>リツ</t>
    </rPh>
    <rPh sb="284" eb="286">
      <t>ジョウショウ</t>
    </rPh>
    <rPh sb="295" eb="298">
      <t>モクヒョウチ</t>
    </rPh>
    <rPh sb="299" eb="300">
      <t>ム</t>
    </rPh>
    <rPh sb="304" eb="307">
      <t>コウリツテキ</t>
    </rPh>
    <rPh sb="308" eb="310">
      <t>カンロ</t>
    </rPh>
    <rPh sb="310" eb="312">
      <t>コウシン</t>
    </rPh>
    <rPh sb="313" eb="314">
      <t>スス</t>
    </rPh>
    <rPh sb="318" eb="320">
      <t>ヒツヨウ</t>
    </rPh>
    <phoneticPr fontId="4"/>
  </si>
  <si>
    <t>　本市水道事業は黒字経営を継続しているものの、一般会計からの繰入金によって経費の一部を賄っている状況にある。次年度以降、給水人口減やコロナ禍による給水収益の減少、施設の維持管理及び更新にかかる費用の増大など、経常収支の悪化は避けられず、内部留保金の取崩しが加速していくことが予想される。
　また、市内多くの水道施設・管路において更新時期を迎えるため、更新ペースを速めるとともに、ダウンサイジングやアセットマネジメントなど、現状に即した効率的な施設運用、整備を実施していく必要があると認識している。
　今後も健全な経営を続ける為に、水道料金改定や一般会計繰入金の見直しなど、経営改善に取り組みつつ、国庫補助制度を積極的に活用しながら、適切かつ効率的に施設整備、管路更新を進めていく。</t>
    <rPh sb="43" eb="44">
      <t>マカナ</t>
    </rPh>
    <rPh sb="54" eb="57">
      <t>ジネンド</t>
    </rPh>
    <rPh sb="57" eb="59">
      <t>イコウ</t>
    </rPh>
    <rPh sb="60" eb="62">
      <t>キュウスイ</t>
    </rPh>
    <rPh sb="62" eb="64">
      <t>ジンコウ</t>
    </rPh>
    <rPh sb="64" eb="65">
      <t>ゲン</t>
    </rPh>
    <rPh sb="69" eb="70">
      <t>カ</t>
    </rPh>
    <rPh sb="73" eb="75">
      <t>キュウスイ</t>
    </rPh>
    <rPh sb="75" eb="77">
      <t>シュウエキ</t>
    </rPh>
    <rPh sb="78" eb="80">
      <t>ゲンショウ</t>
    </rPh>
    <rPh sb="84" eb="86">
      <t>イジ</t>
    </rPh>
    <rPh sb="86" eb="88">
      <t>カンリ</t>
    </rPh>
    <rPh sb="88" eb="89">
      <t>オヨ</t>
    </rPh>
    <rPh sb="90" eb="92">
      <t>コウシン</t>
    </rPh>
    <rPh sb="96" eb="98">
      <t>ヒヨウ</t>
    </rPh>
    <rPh sb="104" eb="106">
      <t>ケイジョウ</t>
    </rPh>
    <rPh sb="106" eb="108">
      <t>シュウシ</t>
    </rPh>
    <rPh sb="109" eb="111">
      <t>アッカ</t>
    </rPh>
    <rPh sb="112" eb="113">
      <t>サ</t>
    </rPh>
    <rPh sb="137" eb="139">
      <t>ヨソウ</t>
    </rPh>
    <rPh sb="145" eb="147">
      <t>リョウキン</t>
    </rPh>
    <rPh sb="148" eb="150">
      <t>シナイ</t>
    </rPh>
    <rPh sb="150" eb="151">
      <t>オオ</t>
    </rPh>
    <rPh sb="153" eb="155">
      <t>スイドウ</t>
    </rPh>
    <rPh sb="155" eb="157">
      <t>シセツ</t>
    </rPh>
    <rPh sb="158" eb="160">
      <t>カンロ</t>
    </rPh>
    <rPh sb="164" eb="166">
      <t>コウシン</t>
    </rPh>
    <rPh sb="166" eb="168">
      <t>ジキ</t>
    </rPh>
    <rPh sb="169" eb="170">
      <t>ムカ</t>
    </rPh>
    <rPh sb="175" eb="177">
      <t>コウシン</t>
    </rPh>
    <rPh sb="181" eb="182">
      <t>ハヤ</t>
    </rPh>
    <rPh sb="211" eb="213">
      <t>ゲンジョウ</t>
    </rPh>
    <rPh sb="214" eb="215">
      <t>ソク</t>
    </rPh>
    <rPh sb="217" eb="220">
      <t>コウリツテキ</t>
    </rPh>
    <rPh sb="221" eb="223">
      <t>シセツ</t>
    </rPh>
    <rPh sb="223" eb="225">
      <t>ウンヨウ</t>
    </rPh>
    <rPh sb="226" eb="228">
      <t>セイビ</t>
    </rPh>
    <rPh sb="229" eb="231">
      <t>ジッシ</t>
    </rPh>
    <rPh sb="235" eb="237">
      <t>ヒツヨウ</t>
    </rPh>
    <rPh sb="241" eb="243">
      <t>ニンシキ</t>
    </rPh>
    <rPh sb="291" eb="292">
      <t>ト</t>
    </rPh>
    <rPh sb="293" eb="294">
      <t>ク</t>
    </rPh>
    <rPh sb="298" eb="300">
      <t>コッコ</t>
    </rPh>
    <rPh sb="300" eb="302">
      <t>ホジョ</t>
    </rPh>
    <rPh sb="302" eb="304">
      <t>セイド</t>
    </rPh>
    <rPh sb="305" eb="308">
      <t>セッキョクテキ</t>
    </rPh>
    <rPh sb="309" eb="311">
      <t>カツヨウ</t>
    </rPh>
    <rPh sb="316" eb="318">
      <t>テキセツ</t>
    </rPh>
    <rPh sb="320" eb="323">
      <t>コウリツテキ</t>
    </rPh>
    <rPh sb="324" eb="326">
      <t>シセツ</t>
    </rPh>
    <rPh sb="326" eb="328">
      <t>セイビ</t>
    </rPh>
    <rPh sb="329" eb="331">
      <t>カンロ</t>
    </rPh>
    <rPh sb="331" eb="333">
      <t>コウシン</t>
    </rPh>
    <rPh sb="334" eb="335">
      <t>スス</t>
    </rPh>
    <phoneticPr fontId="4"/>
  </si>
  <si>
    <t>①経常収支比率は、大口使用者撤退等により給水収益が落ち込んだことが影響し、回復基調だった前年度から大きく悪化した。次年度以降も、コロナ禍でさらに給水収益が落ち込むことが予想されるため、経費を節減し事業の効率的な運営に努めていくとともに、水道料金改定も検討していく必要がある。
③流動比率は類似団体平均値並を維持しており、短期的な債務返済能力は十分にある。今後は流動資産、負債共に減少していくことが見込まれ、流動比率はほぼ横ばいに推移していくと思われる。
④企業債残高経常収支比率は、類似団体平均を超えており、投資規模に見合った給水収益を得ることができていない。国庫補助制度を積極的に活用し、新規借入額を抑えながら適切に施設整備、管路更新を進めていく。
⑤料金回収率は100％を下回っており、給水収益だけでは給水に係る費用を賄えておらず、一般会計からの繰入金等によって収入不足を補填している。
⑥給水原価は、大口利用者撤退等により有収水量が減少したことや、長期前受金戻入の減少により前年度から大きく上昇した。今後も給水人口減等で有収水量の減少が続き、給水原価は上昇していくと予想される。
⑦施設利用率は類似団体平均を下回っているため、施設のダウンサイジングも含めた施設利用の効率化を進めている。
⑧有収率は類似団体平均を大きく上回っているが、施設や管路の老朽化が進んでおり、今後有収率の低下が懸念される。</t>
    <rPh sb="1" eb="3">
      <t>ケイジョウ</t>
    </rPh>
    <rPh sb="3" eb="5">
      <t>シュウシ</t>
    </rPh>
    <rPh sb="5" eb="7">
      <t>ヒリツ</t>
    </rPh>
    <rPh sb="9" eb="11">
      <t>オオクチ</t>
    </rPh>
    <rPh sb="11" eb="14">
      <t>シヨウシャ</t>
    </rPh>
    <rPh sb="14" eb="16">
      <t>テッタイ</t>
    </rPh>
    <rPh sb="16" eb="17">
      <t>トウ</t>
    </rPh>
    <rPh sb="20" eb="22">
      <t>キュウスイ</t>
    </rPh>
    <rPh sb="22" eb="24">
      <t>シュウエキ</t>
    </rPh>
    <rPh sb="25" eb="26">
      <t>オ</t>
    </rPh>
    <rPh sb="27" eb="28">
      <t>コ</t>
    </rPh>
    <rPh sb="33" eb="35">
      <t>エイキョウ</t>
    </rPh>
    <rPh sb="37" eb="39">
      <t>カイフク</t>
    </rPh>
    <rPh sb="39" eb="41">
      <t>キチョウ</t>
    </rPh>
    <rPh sb="44" eb="47">
      <t>ゼンネンド</t>
    </rPh>
    <rPh sb="49" eb="50">
      <t>オオ</t>
    </rPh>
    <rPh sb="52" eb="54">
      <t>アッカ</t>
    </rPh>
    <rPh sb="57" eb="60">
      <t>ジネンド</t>
    </rPh>
    <rPh sb="60" eb="62">
      <t>イコウ</t>
    </rPh>
    <rPh sb="67" eb="68">
      <t>カ</t>
    </rPh>
    <rPh sb="72" eb="74">
      <t>キュウスイ</t>
    </rPh>
    <rPh sb="74" eb="76">
      <t>シュウエキ</t>
    </rPh>
    <rPh sb="77" eb="78">
      <t>オ</t>
    </rPh>
    <rPh sb="79" eb="80">
      <t>コ</t>
    </rPh>
    <rPh sb="84" eb="86">
      <t>ヨソウ</t>
    </rPh>
    <rPh sb="123" eb="125">
      <t>スイドウ</t>
    </rPh>
    <rPh sb="125" eb="127">
      <t>リョウキン</t>
    </rPh>
    <rPh sb="127" eb="129">
      <t>カイテイ</t>
    </rPh>
    <rPh sb="130" eb="132">
      <t>ケントウ</t>
    </rPh>
    <rPh sb="136" eb="138">
      <t>ヒツヨウ</t>
    </rPh>
    <rPh sb="141" eb="143">
      <t>ヒリツ</t>
    </rPh>
    <rPh sb="151" eb="152">
      <t>ナミ</t>
    </rPh>
    <rPh sb="155" eb="157">
      <t>イカ</t>
    </rPh>
    <rPh sb="182" eb="184">
      <t>コンゴ</t>
    </rPh>
    <rPh sb="185" eb="187">
      <t>リュウドウ</t>
    </rPh>
    <rPh sb="187" eb="189">
      <t>シサン</t>
    </rPh>
    <rPh sb="190" eb="192">
      <t>フサイ</t>
    </rPh>
    <rPh sb="192" eb="193">
      <t>トモ</t>
    </rPh>
    <rPh sb="194" eb="196">
      <t>ゲンショウ</t>
    </rPh>
    <rPh sb="203" eb="205">
      <t>ミコ</t>
    </rPh>
    <rPh sb="208" eb="210">
      <t>リュウドウ</t>
    </rPh>
    <rPh sb="210" eb="212">
      <t>ヒリツ</t>
    </rPh>
    <rPh sb="215" eb="216">
      <t>ヨコ</t>
    </rPh>
    <rPh sb="219" eb="221">
      <t>スイイ</t>
    </rPh>
    <rPh sb="226" eb="227">
      <t>オモ</t>
    </rPh>
    <rPh sb="249" eb="250">
      <t>オオ</t>
    </rPh>
    <rPh sb="285" eb="287">
      <t>コッコ</t>
    </rPh>
    <rPh sb="287" eb="289">
      <t>ホジョ</t>
    </rPh>
    <rPh sb="289" eb="291">
      <t>セイド</t>
    </rPh>
    <rPh sb="292" eb="295">
      <t>セッキョクテキ</t>
    </rPh>
    <rPh sb="296" eb="298">
      <t>カツヨウ</t>
    </rPh>
    <rPh sb="300" eb="302">
      <t>シンキ</t>
    </rPh>
    <rPh sb="302" eb="304">
      <t>カリイレ</t>
    </rPh>
    <rPh sb="304" eb="305">
      <t>ガク</t>
    </rPh>
    <rPh sb="306" eb="307">
      <t>オサ</t>
    </rPh>
    <rPh sb="311" eb="313">
      <t>セイビ</t>
    </rPh>
    <rPh sb="316" eb="318">
      <t>シセツ</t>
    </rPh>
    <rPh sb="319" eb="321">
      <t>カンロ</t>
    </rPh>
    <rPh sb="321" eb="323">
      <t>コウシン</t>
    </rPh>
    <rPh sb="324" eb="325">
      <t>スス</t>
    </rPh>
    <rPh sb="512" eb="514">
      <t>シタマワ</t>
    </rPh>
    <rPh sb="545" eb="546">
      <t>スス</t>
    </rPh>
    <rPh sb="567" eb="569">
      <t>ウワマワ</t>
    </rPh>
    <rPh sb="575" eb="577">
      <t>シセツ</t>
    </rPh>
    <rPh sb="578" eb="580">
      <t>カンロ</t>
    </rPh>
    <rPh sb="581" eb="584">
      <t>ロウキュウカ</t>
    </rPh>
    <rPh sb="585" eb="586">
      <t>スス</t>
    </rPh>
    <rPh sb="591" eb="593">
      <t>コンゴ</t>
    </rPh>
    <rPh sb="593" eb="596">
      <t>ユウシュウリツ</t>
    </rPh>
    <rPh sb="597" eb="59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</si>
</sst>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1.81</c:v>
                </c:pt>
                <c:pt idx="1">
                  <c:v>2.52</c:v>
                </c:pt>
                <c:pt idx="2">
                  <c:v>0.38</c:v>
                </c:pt>
                <c:pt idx="3">
                  <c:v>0.47</c:v>
                </c:pt>
                <c:pt idx="4">
                  <c:v>0.28999999999999998</c:v>
                </c:pt>
              </c:numCache>
            </c:numRef>
          </c:val>
          <c:extLst>
            <c:ext xmlns:c16="http://schemas.microsoft.com/office/drawing/2014/chart" uri="{C3380CC4-5D6E-409C-BE32-E72D297353CC}">
              <c16:uniqueId val="{00000000-CE9F-4BB4-BD54-8C8C1854EC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E9F-4BB4-BD54-8C8C1854EC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56.37</c:v>
                </c:pt>
                <c:pt idx="1">
                  <c:v>45.83</c:v>
                </c:pt>
                <c:pt idx="2">
                  <c:v>47.47</c:v>
                </c:pt>
                <c:pt idx="3">
                  <c:v>47.13</c:v>
                </c:pt>
                <c:pt idx="4">
                  <c:v>45.4</c:v>
                </c:pt>
              </c:numCache>
            </c:numRef>
          </c:val>
          <c:extLst>
            <c:ext xmlns:c16="http://schemas.microsoft.com/office/drawing/2014/chart" uri="{C3380CC4-5D6E-409C-BE32-E72D297353CC}">
              <c16:uniqueId val="{00000000-5F5D-4689-9CA2-36F19BF473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F5D-4689-9CA2-36F19BF473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86.23</c:v>
                </c:pt>
                <c:pt idx="1">
                  <c:v>88.77</c:v>
                </c:pt>
                <c:pt idx="2">
                  <c:v>86.97</c:v>
                </c:pt>
                <c:pt idx="3">
                  <c:v>87.7</c:v>
                </c:pt>
                <c:pt idx="4">
                  <c:v>87.15</c:v>
                </c:pt>
              </c:numCache>
            </c:numRef>
          </c:val>
          <c:extLst>
            <c:ext xmlns:c16="http://schemas.microsoft.com/office/drawing/2014/chart" uri="{C3380CC4-5D6E-409C-BE32-E72D297353CC}">
              <c16:uniqueId val="{00000000-C2C3-4A82-90C8-57EE323D93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2C3-4A82-90C8-57EE323D93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105.74</c:v>
                </c:pt>
                <c:pt idx="1">
                  <c:v>109.95</c:v>
                </c:pt>
                <c:pt idx="2">
                  <c:v>107.56</c:v>
                </c:pt>
                <c:pt idx="3">
                  <c:v>111.95</c:v>
                </c:pt>
                <c:pt idx="4">
                  <c:v>107.25</c:v>
                </c:pt>
              </c:numCache>
            </c:numRef>
          </c:val>
          <c:extLst>
            <c:ext xmlns:c16="http://schemas.microsoft.com/office/drawing/2014/chart" uri="{C3380CC4-5D6E-409C-BE32-E72D297353CC}">
              <c16:uniqueId val="{00000000-707D-4C19-842E-D69455A0A4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07D-4C19-842E-D69455A0A4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46.69</c:v>
                </c:pt>
                <c:pt idx="1">
                  <c:v>47.27</c:v>
                </c:pt>
                <c:pt idx="2">
                  <c:v>39.619999999999997</c:v>
                </c:pt>
                <c:pt idx="3">
                  <c:v>41.57</c:v>
                </c:pt>
                <c:pt idx="4">
                  <c:v>43.1</c:v>
                </c:pt>
              </c:numCache>
            </c:numRef>
          </c:val>
          <c:extLst>
            <c:ext xmlns:c16="http://schemas.microsoft.com/office/drawing/2014/chart" uri="{C3380CC4-5D6E-409C-BE32-E72D297353CC}">
              <c16:uniqueId val="{00000000-6CDA-487E-B5DC-98E241FD88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CDA-487E-B5DC-98E241FD88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quot;-&quot;">
                  <c:v>1.85</c:v>
                </c:pt>
                <c:pt idx="1">
                  <c:v>0</c:v>
                </c:pt>
                <c:pt idx="2">
                  <c:v>0</c:v>
                </c:pt>
                <c:pt idx="3">
                  <c:v>0</c:v>
                </c:pt>
                <c:pt idx="4" formatCode="#,##0.00;&quot;△&quot;#,##0.00;&quot;-&quot;">
                  <c:v>1.24</c:v>
                </c:pt>
              </c:numCache>
            </c:numRef>
          </c:val>
          <c:extLst>
            <c:ext xmlns:c16="http://schemas.microsoft.com/office/drawing/2014/chart" uri="{C3380CC4-5D6E-409C-BE32-E72D297353CC}">
              <c16:uniqueId val="{00000000-C159-4C6A-8E37-74E3C2E16E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159-4C6A-8E37-74E3C2E16E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A-4127-9A0D-AB87CF22B4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3E2A-4127-9A0D-AB87CF22B4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405.81</c:v>
                </c:pt>
                <c:pt idx="1">
                  <c:v>385.49</c:v>
                </c:pt>
                <c:pt idx="2">
                  <c:v>317.26</c:v>
                </c:pt>
                <c:pt idx="3">
                  <c:v>403.79</c:v>
                </c:pt>
                <c:pt idx="4">
                  <c:v>322.5</c:v>
                </c:pt>
              </c:numCache>
            </c:numRef>
          </c:val>
          <c:extLst>
            <c:ext xmlns:c16="http://schemas.microsoft.com/office/drawing/2014/chart" uri="{C3380CC4-5D6E-409C-BE32-E72D297353CC}">
              <c16:uniqueId val="{00000000-89D1-4A3F-9DBC-D28585DE67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9D1-4A3F-9DBC-D28585DE67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591.16</c:v>
                </c:pt>
                <c:pt idx="1">
                  <c:v>526.58000000000004</c:v>
                </c:pt>
                <c:pt idx="2">
                  <c:v>620.59</c:v>
                </c:pt>
                <c:pt idx="3">
                  <c:v>572.97</c:v>
                </c:pt>
                <c:pt idx="4">
                  <c:v>565.65</c:v>
                </c:pt>
              </c:numCache>
            </c:numRef>
          </c:val>
          <c:extLst>
            <c:ext xmlns:c16="http://schemas.microsoft.com/office/drawing/2014/chart" uri="{C3380CC4-5D6E-409C-BE32-E72D297353CC}">
              <c16:uniqueId val="{00000000-2E5E-4B63-8673-C315E01747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E5E-4B63-8673-C315E01747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90.6</c:v>
                </c:pt>
                <c:pt idx="1">
                  <c:v>96.4</c:v>
                </c:pt>
                <c:pt idx="2">
                  <c:v>86.29</c:v>
                </c:pt>
                <c:pt idx="3">
                  <c:v>89.84</c:v>
                </c:pt>
                <c:pt idx="4">
                  <c:v>82.63</c:v>
                </c:pt>
              </c:numCache>
            </c:numRef>
          </c:val>
          <c:extLst>
            <c:ext xmlns:c16="http://schemas.microsoft.com/office/drawing/2014/chart" uri="{C3380CC4-5D6E-409C-BE32-E72D297353CC}">
              <c16:uniqueId val="{00000000-4FED-423C-9895-620AE0E9F7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FED-423C-9895-620AE0E9F7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239.63</c:v>
                </c:pt>
                <c:pt idx="1">
                  <c:v>236.51</c:v>
                </c:pt>
                <c:pt idx="2">
                  <c:v>269.52</c:v>
                </c:pt>
                <c:pt idx="3">
                  <c:v>258.74</c:v>
                </c:pt>
                <c:pt idx="4">
                  <c:v>281.33999999999997</c:v>
                </c:pt>
              </c:numCache>
            </c:numRef>
          </c:val>
          <c:extLst>
            <c:ext xmlns:c16="http://schemas.microsoft.com/office/drawing/2014/chart" uri="{C3380CC4-5D6E-409C-BE32-E72D297353CC}">
              <c16:uniqueId val="{00000000-F4BE-4E5C-90F7-4F1FA223C5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4BE-4E5C-90F7-4F1FA223C5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D35" sqref="BD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庄原市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自治体職員</v>
      </c>
      <c r="AE8" s="60"/>
      <c r="AF8" s="60"/>
      <c r="AG8" s="60"/>
      <c r="AH8" s="60"/>
      <c r="AI8" s="60"/>
      <c r="AJ8" s="60"/>
      <c r="AK8" s="4"/>
      <c r="AL8" s="61">
        <f>データ!$R$6</f>
        <v>34869</v>
      </c>
      <c r="AM8" s="61"/>
      <c r="AN8" s="61"/>
      <c r="AO8" s="61"/>
      <c r="AP8" s="61"/>
      <c r="AQ8" s="61"/>
      <c r="AR8" s="61"/>
      <c r="AS8" s="61"/>
      <c r="AT8" s="52">
        <f>データ!$S$6</f>
        <v>1246.49</v>
      </c>
      <c r="AU8" s="53"/>
      <c r="AV8" s="53"/>
      <c r="AW8" s="53"/>
      <c r="AX8" s="53"/>
      <c r="AY8" s="53"/>
      <c r="AZ8" s="53"/>
      <c r="BA8" s="53"/>
      <c r="BB8" s="54">
        <f>データ!$T$6</f>
        <v>27.97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74.66</v>
      </c>
      <c r="J10" s="53"/>
      <c r="K10" s="53"/>
      <c r="L10" s="53"/>
      <c r="M10" s="53"/>
      <c r="N10" s="53"/>
      <c r="O10" s="64"/>
      <c r="P10" s="54">
        <f>データ!$P$6</f>
        <v>75.62</v>
      </c>
      <c r="Q10" s="54"/>
      <c r="R10" s="54"/>
      <c r="S10" s="54"/>
      <c r="T10" s="54"/>
      <c r="U10" s="54"/>
      <c r="V10" s="54"/>
      <c r="W10" s="61">
        <f>データ!$Q$6</f>
        <v>3790</v>
      </c>
      <c r="X10" s="61"/>
      <c r="Y10" s="61"/>
      <c r="Z10" s="61"/>
      <c r="AA10" s="61"/>
      <c r="AB10" s="61"/>
      <c r="AC10" s="61"/>
      <c r="AD10" s="2"/>
      <c r="AE10" s="2"/>
      <c r="AF10" s="2"/>
      <c r="AG10" s="2"/>
      <c r="AH10" s="4"/>
      <c r="AI10" s="4"/>
      <c r="AJ10" s="4"/>
      <c r="AK10" s="4"/>
      <c r="AL10" s="61">
        <f>データ!$U$6</f>
        <v>26132</v>
      </c>
      <c r="AM10" s="61"/>
      <c r="AN10" s="61"/>
      <c r="AO10" s="61"/>
      <c r="AP10" s="61"/>
      <c r="AQ10" s="61"/>
      <c r="AR10" s="61"/>
      <c r="AS10" s="61"/>
      <c r="AT10" s="52">
        <f>データ!$V$6</f>
        <v>118.37</v>
      </c>
      <c r="AU10" s="53"/>
      <c r="AV10" s="53"/>
      <c r="AW10" s="53"/>
      <c r="AX10" s="53"/>
      <c r="AY10" s="53"/>
      <c r="AZ10" s="53"/>
      <c r="BA10" s="53"/>
      <c r="BB10" s="54">
        <f>データ!$W$6</f>
        <v>220.77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eRCwP53rL38pkF/Egi1N7OPz6BPOirZ8McILuDstXbRmUyvaKG6L3I41Gdc5nwcKLMOdlaPoK52UE3+ayU59g==" saltValue="oOILNAqC9Q1TSHdsiePn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342106</v>
      </c>
      <c r="D6" s="34">
        <f t="shared" si="3"/>
        <v>46</v>
      </c>
      <c r="E6" s="34">
        <f t="shared" si="3"/>
        <v>1</v>
      </c>
      <c r="F6" s="34">
        <f t="shared" si="3"/>
        <v>0</v>
      </c>
      <c r="G6" s="34">
        <f t="shared" si="3"/>
        <v>1</v>
      </c>
      <c r="H6" s="34" t="str">
        <f t="shared" si="3"/>
        <v>広島県　庄原市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74.66</v>
      </c>
      <c r="P6" s="35">
        <f t="shared" si="3"/>
        <v>75.62</v>
      </c>
      <c r="Q6" s="35">
        <f t="shared" si="3"/>
        <v>3790</v>
      </c>
      <c r="R6" s="35">
        <f t="shared" si="3"/>
        <v>34869</v>
      </c>
      <c r="S6" s="35">
        <f t="shared" si="3"/>
        <v>1246.49</v>
      </c>
      <c r="T6" s="35">
        <f t="shared" si="3"/>
        <v>27.97</v>
      </c>
      <c r="U6" s="35">
        <f t="shared" si="3"/>
        <v>26132</v>
      </c>
      <c r="V6" s="35">
        <f t="shared" si="3"/>
        <v>118.37</v>
      </c>
      <c r="W6" s="35">
        <f t="shared" si="3"/>
        <v>220.77</v>
      </c>
      <c r="X6" s="36">
        <f>IF(X7="",NA(),X7)</f>
        <v>105.74</v>
      </c>
      <c r="Y6" s="36">
        <f t="shared" ref="Y6:AG6" si="4">IF(Y7="",NA(),Y7)</f>
        <v>109.95</v>
      </c>
      <c r="Z6" s="36">
        <f t="shared" si="4"/>
        <v>107.56</v>
      </c>
      <c r="AA6" s="36">
        <f t="shared" si="4"/>
        <v>111.95</v>
      </c>
      <c r="AB6" s="36">
        <f t="shared" si="4"/>
        <v>107.25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405.81</v>
      </c>
      <c r="AU6" s="36">
        <f t="shared" ref="AU6:BC6" si="6">IF(AU7="",NA(),AU7)</f>
        <v>385.49</v>
      </c>
      <c r="AV6" s="36">
        <f t="shared" si="6"/>
        <v>317.26</v>
      </c>
      <c r="AW6" s="36">
        <f t="shared" si="6"/>
        <v>403.79</v>
      </c>
      <c r="AX6" s="36">
        <f t="shared" si="6"/>
        <v>322.5</v>
      </c>
      <c r="AY6" s="36">
        <f t="shared" si="6"/>
        <v>391.54</v>
      </c>
      <c r="AZ6" s="36">
        <f t="shared" si="6"/>
        <v>384.34</v>
      </c>
      <c r="BA6" s="36">
        <f t="shared" si="6"/>
        <v>359.47</v>
      </c>
      <c r="BB6" s="36">
        <f t="shared" si="6"/>
        <v>369.69</v>
      </c>
      <c r="BC6" s="36">
        <f t="shared" si="6"/>
        <v>379.08</v>
      </c>
      <c r="BD6" s="35" t="str">
        <f>IF(BD7="","",IF(BD7="-","【-】","【"&amp;SUBSTITUTE(TEXT(BD7,"#,##0.00"),"-","△")&amp;"】"))</f>
        <v>【264.97】</v>
      </c>
      <c r="BE6" s="36">
        <f>IF(BE7="",NA(),BE7)</f>
        <v>591.16</v>
      </c>
      <c r="BF6" s="36">
        <f t="shared" ref="BF6:BN6" si="7">IF(BF7="",NA(),BF7)</f>
        <v>526.58000000000004</v>
      </c>
      <c r="BG6" s="36">
        <f t="shared" si="7"/>
        <v>620.59</v>
      </c>
      <c r="BH6" s="36">
        <f t="shared" si="7"/>
        <v>572.97</v>
      </c>
      <c r="BI6" s="36">
        <f t="shared" si="7"/>
        <v>565.65</v>
      </c>
      <c r="BJ6" s="36">
        <f t="shared" si="7"/>
        <v>386.97</v>
      </c>
      <c r="BK6" s="36">
        <f t="shared" si="7"/>
        <v>380.58</v>
      </c>
      <c r="BL6" s="36">
        <f t="shared" si="7"/>
        <v>401.79</v>
      </c>
      <c r="BM6" s="36">
        <f t="shared" si="7"/>
        <v>402.99</v>
      </c>
      <c r="BN6" s="36">
        <f t="shared" si="7"/>
        <v>398.98</v>
      </c>
      <c r="BO6" s="35" t="str">
        <f>IF(BO7="","",IF(BO7="-","【-】","【"&amp;SUBSTITUTE(TEXT(BO7,"#,##0.00"),"-","△")&amp;"】"))</f>
        <v>【266.61】</v>
      </c>
      <c r="BP6" s="36">
        <f>IF(BP7="",NA(),BP7)</f>
        <v>90.6</v>
      </c>
      <c r="BQ6" s="36">
        <f t="shared" ref="BQ6:BY6" si="8">IF(BQ7="",NA(),BQ7)</f>
        <v>96.4</v>
      </c>
      <c r="BR6" s="36">
        <f t="shared" si="8"/>
        <v>86.29</v>
      </c>
      <c r="BS6" s="36">
        <f t="shared" si="8"/>
        <v>89.84</v>
      </c>
      <c r="BT6" s="36">
        <f t="shared" si="8"/>
        <v>82.63</v>
      </c>
      <c r="BU6" s="36">
        <f t="shared" si="8"/>
        <v>101.72</v>
      </c>
      <c r="BV6" s="36">
        <f t="shared" si="8"/>
        <v>102.38</v>
      </c>
      <c r="BW6" s="36">
        <f t="shared" si="8"/>
        <v>100.12</v>
      </c>
      <c r="BX6" s="36">
        <f t="shared" si="8"/>
        <v>98.66</v>
      </c>
      <c r="BY6" s="36">
        <f t="shared" si="8"/>
        <v>98.64</v>
      </c>
      <c r="BZ6" s="35" t="str">
        <f>IF(BZ7="","",IF(BZ7="-","【-】","【"&amp;SUBSTITUTE(TEXT(BZ7,"#,##0.00"),"-","△")&amp;"】"))</f>
        <v>【103.24】</v>
      </c>
      <c r="CA6" s="36">
        <f>IF(CA7="",NA(),CA7)</f>
        <v>239.63</v>
      </c>
      <c r="CB6" s="36">
        <f t="shared" ref="CB6:CJ6" si="9">IF(CB7="",NA(),CB7)</f>
        <v>236.51</v>
      </c>
      <c r="CC6" s="36">
        <f t="shared" si="9"/>
        <v>269.52</v>
      </c>
      <c r="CD6" s="36">
        <f t="shared" si="9"/>
        <v>258.74</v>
      </c>
      <c r="CE6" s="36">
        <f t="shared" si="9"/>
        <v>281.33999999999997</v>
      </c>
      <c r="CF6" s="36">
        <f t="shared" si="9"/>
        <v>168.2</v>
      </c>
      <c r="CG6" s="36">
        <f t="shared" si="9"/>
        <v>168.67</v>
      </c>
      <c r="CH6" s="36">
        <f t="shared" si="9"/>
        <v>174.97</v>
      </c>
      <c r="CI6" s="36">
        <f t="shared" si="9"/>
        <v>178.59</v>
      </c>
      <c r="CJ6" s="36">
        <f t="shared" si="9"/>
        <v>178.92</v>
      </c>
      <c r="CK6" s="35" t="str">
        <f>IF(CK7="","",IF(CK7="-","【-】","【"&amp;SUBSTITUTE(TEXT(CK7,"#,##0.00"),"-","△")&amp;"】"))</f>
        <v>【168.38】</v>
      </c>
      <c r="CL6" s="36">
        <f>IF(CL7="",NA(),CL7)</f>
        <v>56.37</v>
      </c>
      <c r="CM6" s="36">
        <f t="shared" ref="CM6:CU6" si="10">IF(CM7="",NA(),CM7)</f>
        <v>45.83</v>
      </c>
      <c r="CN6" s="36">
        <f t="shared" si="10"/>
        <v>47.47</v>
      </c>
      <c r="CO6" s="36">
        <f t="shared" si="10"/>
        <v>47.13</v>
      </c>
      <c r="CP6" s="36">
        <f t="shared" si="10"/>
        <v>45.4</v>
      </c>
      <c r="CQ6" s="36">
        <f t="shared" si="10"/>
        <v>54.77</v>
      </c>
      <c r="CR6" s="36">
        <f t="shared" si="10"/>
        <v>54.92</v>
      </c>
      <c r="CS6" s="36">
        <f t="shared" si="10"/>
        <v>55.63</v>
      </c>
      <c r="CT6" s="36">
        <f t="shared" si="10"/>
        <v>55.03</v>
      </c>
      <c r="CU6" s="36">
        <f t="shared" si="10"/>
        <v>55.14</v>
      </c>
      <c r="CV6" s="35" t="str">
        <f>IF(CV7="","",IF(CV7="-","【-】","【"&amp;SUBSTITUTE(TEXT(CV7,"#,##0.00"),"-","△")&amp;"】"))</f>
        <v>【60.00】</v>
      </c>
      <c r="CW6" s="36">
        <f>IF(CW7="",NA(),CW7)</f>
        <v>86.23</v>
      </c>
      <c r="CX6" s="36">
        <f t="shared" ref="CX6:DF6" si="11">IF(CX7="",NA(),CX7)</f>
        <v>88.77</v>
      </c>
      <c r="CY6" s="36">
        <f t="shared" si="11"/>
        <v>86.97</v>
      </c>
      <c r="CZ6" s="36">
        <f t="shared" si="11"/>
        <v>87.7</v>
      </c>
      <c r="DA6" s="36">
        <f t="shared" si="11"/>
        <v>87.15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46.69</v>
      </c>
      <c r="DI6" s="36">
        <f t="shared" ref="DI6:DQ6" si="12">IF(DI7="",NA(),DI7)</f>
        <v>47.27</v>
      </c>
      <c r="DJ6" s="36">
        <f t="shared" si="12"/>
        <v>39.619999999999997</v>
      </c>
      <c r="DK6" s="36">
        <f t="shared" si="12"/>
        <v>41.57</v>
      </c>
      <c r="DL6" s="36">
        <f t="shared" si="12"/>
        <v>43.1</v>
      </c>
      <c r="DM6" s="36">
        <f t="shared" si="12"/>
        <v>47.46</v>
      </c>
      <c r="DN6" s="36">
        <f t="shared" si="12"/>
        <v>48.49</v>
      </c>
      <c r="DO6" s="36">
        <f t="shared" si="12"/>
        <v>48.05</v>
      </c>
      <c r="DP6" s="36">
        <f t="shared" si="12"/>
        <v>48.87</v>
      </c>
      <c r="DQ6" s="36">
        <f t="shared" si="12"/>
        <v>49.92</v>
      </c>
      <c r="DR6" s="35" t="str">
        <f>IF(DR7="","",IF(DR7="-","【-】","【"&amp;SUBSTITUTE(TEXT(DR7,"#,##0.00"),"-","△")&amp;"】"))</f>
        <v>【49.59】</v>
      </c>
      <c r="DS6" s="36">
        <f>IF(DS7="",NA(),DS7)</f>
        <v>1.85</v>
      </c>
      <c r="DT6" s="35">
        <f t="shared" ref="DT6:EB6" si="13">IF(DT7="",NA(),DT7)</f>
        <v>0</v>
      </c>
      <c r="DU6" s="35">
        <f t="shared" si="13"/>
        <v>0</v>
      </c>
      <c r="DV6" s="35">
        <f t="shared" si="13"/>
        <v>0</v>
      </c>
      <c r="DW6" s="36">
        <f t="shared" si="13"/>
        <v>1.24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1.81</v>
      </c>
      <c r="EE6" s="36">
        <f t="shared" ref="EE6:EM6" si="14">IF(EE7="",NA(),EE7)</f>
        <v>2.52</v>
      </c>
      <c r="EF6" s="36">
        <f t="shared" si="14"/>
        <v>0.38</v>
      </c>
      <c r="EG6" s="36">
        <f t="shared" si="14"/>
        <v>0.47</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342106</v>
      </c>
      <c r="D7" s="38">
        <v>46</v>
      </c>
      <c r="E7" s="38">
        <v>1</v>
      </c>
      <c r="F7" s="38">
        <v>0</v>
      </c>
      <c r="G7" s="38">
        <v>1</v>
      </c>
      <c r="H7" s="38" t="s">
        <v>93</v>
      </c>
      <c r="I7" s="38" t="s">
        <v>94</v>
      </c>
      <c r="J7" s="38" t="s">
        <v>95</v>
      </c>
      <c r="K7" s="38" t="s">
        <v>96</v>
      </c>
      <c r="L7" s="38" t="s">
        <v>97</v>
      </c>
      <c r="M7" s="38" t="s">
        <v>98</v>
      </c>
      <c r="N7" s="39" t="s">
        <v>99</v>
      </c>
      <c r="O7" s="39">
        <v>74.66</v>
      </c>
      <c r="P7" s="39">
        <v>75.62</v>
      </c>
      <c r="Q7" s="39">
        <v>3790</v>
      </c>
      <c r="R7" s="39">
        <v>34869</v>
      </c>
      <c r="S7" s="39">
        <v>1246.49</v>
      </c>
      <c r="T7" s="39">
        <v>27.97</v>
      </c>
      <c r="U7" s="39">
        <v>26132</v>
      </c>
      <c r="V7" s="39">
        <v>118.37</v>
      </c>
      <c r="W7" s="39">
        <v>220.77</v>
      </c>
      <c r="X7" s="39">
        <v>105.74</v>
      </c>
      <c r="Y7" s="39">
        <v>109.95</v>
      </c>
      <c r="Z7" s="39">
        <v>107.56</v>
      </c>
      <c r="AA7" s="39">
        <v>111.95</v>
      </c>
      <c r="AB7" s="39">
        <v>107.25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405.81</v>
      </c>
      <c r="AU7" s="39">
        <v>385.49</v>
      </c>
      <c r="AV7" s="39">
        <v>317.26</v>
      </c>
      <c r="AW7" s="39">
        <v>403.79</v>
      </c>
      <c r="AX7" s="39">
        <v>322.5</v>
      </c>
      <c r="AY7" s="39">
        <v>391.54</v>
      </c>
      <c r="AZ7" s="39">
        <v>384.34</v>
      </c>
      <c r="BA7" s="39">
        <v>359.47</v>
      </c>
      <c r="BB7" s="39">
        <v>369.69</v>
      </c>
      <c r="BC7" s="39">
        <v>379.08</v>
      </c>
      <c r="BD7" s="39">
        <v>264.97000000000003</v>
      </c>
      <c r="BE7" s="39">
        <v>591.16</v>
      </c>
      <c r="BF7" s="39">
        <v>526.58000000000004</v>
      </c>
      <c r="BG7" s="39">
        <v>620.59</v>
      </c>
      <c r="BH7" s="39">
        <v>572.97</v>
      </c>
      <c r="BI7" s="39">
        <v>565.65</v>
      </c>
      <c r="BJ7" s="39">
        <v>386.97</v>
      </c>
      <c r="BK7" s="39">
        <v>380.58</v>
      </c>
      <c r="BL7" s="39">
        <v>401.79</v>
      </c>
      <c r="BM7" s="39">
        <v>402.99</v>
      </c>
      <c r="BN7" s="39">
        <v>398.98</v>
      </c>
      <c r="BO7" s="39">
        <v>266.61</v>
      </c>
      <c r="BP7" s="39">
        <v>90.6</v>
      </c>
      <c r="BQ7" s="39">
        <v>96.4</v>
      </c>
      <c r="BR7" s="39">
        <v>86.29</v>
      </c>
      <c r="BS7" s="39">
        <v>89.84</v>
      </c>
      <c r="BT7" s="39">
        <v>82.63</v>
      </c>
      <c r="BU7" s="39">
        <v>101.72</v>
      </c>
      <c r="BV7" s="39">
        <v>102.38</v>
      </c>
      <c r="BW7" s="39">
        <v>100.12</v>
      </c>
      <c r="BX7" s="39">
        <v>98.66</v>
      </c>
      <c r="BY7" s="39">
        <v>98.64</v>
      </c>
      <c r="BZ7" s="39">
        <v>103.24</v>
      </c>
      <c r="CA7" s="39">
        <v>239.63</v>
      </c>
      <c r="CB7" s="39">
        <v>236.51</v>
      </c>
      <c r="CC7" s="39">
        <v>269.52</v>
      </c>
      <c r="CD7" s="39">
        <v>258.74</v>
      </c>
      <c r="CE7" s="39">
        <v>281.33999999999997</v>
      </c>
      <c r="CF7" s="39">
        <v>168.2</v>
      </c>
      <c r="CG7" s="39">
        <v>168.67</v>
      </c>
      <c r="CH7" s="39">
        <v>174.97</v>
      </c>
      <c r="CI7" s="39">
        <v>178.59</v>
      </c>
      <c r="CJ7" s="39">
        <v>178.92</v>
      </c>
      <c r="CK7" s="39">
        <v>168.38</v>
      </c>
      <c r="CL7" s="39">
        <v>56.37</v>
      </c>
      <c r="CM7" s="39">
        <v>45.83</v>
      </c>
      <c r="CN7" s="39">
        <v>47.47</v>
      </c>
      <c r="CO7" s="39">
        <v>47.13</v>
      </c>
      <c r="CP7" s="39">
        <v>45.4</v>
      </c>
      <c r="CQ7" s="39">
        <v>54.77</v>
      </c>
      <c r="CR7" s="39">
        <v>54.92</v>
      </c>
      <c r="CS7" s="39">
        <v>55.63</v>
      </c>
      <c r="CT7" s="39">
        <v>55.03</v>
      </c>
      <c r="CU7" s="39">
        <v>55.14</v>
      </c>
      <c r="CV7" s="39">
        <v>60</v>
      </c>
      <c r="CW7" s="39">
        <v>86.23</v>
      </c>
      <c r="CX7" s="39">
        <v>88.77</v>
      </c>
      <c r="CY7" s="39">
        <v>86.97</v>
      </c>
      <c r="CZ7" s="39">
        <v>87.7</v>
      </c>
      <c r="DA7" s="39">
        <v>87.15</v>
      </c>
      <c r="DB7" s="39">
        <v>82.89</v>
      </c>
      <c r="DC7" s="39">
        <v>82.66</v>
      </c>
      <c r="DD7" s="39">
        <v>82.04</v>
      </c>
      <c r="DE7" s="39">
        <v>81.900000000000006</v>
      </c>
      <c r="DF7" s="39">
        <v>81.39</v>
      </c>
      <c r="DG7" s="39">
        <v>89.8</v>
      </c>
      <c r="DH7" s="39">
        <v>46.69</v>
      </c>
      <c r="DI7" s="39">
        <v>47.27</v>
      </c>
      <c r="DJ7" s="39">
        <v>39.619999999999997</v>
      </c>
      <c r="DK7" s="39">
        <v>41.57</v>
      </c>
      <c r="DL7" s="39">
        <v>43.1</v>
      </c>
      <c r="DM7" s="39">
        <v>47.46</v>
      </c>
      <c r="DN7" s="39">
        <v>48.49</v>
      </c>
      <c r="DO7" s="39">
        <v>48.05</v>
      </c>
      <c r="DP7" s="39">
        <v>48.87</v>
      </c>
      <c r="DQ7" s="39">
        <v>49.92</v>
      </c>
      <c r="DR7" s="39">
        <v>49.59</v>
      </c>
      <c r="DS7" s="39">
        <v>1.85</v>
      </c>
      <c r="DT7" s="39">
        <v>0</v>
      </c>
      <c r="DU7" s="39">
        <v>0</v>
      </c>
      <c r="DV7" s="39">
        <v>0</v>
      </c>
      <c r="DW7" s="39">
        <v>1.24</v>
      </c>
      <c r="DX7" s="39">
        <v>9.7100000000000009</v>
      </c>
      <c r="DY7" s="39">
        <v>12.79</v>
      </c>
      <c r="DZ7" s="39">
        <v>13.39</v>
      </c>
      <c r="EA7" s="39">
        <v>14.85</v>
      </c>
      <c r="EB7" s="39">
        <v>16.88</v>
      </c>
      <c r="EC7" s="39">
        <v>19.440000000000001</v>
      </c>
      <c r="ED7" s="39">
        <v>1.81</v>
      </c>
      <c r="EE7" s="39">
        <v>2.52</v>
      </c>
      <c r="EF7" s="39">
        <v>0.38</v>
      </c>
      <c r="EG7" s="39">
        <v>0.47</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2021-02-15T04:11:01Z</cp:lastPrinted>
  <dcterms:created xsi:type="dcterms:W3CDTF">2020-12-04T02:13:39Z</dcterms:created>
  <dcterms:modified xsi:type="dcterms:W3CDTF">2021-02-15T04:11:08Z</dcterms:modified>
  <cp:category/>
</cp:coreProperties>
</file>