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2\03 公営企業に係る経営比較分析表（令和元年度決算）の分析等について\03 市町→県\08 三次市 ○\"/>
    </mc:Choice>
  </mc:AlternateContent>
  <workbookProtection workbookAlgorithmName="SHA-512" workbookHashValue="6yvj/KiV9hSkKUnOc01pmgZrYdjOOEAMckI+M3oqL+Q8YyVrXlHtSxRXQ9CplQv+Z3YLL+Zr4aJ96qJaJO4vaA==" workbookSaltValue="dl4mwOsAWVMaSGa3HxgYhw==" workbookSpinCount="100000" lockStructure="1"/>
  <bookViews>
    <workbookView xWindow="0" yWindow="0" windowWidth="28800" windowHeight="1194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<sst xmlns="http://schemas.openxmlformats.org/spreadsheetml/2006/main" count="325" uniqueCount="117">
  <si>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</si>
  <si>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</si>
  <si>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</si>
  <si>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</si>
  <si>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</si>
  <si>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</si>
  <si>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</si>
  <si>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</si>
  <si>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</si>
  <si>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</si>
  <si>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</si>
  <si>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</si>
  <si>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</si>
  <si>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</si>
  <si>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</si>
  <si>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</si>
  <si>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</si>
  <si>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</si>
  <si>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</si>
  <si>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</si>
  <si>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</si>
  <si>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</si>
  <si>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</si>
  <si>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</si>
  <si>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</si>
  <si>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</si>
  <si>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</si>
  <si>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</si>
  <si>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</si>
  <si>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</si>
  <si>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</si>
  <si>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</si>
  <si>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</si>
  <si>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</si>
  <si>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</si>
  <si>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</si>
  <si>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</si>
  <si>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</si>
  <si>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</si>
  <si>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</si>
  <si>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</si>
  <si>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</si>
  <si>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</si>
  <si>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</si>
  <si>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</si>
  <si>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</si>
  <si>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</si>
  <si>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</si>
  <si>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</si>
  <si>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</si>
  <si>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</si>
  <si>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</si>
  <si>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</si>
  <si>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</si>
  <si>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</si>
  <si>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</si>
  <si>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</si>
  <si>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</si>
  <si>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</si>
  <si>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</si>
  <si>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</si>
  <si>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</si>
  <si>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</si>
  <si>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</si>
  <si>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</si>
  <si>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</si>
  <si>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</si>
  <si>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</si>
  <si>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</si>
  <si>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</si>
  <si>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</si>
  <si>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</si>
  <si>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</si>
  <si>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</si>
  <si>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</si>
  <si>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</si>
  <si>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</si>
  <si>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</si>
  <si>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</si>
  <si>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</si>
  <si>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</si>
  <si>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</si>
  <si>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</si>
  <si>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</si>
  <si>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</si>
  <si>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</si>
  <si>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</si>
  <si>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</si>
  <si>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</si>
  <si>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</si>
  <si>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</si>
  <si>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</si>
  <si>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</si>
  <si>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</si>
  <si>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</si>
  <si>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</si>
  <si>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</si>
  <si>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</si>
  <si>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</si>
  <si>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</si>
  <si>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</si>
  <si>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</si>
  <si>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</si>
  <si>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</si>
  <si>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</si>
  <si>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</si>
  <si>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</si>
  <si>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</si>
  <si>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</si>
  <si>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</si>
  <si>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</si>
  <si>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</si>
  <si>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</si>
  <si>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</si>
  <si>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平成４年に設置したものが一番古く，効率的かつ迅速に老朽化した施設の更新に努める。</t>
    <phoneticPr fontId="4"/>
  </si>
  <si>
    <t>　今後は人口減少に伴う使用料収入の減少や，老朽化した施設の更新費用の増加に伴いも厳しい経営環境が続くことが見込まれる。よって経費の節減に努め，計画的な更新をすすめていく必要がある。</t>
    <phoneticPr fontId="4"/>
  </si>
  <si>
    <t xml:space="preserve">　当市の下水道事業は，令和元年度から公営企業会計に移行したため，各項目の数値については令和元年度からとなっている。
　経常収支比率は，単年度収支が黒字であることを示す100％を上回っており健全性を保っている。一方で経費回収率は，使用料で回収すべき経費を全て使用料で賄えていない状況であり，一般会計からの繰入金に依存しているところが大きい。汚水処理費の削減により今後も経営改善に努めるとともに，適正な使用料収入の確保を図る必要がある。
　流動比率は100％未満であ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高い状況である。また，汚水処理原価も高く汚水処理費の削減に努めなければならないが、急激な削減は困難と考えられ，経営の健全性を維持するためには、費用に見合う適正な収益を確保する必要があり，下水道使用料見直しの検討は避けることができない。
　施設利用率や水洗化率は平均値に比べ高い数値にある。
</t>
    <rPh sb="218" eb="220">
      <t>リュウドウ</t>
    </rPh>
    <rPh sb="220" eb="222">
      <t>ヒリツ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</si>
</sst>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180-49E5-8DEF-76BD5CEEFFD6}"/>
            </c:ext>
          </c:extLst>
        </c:ser>
        <c:dLbls>
          <c:showLegendKey val="0"/>
          <c:showVal val="0"/>
          <c:showCatName val="0"/>
          <c:showSerName val="0"/>
          <c:showPercent val="0"/>
          <c:showBubbleSize val="0"/>
        </c:dLbls>
        <c:gapWidth val="150"/>
        <c:axId val="368627808"/>
        <c:axId val="537604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2180-49E5-8DEF-76BD5CEEFFD6}"/>
            </c:ext>
          </c:extLst>
        </c:ser>
        <c:dLbls>
          <c:showLegendKey val="0"/>
          <c:showVal val="0"/>
          <c:showCatName val="0"/>
          <c:showSerName val="0"/>
          <c:showPercent val="0"/>
          <c:showBubbleSize val="0"/>
        </c:dLbls>
        <c:marker val="1"/>
        <c:smooth val="0"/>
        <c:axId val="368627808"/>
        <c:axId val="537604544"/>
      </c:lineChart>
      <c:dateAx>
        <c:axId val="368627808"/>
        <c:scaling>
          <c:orientation val="minMax"/>
        </c:scaling>
        <c:delete val="1"/>
        <c:axPos val="b"/>
        <c:numFmt formatCode="&quot;H&quot;yy" sourceLinked="1"/>
        <c:majorTickMark val="none"/>
        <c:minorTickMark val="none"/>
        <c:tickLblPos val="none"/>
        <c:crossAx val="537604544"/>
        <c:crosses val="autoZero"/>
        <c:auto val="1"/>
        <c:lblOffset val="100"/>
        <c:baseTimeUnit val="years"/>
      </c:dateAx>
      <c:valAx>
        <c:axId val="53760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62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100</c:v>
                </c:pt>
              </c:numCache>
            </c:numRef>
          </c:val>
          <c:extLst xmlns:c16r2="http://schemas.microsoft.com/office/drawing/2015/06/chart">
            <c:ext xmlns:c16="http://schemas.microsoft.com/office/drawing/2014/chart" uri="{C3380CC4-5D6E-409C-BE32-E72D297353CC}">
              <c16:uniqueId val="{00000000-8591-4058-8273-5F4040BD77C2}"/>
            </c:ext>
          </c:extLst>
        </c:ser>
        <c:dLbls>
          <c:showLegendKey val="0"/>
          <c:showVal val="0"/>
          <c:showCatName val="0"/>
          <c:showSerName val="0"/>
          <c:showPercent val="0"/>
          <c:showBubbleSize val="0"/>
        </c:dLbls>
        <c:gapWidth val="150"/>
        <c:axId val="367221184"/>
        <c:axId val="537603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59.64</c:v>
                </c:pt>
              </c:numCache>
            </c:numRef>
          </c:val>
          <c:smooth val="0"/>
          <c:extLst xmlns:c16r2="http://schemas.microsoft.com/office/drawing/2015/06/chart">
            <c:ext xmlns:c16="http://schemas.microsoft.com/office/drawing/2014/chart" uri="{C3380CC4-5D6E-409C-BE32-E72D297353CC}">
              <c16:uniqueId val="{00000001-8591-4058-8273-5F4040BD77C2}"/>
            </c:ext>
          </c:extLst>
        </c:ser>
        <c:dLbls>
          <c:showLegendKey val="0"/>
          <c:showVal val="0"/>
          <c:showCatName val="0"/>
          <c:showSerName val="0"/>
          <c:showPercent val="0"/>
          <c:showBubbleSize val="0"/>
        </c:dLbls>
        <c:marker val="1"/>
        <c:smooth val="0"/>
        <c:axId val="367221184"/>
        <c:axId val="537603368"/>
      </c:lineChart>
      <c:dateAx>
        <c:axId val="367221184"/>
        <c:scaling>
          <c:orientation val="minMax"/>
        </c:scaling>
        <c:delete val="1"/>
        <c:axPos val="b"/>
        <c:numFmt formatCode="&quot;H&quot;yy" sourceLinked="1"/>
        <c:majorTickMark val="none"/>
        <c:minorTickMark val="none"/>
        <c:tickLblPos val="none"/>
        <c:crossAx val="537603368"/>
        <c:crosses val="autoZero"/>
        <c:auto val="1"/>
        <c:lblOffset val="100"/>
        <c:baseTimeUnit val="years"/>
      </c:dateAx>
      <c:valAx>
        <c:axId val="537603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22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100</c:v>
                </c:pt>
              </c:numCache>
            </c:numRef>
          </c:val>
          <c:extLst xmlns:c16r2="http://schemas.microsoft.com/office/drawing/2015/06/chart">
            <c:ext xmlns:c16="http://schemas.microsoft.com/office/drawing/2014/chart" uri="{C3380CC4-5D6E-409C-BE32-E72D297353CC}">
              <c16:uniqueId val="{00000000-CEE6-417C-A5FB-D52B121F6F34}"/>
            </c:ext>
          </c:extLst>
        </c:ser>
        <c:dLbls>
          <c:showLegendKey val="0"/>
          <c:showVal val="0"/>
          <c:showCatName val="0"/>
          <c:showSerName val="0"/>
          <c:showPercent val="0"/>
          <c:showBubbleSize val="0"/>
        </c:dLbls>
        <c:gapWidth val="150"/>
        <c:axId val="537609248"/>
        <c:axId val="538448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90.63</c:v>
                </c:pt>
              </c:numCache>
            </c:numRef>
          </c:val>
          <c:smooth val="0"/>
          <c:extLst xmlns:c16r2="http://schemas.microsoft.com/office/drawing/2015/06/chart">
            <c:ext xmlns:c16="http://schemas.microsoft.com/office/drawing/2014/chart" uri="{C3380CC4-5D6E-409C-BE32-E72D297353CC}">
              <c16:uniqueId val="{00000001-CEE6-417C-A5FB-D52B121F6F34}"/>
            </c:ext>
          </c:extLst>
        </c:ser>
        <c:dLbls>
          <c:showLegendKey val="0"/>
          <c:showVal val="0"/>
          <c:showCatName val="0"/>
          <c:showSerName val="0"/>
          <c:showPercent val="0"/>
          <c:showBubbleSize val="0"/>
        </c:dLbls>
        <c:marker val="1"/>
        <c:smooth val="0"/>
        <c:axId val="537609248"/>
        <c:axId val="538448168"/>
      </c:lineChart>
      <c:dateAx>
        <c:axId val="537609248"/>
        <c:scaling>
          <c:orientation val="minMax"/>
        </c:scaling>
        <c:delete val="1"/>
        <c:axPos val="b"/>
        <c:numFmt formatCode="&quot;H&quot;yy" sourceLinked="1"/>
        <c:majorTickMark val="none"/>
        <c:minorTickMark val="none"/>
        <c:tickLblPos val="none"/>
        <c:crossAx val="538448168"/>
        <c:crosses val="autoZero"/>
        <c:auto val="1"/>
        <c:lblOffset val="100"/>
        <c:baseTimeUnit val="years"/>
      </c:dateAx>
      <c:valAx>
        <c:axId val="538448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760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103.57</c:v>
                </c:pt>
              </c:numCache>
            </c:numRef>
          </c:val>
          <c:extLst xmlns:c16r2="http://schemas.microsoft.com/office/drawing/2015/06/chart">
            <c:ext xmlns:c16="http://schemas.microsoft.com/office/drawing/2014/chart" uri="{C3380CC4-5D6E-409C-BE32-E72D297353CC}">
              <c16:uniqueId val="{00000000-BE91-4A21-9670-9F32F93EB1A4}"/>
            </c:ext>
          </c:extLst>
        </c:ser>
        <c:dLbls>
          <c:showLegendKey val="0"/>
          <c:showVal val="0"/>
          <c:showCatName val="0"/>
          <c:showSerName val="0"/>
          <c:showPercent val="0"/>
          <c:showBubbleSize val="0"/>
        </c:dLbls>
        <c:gapWidth val="150"/>
        <c:axId val="537604936"/>
        <c:axId val="537605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96.05</c:v>
                </c:pt>
              </c:numCache>
            </c:numRef>
          </c:val>
          <c:smooth val="0"/>
          <c:extLst xmlns:c16r2="http://schemas.microsoft.com/office/drawing/2015/06/chart">
            <c:ext xmlns:c16="http://schemas.microsoft.com/office/drawing/2014/chart" uri="{C3380CC4-5D6E-409C-BE32-E72D297353CC}">
              <c16:uniqueId val="{00000001-BE91-4A21-9670-9F32F93EB1A4}"/>
            </c:ext>
          </c:extLst>
        </c:ser>
        <c:dLbls>
          <c:showLegendKey val="0"/>
          <c:showVal val="0"/>
          <c:showCatName val="0"/>
          <c:showSerName val="0"/>
          <c:showPercent val="0"/>
          <c:showBubbleSize val="0"/>
        </c:dLbls>
        <c:marker val="1"/>
        <c:smooth val="0"/>
        <c:axId val="537604936"/>
        <c:axId val="537605720"/>
      </c:lineChart>
      <c:dateAx>
        <c:axId val="537604936"/>
        <c:scaling>
          <c:orientation val="minMax"/>
        </c:scaling>
        <c:delete val="1"/>
        <c:axPos val="b"/>
        <c:numFmt formatCode="&quot;H&quot;yy" sourceLinked="1"/>
        <c:majorTickMark val="none"/>
        <c:minorTickMark val="none"/>
        <c:tickLblPos val="none"/>
        <c:crossAx val="537605720"/>
        <c:crosses val="autoZero"/>
        <c:auto val="1"/>
        <c:lblOffset val="100"/>
        <c:baseTimeUnit val="years"/>
      </c:dateAx>
      <c:valAx>
        <c:axId val="537605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7604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6.9</c:v>
                </c:pt>
              </c:numCache>
            </c:numRef>
          </c:val>
          <c:extLst xmlns:c16r2="http://schemas.microsoft.com/office/drawing/2015/06/chart">
            <c:ext xmlns:c16="http://schemas.microsoft.com/office/drawing/2014/chart" uri="{C3380CC4-5D6E-409C-BE32-E72D297353CC}">
              <c16:uniqueId val="{00000000-318B-40A5-BF2B-5FC8771ACDBB}"/>
            </c:ext>
          </c:extLst>
        </c:ser>
        <c:dLbls>
          <c:showLegendKey val="0"/>
          <c:showVal val="0"/>
          <c:showCatName val="0"/>
          <c:showSerName val="0"/>
          <c:showPercent val="0"/>
          <c:showBubbleSize val="0"/>
        </c:dLbls>
        <c:gapWidth val="150"/>
        <c:axId val="537603760"/>
        <c:axId val="537605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23.76</c:v>
                </c:pt>
              </c:numCache>
            </c:numRef>
          </c:val>
          <c:smooth val="0"/>
          <c:extLst xmlns:c16r2="http://schemas.microsoft.com/office/drawing/2015/06/chart">
            <c:ext xmlns:c16="http://schemas.microsoft.com/office/drawing/2014/chart" uri="{C3380CC4-5D6E-409C-BE32-E72D297353CC}">
              <c16:uniqueId val="{00000001-318B-40A5-BF2B-5FC8771ACDBB}"/>
            </c:ext>
          </c:extLst>
        </c:ser>
        <c:dLbls>
          <c:showLegendKey val="0"/>
          <c:showVal val="0"/>
          <c:showCatName val="0"/>
          <c:showSerName val="0"/>
          <c:showPercent val="0"/>
          <c:showBubbleSize val="0"/>
        </c:dLbls>
        <c:marker val="1"/>
        <c:smooth val="0"/>
        <c:axId val="537603760"/>
        <c:axId val="537605328"/>
      </c:lineChart>
      <c:dateAx>
        <c:axId val="537603760"/>
        <c:scaling>
          <c:orientation val="minMax"/>
        </c:scaling>
        <c:delete val="1"/>
        <c:axPos val="b"/>
        <c:numFmt formatCode="&quot;H&quot;yy" sourceLinked="1"/>
        <c:majorTickMark val="none"/>
        <c:minorTickMark val="none"/>
        <c:tickLblPos val="none"/>
        <c:crossAx val="537605328"/>
        <c:crosses val="autoZero"/>
        <c:auto val="1"/>
        <c:lblOffset val="100"/>
        <c:baseTimeUnit val="years"/>
      </c:dateAx>
      <c:valAx>
        <c:axId val="53760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760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7B7-4697-8526-3142FAD88D3F}"/>
            </c:ext>
          </c:extLst>
        </c:ser>
        <c:dLbls>
          <c:showLegendKey val="0"/>
          <c:showVal val="0"/>
          <c:showCatName val="0"/>
          <c:showSerName val="0"/>
          <c:showPercent val="0"/>
          <c:showBubbleSize val="0"/>
        </c:dLbls>
        <c:gapWidth val="150"/>
        <c:axId val="537602584"/>
        <c:axId val="537607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07B7-4697-8526-3142FAD88D3F}"/>
            </c:ext>
          </c:extLst>
        </c:ser>
        <c:dLbls>
          <c:showLegendKey val="0"/>
          <c:showVal val="0"/>
          <c:showCatName val="0"/>
          <c:showSerName val="0"/>
          <c:showPercent val="0"/>
          <c:showBubbleSize val="0"/>
        </c:dLbls>
        <c:marker val="1"/>
        <c:smooth val="0"/>
        <c:axId val="537602584"/>
        <c:axId val="537607288"/>
      </c:lineChart>
      <c:dateAx>
        <c:axId val="537602584"/>
        <c:scaling>
          <c:orientation val="minMax"/>
        </c:scaling>
        <c:delete val="1"/>
        <c:axPos val="b"/>
        <c:numFmt formatCode="&quot;H&quot;yy" sourceLinked="1"/>
        <c:majorTickMark val="none"/>
        <c:minorTickMark val="none"/>
        <c:tickLblPos val="none"/>
        <c:crossAx val="537607288"/>
        <c:crosses val="autoZero"/>
        <c:auto val="1"/>
        <c:lblOffset val="100"/>
        <c:baseTimeUnit val="years"/>
      </c:dateAx>
      <c:valAx>
        <c:axId val="537607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7602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4EF6-46D8-AC93-535A5E591A9D}"/>
            </c:ext>
          </c:extLst>
        </c:ser>
        <c:dLbls>
          <c:showLegendKey val="0"/>
          <c:showVal val="0"/>
          <c:showCatName val="0"/>
          <c:showSerName val="0"/>
          <c:showPercent val="0"/>
          <c:showBubbleSize val="0"/>
        </c:dLbls>
        <c:gapWidth val="150"/>
        <c:axId val="537608856"/>
        <c:axId val="367217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123.82</c:v>
                </c:pt>
              </c:numCache>
            </c:numRef>
          </c:val>
          <c:smooth val="0"/>
          <c:extLst xmlns:c16r2="http://schemas.microsoft.com/office/drawing/2015/06/chart">
            <c:ext xmlns:c16="http://schemas.microsoft.com/office/drawing/2014/chart" uri="{C3380CC4-5D6E-409C-BE32-E72D297353CC}">
              <c16:uniqueId val="{00000001-4EF6-46D8-AC93-535A5E591A9D}"/>
            </c:ext>
          </c:extLst>
        </c:ser>
        <c:dLbls>
          <c:showLegendKey val="0"/>
          <c:showVal val="0"/>
          <c:showCatName val="0"/>
          <c:showSerName val="0"/>
          <c:showPercent val="0"/>
          <c:showBubbleSize val="0"/>
        </c:dLbls>
        <c:marker val="1"/>
        <c:smooth val="0"/>
        <c:axId val="537608856"/>
        <c:axId val="367217656"/>
      </c:lineChart>
      <c:dateAx>
        <c:axId val="537608856"/>
        <c:scaling>
          <c:orientation val="minMax"/>
        </c:scaling>
        <c:delete val="1"/>
        <c:axPos val="b"/>
        <c:numFmt formatCode="&quot;H&quot;yy" sourceLinked="1"/>
        <c:majorTickMark val="none"/>
        <c:minorTickMark val="none"/>
        <c:tickLblPos val="none"/>
        <c:crossAx val="367217656"/>
        <c:crosses val="autoZero"/>
        <c:auto val="1"/>
        <c:lblOffset val="100"/>
        <c:baseTimeUnit val="years"/>
      </c:dateAx>
      <c:valAx>
        <c:axId val="367217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7608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99.29</c:v>
                </c:pt>
              </c:numCache>
            </c:numRef>
          </c:val>
          <c:extLst xmlns:c16r2="http://schemas.microsoft.com/office/drawing/2015/06/chart">
            <c:ext xmlns:c16="http://schemas.microsoft.com/office/drawing/2014/chart" uri="{C3380CC4-5D6E-409C-BE32-E72D297353CC}">
              <c16:uniqueId val="{00000000-5D9C-4A83-AD76-2C1548868118}"/>
            </c:ext>
          </c:extLst>
        </c:ser>
        <c:dLbls>
          <c:showLegendKey val="0"/>
          <c:showVal val="0"/>
          <c:showCatName val="0"/>
          <c:showSerName val="0"/>
          <c:showPercent val="0"/>
          <c:showBubbleSize val="0"/>
        </c:dLbls>
        <c:gapWidth val="150"/>
        <c:axId val="367219224"/>
        <c:axId val="367220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89.72</c:v>
                </c:pt>
              </c:numCache>
            </c:numRef>
          </c:val>
          <c:smooth val="0"/>
          <c:extLst xmlns:c16r2="http://schemas.microsoft.com/office/drawing/2015/06/chart">
            <c:ext xmlns:c16="http://schemas.microsoft.com/office/drawing/2014/chart" uri="{C3380CC4-5D6E-409C-BE32-E72D297353CC}">
              <c16:uniqueId val="{00000001-5D9C-4A83-AD76-2C1548868118}"/>
            </c:ext>
          </c:extLst>
        </c:ser>
        <c:dLbls>
          <c:showLegendKey val="0"/>
          <c:showVal val="0"/>
          <c:showCatName val="0"/>
          <c:showSerName val="0"/>
          <c:showPercent val="0"/>
          <c:showBubbleSize val="0"/>
        </c:dLbls>
        <c:marker val="1"/>
        <c:smooth val="0"/>
        <c:axId val="367219224"/>
        <c:axId val="367220792"/>
      </c:lineChart>
      <c:dateAx>
        <c:axId val="367219224"/>
        <c:scaling>
          <c:orientation val="minMax"/>
        </c:scaling>
        <c:delete val="1"/>
        <c:axPos val="b"/>
        <c:numFmt formatCode="&quot;H&quot;yy" sourceLinked="1"/>
        <c:majorTickMark val="none"/>
        <c:minorTickMark val="none"/>
        <c:tickLblPos val="none"/>
        <c:crossAx val="367220792"/>
        <c:crosses val="autoZero"/>
        <c:auto val="1"/>
        <c:lblOffset val="100"/>
        <c:baseTimeUnit val="years"/>
      </c:dateAx>
      <c:valAx>
        <c:axId val="367220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219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387.49</c:v>
                </c:pt>
              </c:numCache>
            </c:numRef>
          </c:val>
          <c:extLst xmlns:c16r2="http://schemas.microsoft.com/office/drawing/2015/06/chart">
            <c:ext xmlns:c16="http://schemas.microsoft.com/office/drawing/2014/chart" uri="{C3380CC4-5D6E-409C-BE32-E72D297353CC}">
              <c16:uniqueId val="{00000000-30B4-47A4-813C-9EB9AE936FAE}"/>
            </c:ext>
          </c:extLst>
        </c:ser>
        <c:dLbls>
          <c:showLegendKey val="0"/>
          <c:showVal val="0"/>
          <c:showCatName val="0"/>
          <c:showSerName val="0"/>
          <c:showPercent val="0"/>
          <c:showBubbleSize val="0"/>
        </c:dLbls>
        <c:gapWidth val="150"/>
        <c:axId val="367223144"/>
        <c:axId val="367218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270.57</c:v>
                </c:pt>
              </c:numCache>
            </c:numRef>
          </c:val>
          <c:smooth val="0"/>
          <c:extLst xmlns:c16r2="http://schemas.microsoft.com/office/drawing/2015/06/chart">
            <c:ext xmlns:c16="http://schemas.microsoft.com/office/drawing/2014/chart" uri="{C3380CC4-5D6E-409C-BE32-E72D297353CC}">
              <c16:uniqueId val="{00000001-30B4-47A4-813C-9EB9AE936FAE}"/>
            </c:ext>
          </c:extLst>
        </c:ser>
        <c:dLbls>
          <c:showLegendKey val="0"/>
          <c:showVal val="0"/>
          <c:showCatName val="0"/>
          <c:showSerName val="0"/>
          <c:showPercent val="0"/>
          <c:showBubbleSize val="0"/>
        </c:dLbls>
        <c:marker val="1"/>
        <c:smooth val="0"/>
        <c:axId val="367223144"/>
        <c:axId val="367218048"/>
      </c:lineChart>
      <c:dateAx>
        <c:axId val="367223144"/>
        <c:scaling>
          <c:orientation val="minMax"/>
        </c:scaling>
        <c:delete val="1"/>
        <c:axPos val="b"/>
        <c:numFmt formatCode="&quot;H&quot;yy" sourceLinked="1"/>
        <c:majorTickMark val="none"/>
        <c:minorTickMark val="none"/>
        <c:tickLblPos val="none"/>
        <c:crossAx val="367218048"/>
        <c:crosses val="autoZero"/>
        <c:auto val="1"/>
        <c:lblOffset val="100"/>
        <c:baseTimeUnit val="years"/>
      </c:dateAx>
      <c:valAx>
        <c:axId val="36721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223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51.67</c:v>
                </c:pt>
              </c:numCache>
            </c:numRef>
          </c:val>
          <c:extLst xmlns:c16r2="http://schemas.microsoft.com/office/drawing/2015/06/chart">
            <c:ext xmlns:c16="http://schemas.microsoft.com/office/drawing/2014/chart" uri="{C3380CC4-5D6E-409C-BE32-E72D297353CC}">
              <c16:uniqueId val="{00000000-00F3-4B93-9B83-11D7DA570DB1}"/>
            </c:ext>
          </c:extLst>
        </c:ser>
        <c:dLbls>
          <c:showLegendKey val="0"/>
          <c:showVal val="0"/>
          <c:showCatName val="0"/>
          <c:showSerName val="0"/>
          <c:showPercent val="0"/>
          <c:showBubbleSize val="0"/>
        </c:dLbls>
        <c:gapWidth val="150"/>
        <c:axId val="367222360"/>
        <c:axId val="36722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62.5</c:v>
                </c:pt>
              </c:numCache>
            </c:numRef>
          </c:val>
          <c:smooth val="0"/>
          <c:extLst xmlns:c16r2="http://schemas.microsoft.com/office/drawing/2015/06/chart">
            <c:ext xmlns:c16="http://schemas.microsoft.com/office/drawing/2014/chart" uri="{C3380CC4-5D6E-409C-BE32-E72D297353CC}">
              <c16:uniqueId val="{00000001-00F3-4B93-9B83-11D7DA570DB1}"/>
            </c:ext>
          </c:extLst>
        </c:ser>
        <c:dLbls>
          <c:showLegendKey val="0"/>
          <c:showVal val="0"/>
          <c:showCatName val="0"/>
          <c:showSerName val="0"/>
          <c:showPercent val="0"/>
          <c:showBubbleSize val="0"/>
        </c:dLbls>
        <c:marker val="1"/>
        <c:smooth val="0"/>
        <c:axId val="367222360"/>
        <c:axId val="367222752"/>
      </c:lineChart>
      <c:dateAx>
        <c:axId val="367222360"/>
        <c:scaling>
          <c:orientation val="minMax"/>
        </c:scaling>
        <c:delete val="1"/>
        <c:axPos val="b"/>
        <c:numFmt formatCode="&quot;H&quot;yy" sourceLinked="1"/>
        <c:majorTickMark val="none"/>
        <c:minorTickMark val="none"/>
        <c:tickLblPos val="none"/>
        <c:crossAx val="367222752"/>
        <c:crosses val="autoZero"/>
        <c:auto val="1"/>
        <c:lblOffset val="100"/>
        <c:baseTimeUnit val="years"/>
      </c:dateAx>
      <c:valAx>
        <c:axId val="36722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222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210.88</c:v>
                </c:pt>
              </c:numCache>
            </c:numRef>
          </c:val>
          <c:extLst xmlns:c16r2="http://schemas.microsoft.com/office/drawing/2015/06/chart">
            <c:ext xmlns:c16="http://schemas.microsoft.com/office/drawing/2014/chart" uri="{C3380CC4-5D6E-409C-BE32-E72D297353CC}">
              <c16:uniqueId val="{00000000-2DB9-4C7C-8C18-876C115CDF5B}"/>
            </c:ext>
          </c:extLst>
        </c:ser>
        <c:dLbls>
          <c:showLegendKey val="0"/>
          <c:showVal val="0"/>
          <c:showCatName val="0"/>
          <c:showSerName val="0"/>
          <c:showPercent val="0"/>
          <c:showBubbleSize val="0"/>
        </c:dLbls>
        <c:gapWidth val="150"/>
        <c:axId val="367216480"/>
        <c:axId val="367217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269.33</c:v>
                </c:pt>
              </c:numCache>
            </c:numRef>
          </c:val>
          <c:smooth val="0"/>
          <c:extLst xmlns:c16r2="http://schemas.microsoft.com/office/drawing/2015/06/chart">
            <c:ext xmlns:c16="http://schemas.microsoft.com/office/drawing/2014/chart" uri="{C3380CC4-5D6E-409C-BE32-E72D297353CC}">
              <c16:uniqueId val="{00000001-2DB9-4C7C-8C18-876C115CDF5B}"/>
            </c:ext>
          </c:extLst>
        </c:ser>
        <c:dLbls>
          <c:showLegendKey val="0"/>
          <c:showVal val="0"/>
          <c:showCatName val="0"/>
          <c:showSerName val="0"/>
          <c:showPercent val="0"/>
          <c:showBubbleSize val="0"/>
        </c:dLbls>
        <c:marker val="1"/>
        <c:smooth val="0"/>
        <c:axId val="367216480"/>
        <c:axId val="367217264"/>
      </c:lineChart>
      <c:dateAx>
        <c:axId val="367216480"/>
        <c:scaling>
          <c:orientation val="minMax"/>
        </c:scaling>
        <c:delete val="1"/>
        <c:axPos val="b"/>
        <c:numFmt formatCode="&quot;H&quot;yy" sourceLinked="1"/>
        <c:majorTickMark val="none"/>
        <c:minorTickMark val="none"/>
        <c:tickLblPos val="none"/>
        <c:crossAx val="367217264"/>
        <c:crosses val="autoZero"/>
        <c:auto val="1"/>
        <c:lblOffset val="100"/>
        <c:baseTimeUnit val="years"/>
      </c:dateAx>
      <c:valAx>
        <c:axId val="36721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21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【144.21】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【103.18】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C1" zoomScaleNormal="100" workbookViewId="0">
      <selection activeCell="CH26" sqref="CH26"/>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広島県　三次市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51880</v>
      </c>
      <c r="AM8" s="51"/>
      <c r="AN8" s="51"/>
      <c r="AO8" s="51"/>
      <c r="AP8" s="51"/>
      <c r="AQ8" s="51"/>
      <c r="AR8" s="51"/>
      <c r="AS8" s="51"/>
      <c r="AT8" s="46">
        <f>データ!T6</f>
        <v>778.14</v>
      </c>
      <c r="AU8" s="46"/>
      <c r="AV8" s="46"/>
      <c r="AW8" s="46"/>
      <c r="AX8" s="46"/>
      <c r="AY8" s="46"/>
      <c r="AZ8" s="46"/>
      <c r="BA8" s="46"/>
      <c r="BB8" s="46">
        <f>データ!U6</f>
        <v>66.67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72.47</v>
      </c>
      <c r="J10" s="46"/>
      <c r="K10" s="46"/>
      <c r="L10" s="46"/>
      <c r="M10" s="46"/>
      <c r="N10" s="46"/>
      <c r="O10" s="46"/>
      <c r="P10" s="46">
        <f>データ!P6</f>
        <v>2.0099999999999998</v>
      </c>
      <c r="Q10" s="46"/>
      <c r="R10" s="46"/>
      <c r="S10" s="46"/>
      <c r="T10" s="46"/>
      <c r="U10" s="46"/>
      <c r="V10" s="46"/>
      <c r="W10" s="46">
        <f>データ!Q6</f>
        <v>100</v>
      </c>
      <c r="X10" s="46"/>
      <c r="Y10" s="46"/>
      <c r="Z10" s="46"/>
      <c r="AA10" s="46"/>
      <c r="AB10" s="46"/>
      <c r="AC10" s="46"/>
      <c r="AD10" s="51">
        <f>データ!R6</f>
        <v>5390</v>
      </c>
      <c r="AE10" s="51"/>
      <c r="AF10" s="51"/>
      <c r="AG10" s="51"/>
      <c r="AH10" s="51"/>
      <c r="AI10" s="51"/>
      <c r="AJ10" s="51"/>
      <c r="AK10" s="2"/>
      <c r="AL10" s="51">
        <f>データ!V6</f>
        <v>1036</v>
      </c>
      <c r="AM10" s="51"/>
      <c r="AN10" s="51"/>
      <c r="AO10" s="51"/>
      <c r="AP10" s="51"/>
      <c r="AQ10" s="51"/>
      <c r="AR10" s="51"/>
      <c r="AS10" s="51"/>
      <c r="AT10" s="46">
        <f>データ!W6</f>
        <v>0.75</v>
      </c>
      <c r="AU10" s="46"/>
      <c r="AV10" s="46"/>
      <c r="AW10" s="46"/>
      <c r="AX10" s="46"/>
      <c r="AY10" s="46"/>
      <c r="AZ10" s="46"/>
      <c r="BA10" s="46"/>
      <c r="BB10" s="46">
        <f>データ!X6</f>
        <v>1381.33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【95.06】</v>
      </c>
      <c r="F85" s="26" t="str">
        <f>データ!AT6</f>
        <v>【144.21】</v>
      </c>
      <c r="G85" s="26" t="str">
        <f>データ!BE6</f>
        <v>【103.18】</v>
      </c>
      <c r="H85" s="26" t="str">
        <f>データ!BP6</f>
        <v>【307.23】</v>
      </c>
      <c r="I85" s="26" t="str">
        <f>データ!CA6</f>
        <v>【59.98】</v>
      </c>
      <c r="J85" s="26" t="str">
        <f>データ!CL6</f>
        <v>【272.98】</v>
      </c>
      <c r="K85" s="26" t="str">
        <f>データ!CW6</f>
        <v>【58.71】</v>
      </c>
      <c r="L85" s="26" t="str">
        <f>データ!DH6</f>
        <v>【79.51】</v>
      </c>
      <c r="M85" s="26" t="str">
        <f>データ!DS6</f>
        <v>【20.31】</v>
      </c>
      <c r="N85" s="26" t="str">
        <f>データ!ED6</f>
        <v>【-】</v>
      </c>
      <c r="O85" s="26" t="str">
        <f>データ!EO6</f>
        <v>【-】</v>
      </c>
    </row>
  </sheetData>
  <sheetProtection algorithmName="SHA-512" hashValue="t2Lbcw5F3QqXbwe4kCCQ3rHO42WArGWW4RB2dXZH7qoXuG1/OpOwvII4Skb6I2ulbBe5Z8ltDtWvM/iJy3zuCg==" saltValue="Zt2E1be99CeCB0nh83mnB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2019</v>
      </c>
      <c r="C6" s="33">
        <f t="shared" ref="C6:X6" si="3">C7</f>
        <v>342092</v>
      </c>
      <c r="D6" s="33">
        <f t="shared" si="3"/>
        <v>46</v>
      </c>
      <c r="E6" s="33">
        <f t="shared" si="3"/>
        <v>18</v>
      </c>
      <c r="F6" s="33">
        <f t="shared" si="3"/>
        <v>0</v>
      </c>
      <c r="G6" s="33">
        <f t="shared" si="3"/>
        <v>0</v>
      </c>
      <c r="H6" s="33" t="str">
        <f t="shared" si="3"/>
        <v>広島県　三次市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72.47</v>
      </c>
      <c r="P6" s="34">
        <f t="shared" si="3"/>
        <v>2.0099999999999998</v>
      </c>
      <c r="Q6" s="34">
        <f t="shared" si="3"/>
        <v>100</v>
      </c>
      <c r="R6" s="34">
        <f t="shared" si="3"/>
        <v>5390</v>
      </c>
      <c r="S6" s="34">
        <f t="shared" si="3"/>
        <v>51880</v>
      </c>
      <c r="T6" s="34">
        <f t="shared" si="3"/>
        <v>778.14</v>
      </c>
      <c r="U6" s="34">
        <f t="shared" si="3"/>
        <v>66.67</v>
      </c>
      <c r="V6" s="34">
        <f t="shared" si="3"/>
        <v>1036</v>
      </c>
      <c r="W6" s="34">
        <f t="shared" si="3"/>
        <v>0.75</v>
      </c>
      <c r="X6" s="34">
        <f t="shared" si="3"/>
        <v>1381.33</v>
      </c>
      <c r="Y6" s="35" t="str">
        <f>IF(Y7="",NA(),Y7)</f>
        <v>-</v>
      </c>
      <c r="Z6" s="35" t="str">
        <f t="shared" ref="Z6:AH6" si="4">IF(Z7="",NA(),Z7)</f>
        <v>-</v>
      </c>
      <c r="AA6" s="35" t="str">
        <f t="shared" si="4"/>
        <v>-</v>
      </c>
      <c r="AB6" s="35" t="str">
        <f t="shared" si="4"/>
        <v>-</v>
      </c>
      <c r="AC6" s="35">
        <f t="shared" si="4"/>
        <v>103.57</v>
      </c>
      <c r="AD6" s="35" t="str">
        <f t="shared" si="4"/>
        <v>-</v>
      </c>
      <c r="AE6" s="35" t="str">
        <f t="shared" si="4"/>
        <v>-</v>
      </c>
      <c r="AF6" s="35" t="str">
        <f t="shared" si="4"/>
        <v>-</v>
      </c>
      <c r="AG6" s="35" t="str">
        <f t="shared" si="4"/>
        <v>-</v>
      </c>
      <c r="AH6" s="35">
        <f t="shared" si="4"/>
        <v>96.05</v>
      </c>
      <c r="AI6" s="34" t="str">
        <f>IF(AI7="","",IF(AI7="-","【-】","【"&amp;SUBSTITUTE(TEXT(AI7,"#,##0.00"),"-","△")&amp;"】"))</f>
        <v>【95.06】</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123.82</v>
      </c>
      <c r="AT6" s="34" t="str">
        <f>IF(AT7="","",IF(AT7="-","【-】","【"&amp;SUBSTITUTE(TEXT(AT7,"#,##0.00"),"-","△")&amp;"】"))</f>
        <v>【144.21】</v>
      </c>
      <c r="AU6" s="35" t="str">
        <f>IF(AU7="",NA(),AU7)</f>
        <v>-</v>
      </c>
      <c r="AV6" s="35" t="str">
        <f t="shared" ref="AV6:BD6" si="6">IF(AV7="",NA(),AV7)</f>
        <v>-</v>
      </c>
      <c r="AW6" s="35" t="str">
        <f t="shared" si="6"/>
        <v>-</v>
      </c>
      <c r="AX6" s="35" t="str">
        <f t="shared" si="6"/>
        <v>-</v>
      </c>
      <c r="AY6" s="35">
        <f t="shared" si="6"/>
        <v>99.29</v>
      </c>
      <c r="AZ6" s="35" t="str">
        <f t="shared" si="6"/>
        <v>-</v>
      </c>
      <c r="BA6" s="35" t="str">
        <f t="shared" si="6"/>
        <v>-</v>
      </c>
      <c r="BB6" s="35" t="str">
        <f t="shared" si="6"/>
        <v>-</v>
      </c>
      <c r="BC6" s="35" t="str">
        <f t="shared" si="6"/>
        <v>-</v>
      </c>
      <c r="BD6" s="35">
        <f t="shared" si="6"/>
        <v>89.72</v>
      </c>
      <c r="BE6" s="34" t="str">
        <f>IF(BE7="","",IF(BE7="-","【-】","【"&amp;SUBSTITUTE(TEXT(BE7,"#,##0.00"),"-","△")&amp;"】"))</f>
        <v>【103.18】</v>
      </c>
      <c r="BF6" s="35" t="str">
        <f>IF(BF7="",NA(),BF7)</f>
        <v>-</v>
      </c>
      <c r="BG6" s="35" t="str">
        <f t="shared" ref="BG6:BO6" si="7">IF(BG7="",NA(),BG7)</f>
        <v>-</v>
      </c>
      <c r="BH6" s="35" t="str">
        <f t="shared" si="7"/>
        <v>-</v>
      </c>
      <c r="BI6" s="35" t="str">
        <f t="shared" si="7"/>
        <v>-</v>
      </c>
      <c r="BJ6" s="35">
        <f t="shared" si="7"/>
        <v>387.49</v>
      </c>
      <c r="BK6" s="35" t="str">
        <f t="shared" si="7"/>
        <v>-</v>
      </c>
      <c r="BL6" s="35" t="str">
        <f t="shared" si="7"/>
        <v>-</v>
      </c>
      <c r="BM6" s="35" t="str">
        <f t="shared" si="7"/>
        <v>-</v>
      </c>
      <c r="BN6" s="35" t="str">
        <f t="shared" si="7"/>
        <v>-</v>
      </c>
      <c r="BO6" s="35">
        <f t="shared" si="7"/>
        <v>270.57</v>
      </c>
      <c r="BP6" s="34" t="str">
        <f>IF(BP7="","",IF(BP7="-","【-】","【"&amp;SUBSTITUTE(TEXT(BP7,"#,##0.00"),"-","△")&amp;"】"))</f>
        <v>【307.23】</v>
      </c>
      <c r="BQ6" s="35" t="str">
        <f>IF(BQ7="",NA(),BQ7)</f>
        <v>-</v>
      </c>
      <c r="BR6" s="35" t="str">
        <f t="shared" ref="BR6:BZ6" si="8">IF(BR7="",NA(),BR7)</f>
        <v>-</v>
      </c>
      <c r="BS6" s="35" t="str">
        <f t="shared" si="8"/>
        <v>-</v>
      </c>
      <c r="BT6" s="35" t="str">
        <f t="shared" si="8"/>
        <v>-</v>
      </c>
      <c r="BU6" s="35">
        <f t="shared" si="8"/>
        <v>51.67</v>
      </c>
      <c r="BV6" s="35" t="str">
        <f t="shared" si="8"/>
        <v>-</v>
      </c>
      <c r="BW6" s="35" t="str">
        <f t="shared" si="8"/>
        <v>-</v>
      </c>
      <c r="BX6" s="35" t="str">
        <f t="shared" si="8"/>
        <v>-</v>
      </c>
      <c r="BY6" s="35" t="str">
        <f t="shared" si="8"/>
        <v>-</v>
      </c>
      <c r="BZ6" s="35">
        <f t="shared" si="8"/>
        <v>62.5</v>
      </c>
      <c r="CA6" s="34" t="str">
        <f>IF(CA7="","",IF(CA7="-","【-】","【"&amp;SUBSTITUTE(TEXT(CA7,"#,##0.00"),"-","△")&amp;"】"))</f>
        <v>【59.98】</v>
      </c>
      <c r="CB6" s="35" t="str">
        <f>IF(CB7="",NA(),CB7)</f>
        <v>-</v>
      </c>
      <c r="CC6" s="35" t="str">
        <f t="shared" ref="CC6:CK6" si="9">IF(CC7="",NA(),CC7)</f>
        <v>-</v>
      </c>
      <c r="CD6" s="35" t="str">
        <f t="shared" si="9"/>
        <v>-</v>
      </c>
      <c r="CE6" s="35" t="str">
        <f t="shared" si="9"/>
        <v>-</v>
      </c>
      <c r="CF6" s="35">
        <f t="shared" si="9"/>
        <v>210.88</v>
      </c>
      <c r="CG6" s="35" t="str">
        <f t="shared" si="9"/>
        <v>-</v>
      </c>
      <c r="CH6" s="35" t="str">
        <f t="shared" si="9"/>
        <v>-</v>
      </c>
      <c r="CI6" s="35" t="str">
        <f t="shared" si="9"/>
        <v>-</v>
      </c>
      <c r="CJ6" s="35" t="str">
        <f t="shared" si="9"/>
        <v>-</v>
      </c>
      <c r="CK6" s="35">
        <f t="shared" si="9"/>
        <v>269.33</v>
      </c>
      <c r="CL6" s="34" t="str">
        <f>IF(CL7="","",IF(CL7="-","【-】","【"&amp;SUBSTITUTE(TEXT(CL7,"#,##0.00"),"-","△")&amp;"】"))</f>
        <v>【272.98】</v>
      </c>
      <c r="CM6" s="35" t="str">
        <f>IF(CM7="",NA(),CM7)</f>
        <v>-</v>
      </c>
      <c r="CN6" s="35" t="str">
        <f t="shared" ref="CN6:CV6" si="10">IF(CN7="",NA(),CN7)</f>
        <v>-</v>
      </c>
      <c r="CO6" s="35" t="str">
        <f t="shared" si="10"/>
        <v>-</v>
      </c>
      <c r="CP6" s="35" t="str">
        <f t="shared" si="10"/>
        <v>-</v>
      </c>
      <c r="CQ6" s="35">
        <f t="shared" si="10"/>
        <v>100</v>
      </c>
      <c r="CR6" s="35" t="str">
        <f t="shared" si="10"/>
        <v>-</v>
      </c>
      <c r="CS6" s="35" t="str">
        <f t="shared" si="10"/>
        <v>-</v>
      </c>
      <c r="CT6" s="35" t="str">
        <f t="shared" si="10"/>
        <v>-</v>
      </c>
      <c r="CU6" s="35" t="str">
        <f t="shared" si="10"/>
        <v>-</v>
      </c>
      <c r="CV6" s="35">
        <f t="shared" si="10"/>
        <v>59.64</v>
      </c>
      <c r="CW6" s="34" t="str">
        <f>IF(CW7="","",IF(CW7="-","【-】","【"&amp;SUBSTITUTE(TEXT(CW7,"#,##0.00"),"-","△")&amp;"】"))</f>
        <v>【58.71】</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90.63</v>
      </c>
      <c r="DH6" s="34" t="str">
        <f>IF(DH7="","",IF(DH7="-","【-】","【"&amp;SUBSTITUTE(TEXT(DH7,"#,##0.00"),"-","△")&amp;"】"))</f>
        <v>【79.51】</v>
      </c>
      <c r="DI6" s="35" t="str">
        <f>IF(DI7="",NA(),DI7)</f>
        <v>-</v>
      </c>
      <c r="DJ6" s="35" t="str">
        <f t="shared" ref="DJ6:DR6" si="12">IF(DJ7="",NA(),DJ7)</f>
        <v>-</v>
      </c>
      <c r="DK6" s="35" t="str">
        <f t="shared" si="12"/>
        <v>-</v>
      </c>
      <c r="DL6" s="35" t="str">
        <f t="shared" si="12"/>
        <v>-</v>
      </c>
      <c r="DM6" s="35">
        <f t="shared" si="12"/>
        <v>6.9</v>
      </c>
      <c r="DN6" s="35" t="str">
        <f t="shared" si="12"/>
        <v>-</v>
      </c>
      <c r="DO6" s="35" t="str">
        <f t="shared" si="12"/>
        <v>-</v>
      </c>
      <c r="DP6" s="35" t="str">
        <f t="shared" si="12"/>
        <v>-</v>
      </c>
      <c r="DQ6" s="35" t="str">
        <f t="shared" si="12"/>
        <v>-</v>
      </c>
      <c r="DR6" s="35">
        <f t="shared" si="12"/>
        <v>23.76</v>
      </c>
      <c r="DS6" s="34" t="str">
        <f>IF(DS7="","",IF(DS7="-","【-】","【"&amp;SUBSTITUTE(TEXT(DS7,"#,##0.00"),"-","△")&amp;"】"))</f>
        <v>【20.31】</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2">
      <c r="A7" s="28"/>
      <c r="B7" s="37">
        <v>2019</v>
      </c>
      <c r="C7" s="37">
        <v>342092</v>
      </c>
      <c r="D7" s="37">
        <v>46</v>
      </c>
      <c r="E7" s="37">
        <v>18</v>
      </c>
      <c r="F7" s="37">
        <v>0</v>
      </c>
      <c r="G7" s="37">
        <v>0</v>
      </c>
      <c r="H7" s="37" t="s">
        <v>96</v>
      </c>
      <c r="I7" s="37" t="s">
        <v>97</v>
      </c>
      <c r="J7" s="37" t="s">
        <v>98</v>
      </c>
      <c r="K7" s="37" t="s">
        <v>99</v>
      </c>
      <c r="L7" s="37" t="s">
        <v>100</v>
      </c>
      <c r="M7" s="37" t="s">
        <v>101</v>
      </c>
      <c r="N7" s="38" t="s">
        <v>102</v>
      </c>
      <c r="O7" s="38">
        <v>72.47</v>
      </c>
      <c r="P7" s="38">
        <v>2.0099999999999998</v>
      </c>
      <c r="Q7" s="38">
        <v>100</v>
      </c>
      <c r="R7" s="38">
        <v>5390</v>
      </c>
      <c r="S7" s="38">
        <v>51880</v>
      </c>
      <c r="T7" s="38">
        <v>778.14</v>
      </c>
      <c r="U7" s="38">
        <v>66.67</v>
      </c>
      <c r="V7" s="38">
        <v>1036</v>
      </c>
      <c r="W7" s="38">
        <v>0.75</v>
      </c>
      <c r="X7" s="38">
        <v>1381.33</v>
      </c>
      <c r="Y7" s="38" t="s">
        <v>102</v>
      </c>
      <c r="Z7" s="38" t="s">
        <v>102</v>
      </c>
      <c r="AA7" s="38" t="s">
        <v>102</v>
      </c>
      <c r="AB7" s="38" t="s">
        <v>102</v>
      </c>
      <c r="AC7" s="38">
        <v>103.57</v>
      </c>
      <c r="AD7" s="38" t="s">
        <v>102</v>
      </c>
      <c r="AE7" s="38" t="s">
        <v>102</v>
      </c>
      <c r="AF7" s="38" t="s">
        <v>102</v>
      </c>
      <c r="AG7" s="38" t="s">
        <v>102</v>
      </c>
      <c r="AH7" s="38">
        <v>96.05</v>
      </c>
      <c r="AI7" s="38">
        <v>95.06</v>
      </c>
      <c r="AJ7" s="38" t="s">
        <v>102</v>
      </c>
      <c r="AK7" s="38" t="s">
        <v>102</v>
      </c>
      <c r="AL7" s="38" t="s">
        <v>102</v>
      </c>
      <c r="AM7" s="38" t="s">
        <v>102</v>
      </c>
      <c r="AN7" s="38">
        <v>0</v>
      </c>
      <c r="AO7" s="38" t="s">
        <v>102</v>
      </c>
      <c r="AP7" s="38" t="s">
        <v>102</v>
      </c>
      <c r="AQ7" s="38" t="s">
        <v>102</v>
      </c>
      <c r="AR7" s="38" t="s">
        <v>102</v>
      </c>
      <c r="AS7" s="38">
        <v>123.82</v>
      </c>
      <c r="AT7" s="38">
        <v>144.21</v>
      </c>
      <c r="AU7" s="38" t="s">
        <v>102</v>
      </c>
      <c r="AV7" s="38" t="s">
        <v>102</v>
      </c>
      <c r="AW7" s="38" t="s">
        <v>102</v>
      </c>
      <c r="AX7" s="38" t="s">
        <v>102</v>
      </c>
      <c r="AY7" s="38">
        <v>99.29</v>
      </c>
      <c r="AZ7" s="38" t="s">
        <v>102</v>
      </c>
      <c r="BA7" s="38" t="s">
        <v>102</v>
      </c>
      <c r="BB7" s="38" t="s">
        <v>102</v>
      </c>
      <c r="BC7" s="38" t="s">
        <v>102</v>
      </c>
      <c r="BD7" s="38">
        <v>89.72</v>
      </c>
      <c r="BE7" s="38">
        <v>103.18</v>
      </c>
      <c r="BF7" s="38" t="s">
        <v>102</v>
      </c>
      <c r="BG7" s="38" t="s">
        <v>102</v>
      </c>
      <c r="BH7" s="38" t="s">
        <v>102</v>
      </c>
      <c r="BI7" s="38" t="s">
        <v>102</v>
      </c>
      <c r="BJ7" s="38">
        <v>387.49</v>
      </c>
      <c r="BK7" s="38" t="s">
        <v>102</v>
      </c>
      <c r="BL7" s="38" t="s">
        <v>102</v>
      </c>
      <c r="BM7" s="38" t="s">
        <v>102</v>
      </c>
      <c r="BN7" s="38" t="s">
        <v>102</v>
      </c>
      <c r="BO7" s="38">
        <v>270.57</v>
      </c>
      <c r="BP7" s="38">
        <v>307.23</v>
      </c>
      <c r="BQ7" s="38" t="s">
        <v>102</v>
      </c>
      <c r="BR7" s="38" t="s">
        <v>102</v>
      </c>
      <c r="BS7" s="38" t="s">
        <v>102</v>
      </c>
      <c r="BT7" s="38" t="s">
        <v>102</v>
      </c>
      <c r="BU7" s="38">
        <v>51.67</v>
      </c>
      <c r="BV7" s="38" t="s">
        <v>102</v>
      </c>
      <c r="BW7" s="38" t="s">
        <v>102</v>
      </c>
      <c r="BX7" s="38" t="s">
        <v>102</v>
      </c>
      <c r="BY7" s="38" t="s">
        <v>102</v>
      </c>
      <c r="BZ7" s="38">
        <v>62.5</v>
      </c>
      <c r="CA7" s="38">
        <v>59.98</v>
      </c>
      <c r="CB7" s="38" t="s">
        <v>102</v>
      </c>
      <c r="CC7" s="38" t="s">
        <v>102</v>
      </c>
      <c r="CD7" s="38" t="s">
        <v>102</v>
      </c>
      <c r="CE7" s="38" t="s">
        <v>102</v>
      </c>
      <c r="CF7" s="38">
        <v>210.88</v>
      </c>
      <c r="CG7" s="38" t="s">
        <v>102</v>
      </c>
      <c r="CH7" s="38" t="s">
        <v>102</v>
      </c>
      <c r="CI7" s="38" t="s">
        <v>102</v>
      </c>
      <c r="CJ7" s="38" t="s">
        <v>102</v>
      </c>
      <c r="CK7" s="38">
        <v>269.33</v>
      </c>
      <c r="CL7" s="38">
        <v>272.98</v>
      </c>
      <c r="CM7" s="38" t="s">
        <v>102</v>
      </c>
      <c r="CN7" s="38" t="s">
        <v>102</v>
      </c>
      <c r="CO7" s="38" t="s">
        <v>102</v>
      </c>
      <c r="CP7" s="38" t="s">
        <v>102</v>
      </c>
      <c r="CQ7" s="38">
        <v>100</v>
      </c>
      <c r="CR7" s="38" t="s">
        <v>102</v>
      </c>
      <c r="CS7" s="38" t="s">
        <v>102</v>
      </c>
      <c r="CT7" s="38" t="s">
        <v>102</v>
      </c>
      <c r="CU7" s="38" t="s">
        <v>102</v>
      </c>
      <c r="CV7" s="38">
        <v>59.64</v>
      </c>
      <c r="CW7" s="38">
        <v>58.71</v>
      </c>
      <c r="CX7" s="38" t="s">
        <v>102</v>
      </c>
      <c r="CY7" s="38" t="s">
        <v>102</v>
      </c>
      <c r="CZ7" s="38" t="s">
        <v>102</v>
      </c>
      <c r="DA7" s="38" t="s">
        <v>102</v>
      </c>
      <c r="DB7" s="38">
        <v>100</v>
      </c>
      <c r="DC7" s="38" t="s">
        <v>102</v>
      </c>
      <c r="DD7" s="38" t="s">
        <v>102</v>
      </c>
      <c r="DE7" s="38" t="s">
        <v>102</v>
      </c>
      <c r="DF7" s="38" t="s">
        <v>102</v>
      </c>
      <c r="DG7" s="38">
        <v>90.63</v>
      </c>
      <c r="DH7" s="38">
        <v>79.510000000000005</v>
      </c>
      <c r="DI7" s="38" t="s">
        <v>102</v>
      </c>
      <c r="DJ7" s="38" t="s">
        <v>102</v>
      </c>
      <c r="DK7" s="38" t="s">
        <v>102</v>
      </c>
      <c r="DL7" s="38" t="s">
        <v>102</v>
      </c>
      <c r="DM7" s="38">
        <v>6.9</v>
      </c>
      <c r="DN7" s="38" t="s">
        <v>102</v>
      </c>
      <c r="DO7" s="38" t="s">
        <v>102</v>
      </c>
      <c r="DP7" s="38" t="s">
        <v>102</v>
      </c>
      <c r="DQ7" s="38" t="s">
        <v>102</v>
      </c>
      <c r="DR7" s="38">
        <v>23.76</v>
      </c>
      <c r="DS7" s="38">
        <v>20.309999999999999</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2">
      <c r="B11">
        <v>4</v>
      </c>
      <c r="C11">
        <v>3</v>
      </c>
      <c r="D11">
        <v>2</v>
      </c>
      <c r="E11">
        <v>1</v>
      </c>
      <c r="F11">
        <v>0</v>
      </c>
      <c r="G11" t="s">
        <v>108</v>
      </c>
    </row>
    <row r="12" spans="1:148" x14ac:dyDescent="0.2">
      <c r="B12">
        <v>1</v>
      </c>
      <c r="C12">
        <v>1</v>
      </c>
      <c r="D12">
        <v>1</v>
      </c>
      <c r="E12">
        <v>1</v>
      </c>
      <c r="F12">
        <v>1</v>
      </c>
      <c r="G12" t="s">
        <v>109</v>
      </c>
    </row>
    <row r="13" spans="1:148" x14ac:dyDescent="0.2">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2021-02-22T11:40:05Z</cp:lastPrinted>
  <dcterms:created xsi:type="dcterms:W3CDTF">2020-12-04T02:40:14Z</dcterms:created>
  <dcterms:modified xsi:type="dcterms:W3CDTF">2021-02-22T11:40:07Z</dcterms:modified>
  <cp:category/>
</cp:coreProperties>
</file>