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040地域政策局\030市町行財政課\理財関係\010 公営企業\経営比較分析表（Ｈ27～）\R2\03 公営企業に係る経営比較分析表（令和元年度決算）の分析等について\03 市町→県\08 三次市 ○\"/>
    </mc:Choice>
  </mc:AlternateContent>
  <workbookProtection workbookAlgorithmName="SHA-512" workbookHashValue="Dqoo3uKtM14BI2hplxoIPDUn/cyZrEzaCHEOXkbVlrbZrfemGhEM9kmKB1qsAcQuJt66LnSs+yR8wUnCI6Gohw==" workbookSaltValue="dFQeBbMap+qsWyu3Q+XX/A==" workbookSpinCount="100000" lockStructure="1"/>
  <bookViews>
    <workbookView xWindow="0" yWindow="0" windowWidth="28800" windowHeight="11940" tabRatio="59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<sst xmlns="http://schemas.openxmlformats.org/spreadsheetml/2006/main" count="228" uniqueCount="115">
  <si>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</si>
  <si>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</si>
  <si>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</si>
  <si>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</si>
  <si>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</si>
  <si>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</si>
  <si>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</si>
  <si>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</si>
  <si>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</si>
  <si>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</si>
  <si>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</si>
  <si>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</si>
  <si>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</si>
  <si>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</si>
  <si>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</si>
  <si>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</si>
  <si>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</si>
  <si>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</si>
  <si>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</si>
  <si>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</si>
  <si>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</si>
  <si>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</si>
  <si>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</si>
  <si>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</si>
  <si>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</si>
  <si>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</si>
  <si>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</si>
  <si>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</si>
  <si>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</si>
  <si>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</si>
  <si>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</si>
  <si>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</si>
  <si>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</si>
  <si>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</si>
  <si>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</si>
  <si>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</si>
  <si>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</si>
  <si>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</si>
  <si>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</si>
  <si>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</si>
  <si>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</si>
  <si>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</si>
  <si>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</si>
  <si>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</si>
  <si>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</si>
  <si>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</si>
  <si>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</si>
  <si>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</si>
  <si>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</si>
  <si>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</si>
  <si>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</si>
  <si>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</si>
  <si>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</si>
  <si>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</si>
  <si>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</si>
  <si>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</si>
  <si>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</si>
  <si>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</si>
  <si>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</si>
  <si>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</si>
  <si>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</si>
  <si>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</si>
  <si>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</si>
  <si>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</si>
  <si>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</si>
  <si>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</si>
  <si>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</si>
  <si>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</si>
  <si>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</si>
  <si>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</si>
  <si>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</si>
  <si>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</si>
  <si>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</si>
  <si>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</si>
  <si>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</si>
  <si>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</si>
  <si>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</si>
  <si>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</si>
  <si>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</si>
  <si>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</si>
  <si>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</si>
  <si>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</si>
  <si>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</si>
  <si>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</si>
  <si>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</si>
  <si>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</si>
  <si>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</si>
  <si>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</si>
  <si>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</si>
  <si>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</si>
  <si>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</si>
  <si>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</si>
  <si>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</si>
  <si>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三次市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</si>
  <si>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</si>
  <si>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</si>
  <si>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</si>
  <si>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</si>
  <si>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</si>
  <si>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</si>
  <si>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</si>
  <si>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</si>
  <si>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</si>
  <si>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</si>
  <si>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</si>
  <si>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</si>
  <si>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</si>
  <si>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</si>
  <si>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</si>
  <si>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</si>
  <si>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</si>
  <si>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</si>
  <si>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①有形固定資産減価償却率は全国・類似団体の平均値を下回っており，簡易水道事業統合の影響で新しい資産が増加している。
②③管路経年化率は，全国・類似団体の平均値を下回っているが，管路更新率は全国平均並みに増えている。今後，更新時期を迎える管路が更に増加することが見込まれるため，財源確保に努め，更新計画に基づき，計画的かつ効率的な更新に取り組む必要がある。また，更新にあたっては災害に強い耐久性のある管種を選定する必要もある。</t>
    <rPh sb="1" eb="3">
      <t>ユウケイ</t>
    </rPh>
    <rPh sb="3" eb="5">
      <t>コテイ</t>
    </rPh>
    <rPh sb="5" eb="7">
      <t>シサン</t>
    </rPh>
    <rPh sb="7" eb="9">
      <t>ゲンカ</t>
    </rPh>
    <rPh sb="9" eb="11">
      <t>ショウキャク</t>
    </rPh>
    <rPh sb="11" eb="12">
      <t>リツ</t>
    </rPh>
    <rPh sb="32" eb="34">
      <t>カンイ</t>
    </rPh>
    <rPh sb="34" eb="36">
      <t>スイドウ</t>
    </rPh>
    <rPh sb="36" eb="38">
      <t>ジギョウ</t>
    </rPh>
    <rPh sb="38" eb="40">
      <t>トウゴウ</t>
    </rPh>
    <rPh sb="41" eb="43">
      <t>エイキョウ</t>
    </rPh>
    <rPh sb="44" eb="45">
      <t>アタラ</t>
    </rPh>
    <rPh sb="47" eb="49">
      <t>シサン</t>
    </rPh>
    <rPh sb="50" eb="52">
      <t>ゾウカ</t>
    </rPh>
    <rPh sb="60" eb="62">
      <t>カンロ</t>
    </rPh>
    <rPh sb="62" eb="65">
      <t>ケイネンカ</t>
    </rPh>
    <rPh sb="65" eb="66">
      <t>リツ</t>
    </rPh>
    <rPh sb="80" eb="82">
      <t>シタマワ</t>
    </rPh>
    <rPh sb="88" eb="90">
      <t>カンロ</t>
    </rPh>
    <rPh sb="90" eb="92">
      <t>コウシン</t>
    </rPh>
    <rPh sb="92" eb="93">
      <t>リツ</t>
    </rPh>
    <rPh sb="94" eb="96">
      <t>ゼンコク</t>
    </rPh>
    <rPh sb="96" eb="98">
      <t>ヘイキン</t>
    </rPh>
    <rPh sb="98" eb="99">
      <t>ナ</t>
    </rPh>
    <rPh sb="101" eb="102">
      <t>フ</t>
    </rPh>
    <rPh sb="107" eb="109">
      <t>コンゴ</t>
    </rPh>
    <rPh sb="110" eb="112">
      <t>コウシン</t>
    </rPh>
    <rPh sb="112" eb="114">
      <t>ジキ</t>
    </rPh>
    <rPh sb="115" eb="116">
      <t>ムカ</t>
    </rPh>
    <rPh sb="118" eb="120">
      <t>カンロ</t>
    </rPh>
    <rPh sb="121" eb="122">
      <t>サラ</t>
    </rPh>
    <rPh sb="123" eb="125">
      <t>ゾウカ</t>
    </rPh>
    <rPh sb="130" eb="132">
      <t>ミコ</t>
    </rPh>
    <rPh sb="146" eb="148">
      <t>コウシン</t>
    </rPh>
    <rPh sb="155" eb="158">
      <t>ケイカクテキ</t>
    </rPh>
    <rPh sb="160" eb="163">
      <t>コウリツテキ</t>
    </rPh>
    <rPh sb="164" eb="166">
      <t>コウシン</t>
    </rPh>
    <rPh sb="167" eb="168">
      <t>ト</t>
    </rPh>
    <rPh sb="169" eb="170">
      <t>ク</t>
    </rPh>
    <rPh sb="171" eb="173">
      <t>ヒツヨウ</t>
    </rPh>
    <rPh sb="180" eb="182">
      <t>コウシン</t>
    </rPh>
    <rPh sb="188" eb="190">
      <t>サイガイ</t>
    </rPh>
    <rPh sb="191" eb="192">
      <t>ツヨ</t>
    </rPh>
    <rPh sb="193" eb="196">
      <t>タイキュウセイ</t>
    </rPh>
    <rPh sb="199" eb="201">
      <t>カンシュ</t>
    </rPh>
    <rPh sb="202" eb="204">
      <t>センテイ</t>
    </rPh>
    <rPh sb="206" eb="208">
      <t>ヒツヨウ</t>
    </rPh>
    <phoneticPr fontId="4"/>
  </si>
  <si>
    <t>①単年度収支は黒字で経常収支比率も100％以上を維持しているが，やや下降状況にある。料金回収率の改善に向け，料金体系を検討するとともに，引き続き経費節減に努め，給水収益の増加につながる加入促進活動に取り組んでいく。③流動比率は100％を超えており支払能力はあるが，流動資産の現金が減少傾向にある。④企業債残高対給水収益比率は，平成29年度に簡易水道事業と統合したことで企業債残高が増加し，全国・類似団体の平均値を上回っている。投資規模について検討する必要がある。⑤料金回収率は，料金改定を実施したものの簡易水道事業統合したことで回収率が下がり，全国・類似団体の平均値を大きく下回っている。毎年度の経営状況を確認しながら，給水原価に見合った適正な料金水準の設定について検討を行う必要がある。⑥給水原価は中山間地域特有の地形への配水により，全国・類似団体の平均値を上回っている。また，簡易水道事業統合したことで費用負担が増加しているため，施設の統廃合や長寿命化等を行うことで，経費節減に努める必要がある。⑦⑧施設利用率は全国・類似団体の平均値を上回っているが，有収率は平均値をはるかに下回っており，施設の稼働が収益につながっていないため深刻な問題であると考えている。今後も費用削減に向け，施設統廃合やダウンサイジング等を検討しながら，計画的に老朽管更新を実施する。併せて，漏水調査方法の改善や調査範囲の拡大により漏水箇所を特定し，速やかに修繕工事を行う必要がある。</t>
    <rPh sb="1" eb="4">
      <t>タンネンド</t>
    </rPh>
    <rPh sb="4" eb="6">
      <t>シュウシ</t>
    </rPh>
    <rPh sb="7" eb="9">
      <t>クロジ</t>
    </rPh>
    <rPh sb="21" eb="23">
      <t>イジョウ</t>
    </rPh>
    <rPh sb="24" eb="26">
      <t>イジ</t>
    </rPh>
    <rPh sb="34" eb="36">
      <t>カコウ</t>
    </rPh>
    <rPh sb="36" eb="38">
      <t>ジョウキョウ</t>
    </rPh>
    <rPh sb="42" eb="44">
      <t>リョウキン</t>
    </rPh>
    <rPh sb="44" eb="46">
      <t>カイシュウ</t>
    </rPh>
    <rPh sb="46" eb="47">
      <t>リツ</t>
    </rPh>
    <rPh sb="48" eb="50">
      <t>カイゼン</t>
    </rPh>
    <rPh sb="51" eb="52">
      <t>ム</t>
    </rPh>
    <rPh sb="54" eb="56">
      <t>リョウキン</t>
    </rPh>
    <rPh sb="56" eb="58">
      <t>タイケイ</t>
    </rPh>
    <rPh sb="59" eb="61">
      <t>ケントウ</t>
    </rPh>
    <rPh sb="132" eb="134">
      <t>リュウドウ</t>
    </rPh>
    <rPh sb="134" eb="136">
      <t>シサン</t>
    </rPh>
    <rPh sb="137" eb="139">
      <t>ゲンキン</t>
    </rPh>
    <rPh sb="140" eb="142">
      <t>ゲンショウ</t>
    </rPh>
    <rPh sb="142" eb="144">
      <t>ケイコウ</t>
    </rPh>
    <rPh sb="163" eb="165">
      <t>ヘイセイ</t>
    </rPh>
    <rPh sb="167" eb="169">
      <t>ネンド</t>
    </rPh>
    <rPh sb="170" eb="172">
      <t>カンイ</t>
    </rPh>
    <rPh sb="172" eb="174">
      <t>スイドウ</t>
    </rPh>
    <rPh sb="174" eb="176">
      <t>ジギョウ</t>
    </rPh>
    <rPh sb="177" eb="179">
      <t>トウゴウ</t>
    </rPh>
    <rPh sb="184" eb="186">
      <t>キギョウ</t>
    </rPh>
    <rPh sb="186" eb="187">
      <t>サイ</t>
    </rPh>
    <rPh sb="187" eb="189">
      <t>ザンダカ</t>
    </rPh>
    <rPh sb="190" eb="192">
      <t>ゾウカ</t>
    </rPh>
    <rPh sb="213" eb="215">
      <t>トウシ</t>
    </rPh>
    <rPh sb="215" eb="217">
      <t>キボ</t>
    </rPh>
    <rPh sb="225" eb="227">
      <t>ヒツヨウ</t>
    </rPh>
    <rPh sb="268" eb="269">
      <t>サ</t>
    </rPh>
    <rPh sb="417" eb="419">
      <t>シセツ</t>
    </rPh>
    <rPh sb="420" eb="423">
      <t>トウハイゴウ</t>
    </rPh>
    <rPh sb="428" eb="429">
      <t>ナド</t>
    </rPh>
    <rPh sb="478" eb="481">
      <t>ユウシュウリツ</t>
    </rPh>
    <rPh sb="482" eb="484">
      <t>ヘイキン</t>
    </rPh>
    <rPh sb="484" eb="485">
      <t>チ</t>
    </rPh>
    <rPh sb="490" eb="492">
      <t>シタマワ</t>
    </rPh>
    <rPh sb="497" eb="499">
      <t>シセツ</t>
    </rPh>
    <rPh sb="500" eb="502">
      <t>カドウ</t>
    </rPh>
    <rPh sb="503" eb="505">
      <t>シュウエキ</t>
    </rPh>
    <rPh sb="516" eb="518">
      <t>シンコク</t>
    </rPh>
    <rPh sb="519" eb="521">
      <t>モンダイ</t>
    </rPh>
    <rPh sb="525" eb="526">
      <t>カンガ</t>
    </rPh>
    <rPh sb="531" eb="533">
      <t>コンゴ</t>
    </rPh>
    <rPh sb="534" eb="536">
      <t>ヒヨウ</t>
    </rPh>
    <rPh sb="536" eb="538">
      <t>サクゲン</t>
    </rPh>
    <rPh sb="539" eb="540">
      <t>ム</t>
    </rPh>
    <rPh sb="542" eb="544">
      <t>シセツ</t>
    </rPh>
    <rPh sb="544" eb="547">
      <t>トウハイゴウ</t>
    </rPh>
    <rPh sb="556" eb="557">
      <t>ナド</t>
    </rPh>
    <rPh sb="558" eb="560">
      <t>ケントウ</t>
    </rPh>
    <rPh sb="569" eb="571">
      <t>ロウキュウ</t>
    </rPh>
    <rPh sb="571" eb="572">
      <t>カン</t>
    </rPh>
    <rPh sb="580" eb="581">
      <t>アワ</t>
    </rPh>
    <rPh sb="588" eb="590">
      <t>ホウホウ</t>
    </rPh>
    <rPh sb="591" eb="593">
      <t>カイゼン</t>
    </rPh>
    <rPh sb="594" eb="596">
      <t>チョウサ</t>
    </rPh>
    <rPh sb="596" eb="598">
      <t>ハンイ</t>
    </rPh>
    <rPh sb="599" eb="601">
      <t>カクダイ</t>
    </rPh>
    <rPh sb="604" eb="606">
      <t>ロウスイ</t>
    </rPh>
    <rPh sb="606" eb="608">
      <t>カショ</t>
    </rPh>
    <rPh sb="609" eb="611">
      <t>トクテイ</t>
    </rPh>
    <phoneticPr fontId="4"/>
  </si>
  <si>
    <t>　近年の人口減少などにより水需要は減少しており，今後も給水収益の大幅な増加は見込めず，老朽化した施設の増加などにより厳しい経営状況が続くものと推測している。簡易水道事業統合により，施設の維持管理経費等が増加しているため，水道料金の見直しや経営の健全化を更に進めていく必要がある。また，策定した「三次市水道事業ビジョン」に基づき，将来の水道事業の方向性を示すとともに，長期的な水道事業の政策課題の解決に向けた取組を行う必要がある。</t>
    <rPh sb="1" eb="3">
      <t>キンネン</t>
    </rPh>
    <rPh sb="4" eb="6">
      <t>ジンコウ</t>
    </rPh>
    <rPh sb="6" eb="8">
      <t>ゲンショウ</t>
    </rPh>
    <rPh sb="13" eb="14">
      <t>ミズ</t>
    </rPh>
    <rPh sb="14" eb="16">
      <t>ジュヨウ</t>
    </rPh>
    <rPh sb="17" eb="18">
      <t>ゲン</t>
    </rPh>
    <rPh sb="18" eb="19">
      <t>ショウ</t>
    </rPh>
    <rPh sb="24" eb="26">
      <t>コンゴ</t>
    </rPh>
    <rPh sb="27" eb="29">
      <t>キュウスイ</t>
    </rPh>
    <rPh sb="29" eb="31">
      <t>シュウエキ</t>
    </rPh>
    <rPh sb="32" eb="34">
      <t>オオハバ</t>
    </rPh>
    <rPh sb="35" eb="37">
      <t>ゾウカ</t>
    </rPh>
    <rPh sb="38" eb="40">
      <t>ミコ</t>
    </rPh>
    <rPh sb="43" eb="45">
      <t>ロウキュウ</t>
    </rPh>
    <rPh sb="45" eb="46">
      <t>カ</t>
    </rPh>
    <rPh sb="48" eb="50">
      <t>シセツ</t>
    </rPh>
    <rPh sb="51" eb="53">
      <t>ゾウカ</t>
    </rPh>
    <rPh sb="58" eb="59">
      <t>キビ</t>
    </rPh>
    <rPh sb="61" eb="63">
      <t>ケイエイ</t>
    </rPh>
    <rPh sb="63" eb="65">
      <t>ジョウキョウ</t>
    </rPh>
    <rPh sb="66" eb="67">
      <t>ツヅ</t>
    </rPh>
    <rPh sb="71" eb="73">
      <t>スイソク</t>
    </rPh>
    <rPh sb="78" eb="80">
      <t>カンイ</t>
    </rPh>
    <rPh sb="80" eb="82">
      <t>スイドウ</t>
    </rPh>
    <rPh sb="82" eb="84">
      <t>ジギョウ</t>
    </rPh>
    <rPh sb="84" eb="86">
      <t>トウゴウ</t>
    </rPh>
    <rPh sb="90" eb="92">
      <t>シセツ</t>
    </rPh>
    <rPh sb="93" eb="95">
      <t>イジ</t>
    </rPh>
    <rPh sb="95" eb="97">
      <t>カンリ</t>
    </rPh>
    <rPh sb="97" eb="99">
      <t>ケイヒ</t>
    </rPh>
    <rPh sb="99" eb="100">
      <t>ナド</t>
    </rPh>
    <rPh sb="101" eb="103">
      <t>ゾウカ</t>
    </rPh>
    <rPh sb="110" eb="112">
      <t>スイドウ</t>
    </rPh>
    <rPh sb="112" eb="114">
      <t>リョウキン</t>
    </rPh>
    <rPh sb="115" eb="117">
      <t>ミナオ</t>
    </rPh>
    <rPh sb="119" eb="121">
      <t>ケイエイ</t>
    </rPh>
    <rPh sb="122" eb="125">
      <t>ケンゼンカ</t>
    </rPh>
    <rPh sb="126" eb="127">
      <t>サラ</t>
    </rPh>
    <rPh sb="128" eb="129">
      <t>スス</t>
    </rPh>
    <rPh sb="133" eb="135">
      <t>ヒツヨウ</t>
    </rPh>
    <rPh sb="142" eb="144">
      <t>サクテイ</t>
    </rPh>
    <rPh sb="147" eb="150">
      <t>ミヨシシ</t>
    </rPh>
    <rPh sb="150" eb="152">
      <t>スイドウ</t>
    </rPh>
    <rPh sb="152" eb="154">
      <t>ジギョウ</t>
    </rPh>
    <rPh sb="160" eb="161">
      <t>モト</t>
    </rPh>
    <rPh sb="167" eb="169">
      <t>スイドウ</t>
    </rPh>
    <rPh sb="169" eb="171">
      <t>ジギョウ</t>
    </rPh>
    <rPh sb="172" eb="175">
      <t>ホウコウセイ</t>
    </rPh>
    <rPh sb="176" eb="177">
      <t>シメ</t>
    </rPh>
    <rPh sb="183" eb="186">
      <t>チョウキテキ</t>
    </rPh>
    <rPh sb="187" eb="189">
      <t>スイドウ</t>
    </rPh>
    <rPh sb="189" eb="191">
      <t>ジギョウ</t>
    </rPh>
    <rPh sb="192" eb="194">
      <t>セイサク</t>
    </rPh>
    <rPh sb="194" eb="196">
      <t>カダイ</t>
    </rPh>
    <rPh sb="197" eb="199">
      <t>カイケツ</t>
    </rPh>
    <rPh sb="200" eb="201">
      <t>ム</t>
    </rPh>
    <rPh sb="203" eb="205">
      <t>トリクミ</t>
    </rPh>
    <rPh sb="206" eb="207">
      <t>オコナ</t>
    </rPh>
    <rPh sb="208" eb="21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</si>
</sst>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2</c:v>
                </c:pt>
                <c:pt idx="1">
                  <c:v>1.1200000000000001</c:v>
                </c:pt>
                <c:pt idx="2">
                  <c:v>0.38</c:v>
                </c:pt>
                <c:pt idx="3">
                  <c:v>0.47</c:v>
                </c:pt>
                <c:pt idx="4">
                  <c:v>0.6</c:v>
                </c:pt>
              </c:numCache>
            </c:numRef>
          </c:val>
          <c:extLst xmlns:c16r2="http://schemas.microsoft.com/office/drawing/2015/06/chart">
            <c:ext xmlns:c16="http://schemas.microsoft.com/office/drawing/2014/chart" uri="{C3380CC4-5D6E-409C-BE32-E72D297353CC}">
              <c16:uniqueId val="{00000000-127D-4C97-B64C-AF42915481AA}"/>
            </c:ext>
          </c:extLst>
        </c:ser>
        <c:dLbls>
          <c:showLegendKey val="0"/>
          <c:showVal val="0"/>
          <c:showCatName val="0"/>
          <c:showSerName val="0"/>
          <c:showPercent val="0"/>
          <c:showBubbleSize val="0"/>
        </c:dLbls>
        <c:gapWidth val="150"/>
        <c:axId val="425439616"/>
        <c:axId val="42544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xmlns:c16r2="http://schemas.microsoft.com/office/drawing/2015/06/chart">
            <c:ext xmlns:c16="http://schemas.microsoft.com/office/drawing/2014/chart" uri="{C3380CC4-5D6E-409C-BE32-E72D297353CC}">
              <c16:uniqueId val="{00000001-127D-4C97-B64C-AF42915481AA}"/>
            </c:ext>
          </c:extLst>
        </c:ser>
        <c:dLbls>
          <c:showLegendKey val="0"/>
          <c:showVal val="0"/>
          <c:showCatName val="0"/>
          <c:showSerName val="0"/>
          <c:showPercent val="0"/>
          <c:showBubbleSize val="0"/>
        </c:dLbls>
        <c:marker val="1"/>
        <c:smooth val="0"/>
        <c:axId val="425439616"/>
        <c:axId val="425445104"/>
      </c:lineChart>
      <c:dateAx>
        <c:axId val="425439616"/>
        <c:scaling>
          <c:orientation val="minMax"/>
        </c:scaling>
        <c:delete val="1"/>
        <c:axPos val="b"/>
        <c:numFmt formatCode="&quot;H&quot;yy" sourceLinked="1"/>
        <c:majorTickMark val="none"/>
        <c:minorTickMark val="none"/>
        <c:tickLblPos val="none"/>
        <c:crossAx val="425445104"/>
        <c:crosses val="autoZero"/>
        <c:auto val="1"/>
        <c:lblOffset val="100"/>
        <c:baseTimeUnit val="years"/>
      </c:dateAx>
      <c:valAx>
        <c:axId val="42544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43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70.900000000000006</c:v>
                </c:pt>
                <c:pt idx="1">
                  <c:v>70.040000000000006</c:v>
                </c:pt>
                <c:pt idx="2">
                  <c:v>66.400000000000006</c:v>
                </c:pt>
                <c:pt idx="3">
                  <c:v>64.53</c:v>
                </c:pt>
                <c:pt idx="4">
                  <c:v>65.38</c:v>
                </c:pt>
              </c:numCache>
            </c:numRef>
          </c:val>
          <c:extLst xmlns:c16r2="http://schemas.microsoft.com/office/drawing/2015/06/chart">
            <c:ext xmlns:c16="http://schemas.microsoft.com/office/drawing/2014/chart" uri="{C3380CC4-5D6E-409C-BE32-E72D297353CC}">
              <c16:uniqueId val="{00000000-1803-49C4-8F98-C7046B6314D1}"/>
            </c:ext>
          </c:extLst>
        </c:ser>
        <c:dLbls>
          <c:showLegendKey val="0"/>
          <c:showVal val="0"/>
          <c:showCatName val="0"/>
          <c:showSerName val="0"/>
          <c:showPercent val="0"/>
          <c:showBubbleSize val="0"/>
        </c:dLbls>
        <c:gapWidth val="150"/>
        <c:axId val="430015496"/>
        <c:axId val="43001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xmlns:c16r2="http://schemas.microsoft.com/office/drawing/2015/06/chart">
            <c:ext xmlns:c16="http://schemas.microsoft.com/office/drawing/2014/chart" uri="{C3380CC4-5D6E-409C-BE32-E72D297353CC}">
              <c16:uniqueId val="{00000001-1803-49C4-8F98-C7046B6314D1}"/>
            </c:ext>
          </c:extLst>
        </c:ser>
        <c:dLbls>
          <c:showLegendKey val="0"/>
          <c:showVal val="0"/>
          <c:showCatName val="0"/>
          <c:showSerName val="0"/>
          <c:showPercent val="0"/>
          <c:showBubbleSize val="0"/>
        </c:dLbls>
        <c:marker val="1"/>
        <c:smooth val="0"/>
        <c:axId val="430015496"/>
        <c:axId val="430015888"/>
      </c:lineChart>
      <c:dateAx>
        <c:axId val="430015496"/>
        <c:scaling>
          <c:orientation val="minMax"/>
        </c:scaling>
        <c:delete val="1"/>
        <c:axPos val="b"/>
        <c:numFmt formatCode="&quot;H&quot;yy" sourceLinked="1"/>
        <c:majorTickMark val="none"/>
        <c:minorTickMark val="none"/>
        <c:tickLblPos val="none"/>
        <c:crossAx val="430015888"/>
        <c:crosses val="autoZero"/>
        <c:auto val="1"/>
        <c:lblOffset val="100"/>
        <c:baseTimeUnit val="years"/>
      </c:dateAx>
      <c:valAx>
        <c:axId val="43001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015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80.84</c:v>
                </c:pt>
                <c:pt idx="1">
                  <c:v>82.48</c:v>
                </c:pt>
                <c:pt idx="2">
                  <c:v>80.209999999999994</c:v>
                </c:pt>
                <c:pt idx="3">
                  <c:v>81.510000000000005</c:v>
                </c:pt>
                <c:pt idx="4">
                  <c:v>79.349999999999994</c:v>
                </c:pt>
              </c:numCache>
            </c:numRef>
          </c:val>
          <c:extLst xmlns:c16r2="http://schemas.microsoft.com/office/drawing/2015/06/chart">
            <c:ext xmlns:c16="http://schemas.microsoft.com/office/drawing/2014/chart" uri="{C3380CC4-5D6E-409C-BE32-E72D297353CC}">
              <c16:uniqueId val="{00000000-0DFC-4448-83CE-EF8B9CE34AEB}"/>
            </c:ext>
          </c:extLst>
        </c:ser>
        <c:dLbls>
          <c:showLegendKey val="0"/>
          <c:showVal val="0"/>
          <c:showCatName val="0"/>
          <c:showSerName val="0"/>
          <c:showPercent val="0"/>
          <c:showBubbleSize val="0"/>
        </c:dLbls>
        <c:gapWidth val="150"/>
        <c:axId val="430018632"/>
        <c:axId val="430019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xmlns:c16r2="http://schemas.microsoft.com/office/drawing/2015/06/chart">
            <c:ext xmlns:c16="http://schemas.microsoft.com/office/drawing/2014/chart" uri="{C3380CC4-5D6E-409C-BE32-E72D297353CC}">
              <c16:uniqueId val="{00000001-0DFC-4448-83CE-EF8B9CE34AEB}"/>
            </c:ext>
          </c:extLst>
        </c:ser>
        <c:dLbls>
          <c:showLegendKey val="0"/>
          <c:showVal val="0"/>
          <c:showCatName val="0"/>
          <c:showSerName val="0"/>
          <c:showPercent val="0"/>
          <c:showBubbleSize val="0"/>
        </c:dLbls>
        <c:marker val="1"/>
        <c:smooth val="0"/>
        <c:axId val="430018632"/>
        <c:axId val="430019416"/>
      </c:lineChart>
      <c:dateAx>
        <c:axId val="430018632"/>
        <c:scaling>
          <c:orientation val="minMax"/>
        </c:scaling>
        <c:delete val="1"/>
        <c:axPos val="b"/>
        <c:numFmt formatCode="&quot;H&quot;yy" sourceLinked="1"/>
        <c:majorTickMark val="none"/>
        <c:minorTickMark val="none"/>
        <c:tickLblPos val="none"/>
        <c:crossAx val="430019416"/>
        <c:crosses val="autoZero"/>
        <c:auto val="1"/>
        <c:lblOffset val="100"/>
        <c:baseTimeUnit val="years"/>
      </c:dateAx>
      <c:valAx>
        <c:axId val="430019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018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104.74</c:v>
                </c:pt>
                <c:pt idx="1">
                  <c:v>101.64</c:v>
                </c:pt>
                <c:pt idx="2">
                  <c:v>104.71</c:v>
                </c:pt>
                <c:pt idx="3">
                  <c:v>102.38</c:v>
                </c:pt>
                <c:pt idx="4">
                  <c:v>102.23</c:v>
                </c:pt>
              </c:numCache>
            </c:numRef>
          </c:val>
          <c:extLst xmlns:c16r2="http://schemas.microsoft.com/office/drawing/2015/06/chart">
            <c:ext xmlns:c16="http://schemas.microsoft.com/office/drawing/2014/chart" uri="{C3380CC4-5D6E-409C-BE32-E72D297353CC}">
              <c16:uniqueId val="{00000000-BCA9-4617-A79C-AB0862837FB4}"/>
            </c:ext>
          </c:extLst>
        </c:ser>
        <c:dLbls>
          <c:showLegendKey val="0"/>
          <c:showVal val="0"/>
          <c:showCatName val="0"/>
          <c:showSerName val="0"/>
          <c:showPercent val="0"/>
          <c:showBubbleSize val="0"/>
        </c:dLbls>
        <c:gapWidth val="150"/>
        <c:axId val="425445888"/>
        <c:axId val="425446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xmlns:c16r2="http://schemas.microsoft.com/office/drawing/2015/06/chart">
            <c:ext xmlns:c16="http://schemas.microsoft.com/office/drawing/2014/chart" uri="{C3380CC4-5D6E-409C-BE32-E72D297353CC}">
              <c16:uniqueId val="{00000001-BCA9-4617-A79C-AB0862837FB4}"/>
            </c:ext>
          </c:extLst>
        </c:ser>
        <c:dLbls>
          <c:showLegendKey val="0"/>
          <c:showVal val="0"/>
          <c:showCatName val="0"/>
          <c:showSerName val="0"/>
          <c:showPercent val="0"/>
          <c:showBubbleSize val="0"/>
        </c:dLbls>
        <c:marker val="1"/>
        <c:smooth val="0"/>
        <c:axId val="425445888"/>
        <c:axId val="425446280"/>
      </c:lineChart>
      <c:dateAx>
        <c:axId val="425445888"/>
        <c:scaling>
          <c:orientation val="minMax"/>
        </c:scaling>
        <c:delete val="1"/>
        <c:axPos val="b"/>
        <c:numFmt formatCode="&quot;H&quot;yy" sourceLinked="1"/>
        <c:majorTickMark val="none"/>
        <c:minorTickMark val="none"/>
        <c:tickLblPos val="none"/>
        <c:crossAx val="425446280"/>
        <c:crosses val="autoZero"/>
        <c:auto val="1"/>
        <c:lblOffset val="100"/>
        <c:baseTimeUnit val="years"/>
      </c:dateAx>
      <c:valAx>
        <c:axId val="425446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544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42.59</c:v>
                </c:pt>
                <c:pt idx="1">
                  <c:v>44.17</c:v>
                </c:pt>
                <c:pt idx="2">
                  <c:v>32.78</c:v>
                </c:pt>
                <c:pt idx="3">
                  <c:v>33.880000000000003</c:v>
                </c:pt>
                <c:pt idx="4">
                  <c:v>36.119999999999997</c:v>
                </c:pt>
              </c:numCache>
            </c:numRef>
          </c:val>
          <c:extLst xmlns:c16r2="http://schemas.microsoft.com/office/drawing/2015/06/chart">
            <c:ext xmlns:c16="http://schemas.microsoft.com/office/drawing/2014/chart" uri="{C3380CC4-5D6E-409C-BE32-E72D297353CC}">
              <c16:uniqueId val="{00000000-9378-4C96-B43C-AC8A6FEB4DA9}"/>
            </c:ext>
          </c:extLst>
        </c:ser>
        <c:dLbls>
          <c:showLegendKey val="0"/>
          <c:showVal val="0"/>
          <c:showCatName val="0"/>
          <c:showSerName val="0"/>
          <c:showPercent val="0"/>
          <c:showBubbleSize val="0"/>
        </c:dLbls>
        <c:gapWidth val="150"/>
        <c:axId val="429112104"/>
        <c:axId val="42911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xmlns:c16r2="http://schemas.microsoft.com/office/drawing/2015/06/chart">
            <c:ext xmlns:c16="http://schemas.microsoft.com/office/drawing/2014/chart" uri="{C3380CC4-5D6E-409C-BE32-E72D297353CC}">
              <c16:uniqueId val="{00000001-9378-4C96-B43C-AC8A6FEB4DA9}"/>
            </c:ext>
          </c:extLst>
        </c:ser>
        <c:dLbls>
          <c:showLegendKey val="0"/>
          <c:showVal val="0"/>
          <c:showCatName val="0"/>
          <c:showSerName val="0"/>
          <c:showPercent val="0"/>
          <c:showBubbleSize val="0"/>
        </c:dLbls>
        <c:marker val="1"/>
        <c:smooth val="0"/>
        <c:axId val="429112104"/>
        <c:axId val="429114848"/>
      </c:lineChart>
      <c:dateAx>
        <c:axId val="429112104"/>
        <c:scaling>
          <c:orientation val="minMax"/>
        </c:scaling>
        <c:delete val="1"/>
        <c:axPos val="b"/>
        <c:numFmt formatCode="&quot;H&quot;yy" sourceLinked="1"/>
        <c:majorTickMark val="none"/>
        <c:minorTickMark val="none"/>
        <c:tickLblPos val="none"/>
        <c:crossAx val="429114848"/>
        <c:crosses val="autoZero"/>
        <c:auto val="1"/>
        <c:lblOffset val="100"/>
        <c:baseTimeUnit val="years"/>
      </c:dateAx>
      <c:valAx>
        <c:axId val="42911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11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10.83</c:v>
                </c:pt>
                <c:pt idx="1">
                  <c:v>11.16</c:v>
                </c:pt>
                <c:pt idx="2">
                  <c:v>7.62</c:v>
                </c:pt>
                <c:pt idx="3">
                  <c:v>9.25</c:v>
                </c:pt>
                <c:pt idx="4">
                  <c:v>11.93</c:v>
                </c:pt>
              </c:numCache>
            </c:numRef>
          </c:val>
          <c:extLst xmlns:c16r2="http://schemas.microsoft.com/office/drawing/2015/06/chart">
            <c:ext xmlns:c16="http://schemas.microsoft.com/office/drawing/2014/chart" uri="{C3380CC4-5D6E-409C-BE32-E72D297353CC}">
              <c16:uniqueId val="{00000000-5D0B-4233-9948-DAA60469FEF0}"/>
            </c:ext>
          </c:extLst>
        </c:ser>
        <c:dLbls>
          <c:showLegendKey val="0"/>
          <c:showVal val="0"/>
          <c:showCatName val="0"/>
          <c:showSerName val="0"/>
          <c:showPercent val="0"/>
          <c:showBubbleSize val="0"/>
        </c:dLbls>
        <c:gapWidth val="150"/>
        <c:axId val="429112496"/>
        <c:axId val="429111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xmlns:c16r2="http://schemas.microsoft.com/office/drawing/2015/06/chart">
            <c:ext xmlns:c16="http://schemas.microsoft.com/office/drawing/2014/chart" uri="{C3380CC4-5D6E-409C-BE32-E72D297353CC}">
              <c16:uniqueId val="{00000001-5D0B-4233-9948-DAA60469FEF0}"/>
            </c:ext>
          </c:extLst>
        </c:ser>
        <c:dLbls>
          <c:showLegendKey val="0"/>
          <c:showVal val="0"/>
          <c:showCatName val="0"/>
          <c:showSerName val="0"/>
          <c:showPercent val="0"/>
          <c:showBubbleSize val="0"/>
        </c:dLbls>
        <c:marker val="1"/>
        <c:smooth val="0"/>
        <c:axId val="429112496"/>
        <c:axId val="429111320"/>
      </c:lineChart>
      <c:dateAx>
        <c:axId val="429112496"/>
        <c:scaling>
          <c:orientation val="minMax"/>
        </c:scaling>
        <c:delete val="1"/>
        <c:axPos val="b"/>
        <c:numFmt formatCode="&quot;H&quot;yy" sourceLinked="1"/>
        <c:majorTickMark val="none"/>
        <c:minorTickMark val="none"/>
        <c:tickLblPos val="none"/>
        <c:crossAx val="429111320"/>
        <c:crosses val="autoZero"/>
        <c:auto val="1"/>
        <c:lblOffset val="100"/>
        <c:baseTimeUnit val="years"/>
      </c:dateAx>
      <c:valAx>
        <c:axId val="42911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11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FCB-40E6-927D-E9A63972E52A}"/>
            </c:ext>
          </c:extLst>
        </c:ser>
        <c:dLbls>
          <c:showLegendKey val="0"/>
          <c:showVal val="0"/>
          <c:showCatName val="0"/>
          <c:showSerName val="0"/>
          <c:showPercent val="0"/>
          <c:showBubbleSize val="0"/>
        </c:dLbls>
        <c:gapWidth val="150"/>
        <c:axId val="429116416"/>
        <c:axId val="42911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xmlns:c16r2="http://schemas.microsoft.com/office/drawing/2015/06/chart">
            <c:ext xmlns:c16="http://schemas.microsoft.com/office/drawing/2014/chart" uri="{C3380CC4-5D6E-409C-BE32-E72D297353CC}">
              <c16:uniqueId val="{00000001-2FCB-40E6-927D-E9A63972E52A}"/>
            </c:ext>
          </c:extLst>
        </c:ser>
        <c:dLbls>
          <c:showLegendKey val="0"/>
          <c:showVal val="0"/>
          <c:showCatName val="0"/>
          <c:showSerName val="0"/>
          <c:showPercent val="0"/>
          <c:showBubbleSize val="0"/>
        </c:dLbls>
        <c:marker val="1"/>
        <c:smooth val="0"/>
        <c:axId val="429116416"/>
        <c:axId val="429114064"/>
      </c:lineChart>
      <c:dateAx>
        <c:axId val="429116416"/>
        <c:scaling>
          <c:orientation val="minMax"/>
        </c:scaling>
        <c:delete val="1"/>
        <c:axPos val="b"/>
        <c:numFmt formatCode="&quot;H&quot;yy" sourceLinked="1"/>
        <c:majorTickMark val="none"/>
        <c:minorTickMark val="none"/>
        <c:tickLblPos val="none"/>
        <c:crossAx val="429114064"/>
        <c:crosses val="autoZero"/>
        <c:auto val="1"/>
        <c:lblOffset val="100"/>
        <c:baseTimeUnit val="years"/>
      </c:dateAx>
      <c:valAx>
        <c:axId val="429114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911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223.16</c:v>
                </c:pt>
                <c:pt idx="1">
                  <c:v>210.93</c:v>
                </c:pt>
                <c:pt idx="2">
                  <c:v>154.28</c:v>
                </c:pt>
                <c:pt idx="3">
                  <c:v>153.4</c:v>
                </c:pt>
                <c:pt idx="4">
                  <c:v>164.45</c:v>
                </c:pt>
              </c:numCache>
            </c:numRef>
          </c:val>
          <c:extLst xmlns:c16r2="http://schemas.microsoft.com/office/drawing/2015/06/chart">
            <c:ext xmlns:c16="http://schemas.microsoft.com/office/drawing/2014/chart" uri="{C3380CC4-5D6E-409C-BE32-E72D297353CC}">
              <c16:uniqueId val="{00000000-EA7C-43A7-936D-7DB368FBE9DE}"/>
            </c:ext>
          </c:extLst>
        </c:ser>
        <c:dLbls>
          <c:showLegendKey val="0"/>
          <c:showVal val="0"/>
          <c:showCatName val="0"/>
          <c:showSerName val="0"/>
          <c:showPercent val="0"/>
          <c:showBubbleSize val="0"/>
        </c:dLbls>
        <c:gapWidth val="150"/>
        <c:axId val="429117200"/>
        <c:axId val="429117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xmlns:c16r2="http://schemas.microsoft.com/office/drawing/2015/06/chart">
            <c:ext xmlns:c16="http://schemas.microsoft.com/office/drawing/2014/chart" uri="{C3380CC4-5D6E-409C-BE32-E72D297353CC}">
              <c16:uniqueId val="{00000001-EA7C-43A7-936D-7DB368FBE9DE}"/>
            </c:ext>
          </c:extLst>
        </c:ser>
        <c:dLbls>
          <c:showLegendKey val="0"/>
          <c:showVal val="0"/>
          <c:showCatName val="0"/>
          <c:showSerName val="0"/>
          <c:showPercent val="0"/>
          <c:showBubbleSize val="0"/>
        </c:dLbls>
        <c:marker val="1"/>
        <c:smooth val="0"/>
        <c:axId val="429117200"/>
        <c:axId val="429117592"/>
      </c:lineChart>
      <c:dateAx>
        <c:axId val="429117200"/>
        <c:scaling>
          <c:orientation val="minMax"/>
        </c:scaling>
        <c:delete val="1"/>
        <c:axPos val="b"/>
        <c:numFmt formatCode="&quot;H&quot;yy" sourceLinked="1"/>
        <c:majorTickMark val="none"/>
        <c:minorTickMark val="none"/>
        <c:tickLblPos val="none"/>
        <c:crossAx val="429117592"/>
        <c:crosses val="autoZero"/>
        <c:auto val="1"/>
        <c:lblOffset val="100"/>
        <c:baseTimeUnit val="years"/>
      </c:dateAx>
      <c:valAx>
        <c:axId val="429117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911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976.66</c:v>
                </c:pt>
                <c:pt idx="1">
                  <c:v>934.02</c:v>
                </c:pt>
                <c:pt idx="2">
                  <c:v>991.5</c:v>
                </c:pt>
                <c:pt idx="3">
                  <c:v>975.08</c:v>
                </c:pt>
                <c:pt idx="4">
                  <c:v>971.39</c:v>
                </c:pt>
              </c:numCache>
            </c:numRef>
          </c:val>
          <c:extLst xmlns:c16r2="http://schemas.microsoft.com/office/drawing/2015/06/chart">
            <c:ext xmlns:c16="http://schemas.microsoft.com/office/drawing/2014/chart" uri="{C3380CC4-5D6E-409C-BE32-E72D297353CC}">
              <c16:uniqueId val="{00000000-38FD-4EA0-9E6B-E929BAC2210E}"/>
            </c:ext>
          </c:extLst>
        </c:ser>
        <c:dLbls>
          <c:showLegendKey val="0"/>
          <c:showVal val="0"/>
          <c:showCatName val="0"/>
          <c:showSerName val="0"/>
          <c:showPercent val="0"/>
          <c:showBubbleSize val="0"/>
        </c:dLbls>
        <c:gapWidth val="150"/>
        <c:axId val="430013144"/>
        <c:axId val="43001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xmlns:c16r2="http://schemas.microsoft.com/office/drawing/2015/06/chart">
            <c:ext xmlns:c16="http://schemas.microsoft.com/office/drawing/2014/chart" uri="{C3380CC4-5D6E-409C-BE32-E72D297353CC}">
              <c16:uniqueId val="{00000001-38FD-4EA0-9E6B-E929BAC2210E}"/>
            </c:ext>
          </c:extLst>
        </c:ser>
        <c:dLbls>
          <c:showLegendKey val="0"/>
          <c:showVal val="0"/>
          <c:showCatName val="0"/>
          <c:showSerName val="0"/>
          <c:showPercent val="0"/>
          <c:showBubbleSize val="0"/>
        </c:dLbls>
        <c:marker val="1"/>
        <c:smooth val="0"/>
        <c:axId val="430013144"/>
        <c:axId val="430018240"/>
      </c:lineChart>
      <c:dateAx>
        <c:axId val="430013144"/>
        <c:scaling>
          <c:orientation val="minMax"/>
        </c:scaling>
        <c:delete val="1"/>
        <c:axPos val="b"/>
        <c:numFmt formatCode="&quot;H&quot;yy" sourceLinked="1"/>
        <c:majorTickMark val="none"/>
        <c:minorTickMark val="none"/>
        <c:tickLblPos val="none"/>
        <c:crossAx val="430018240"/>
        <c:crosses val="autoZero"/>
        <c:auto val="1"/>
        <c:lblOffset val="100"/>
        <c:baseTimeUnit val="years"/>
      </c:dateAx>
      <c:valAx>
        <c:axId val="430018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0013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77.489999999999995</c:v>
                </c:pt>
                <c:pt idx="1">
                  <c:v>77.61</c:v>
                </c:pt>
                <c:pt idx="2">
                  <c:v>73.180000000000007</c:v>
                </c:pt>
                <c:pt idx="3">
                  <c:v>76.59</c:v>
                </c:pt>
                <c:pt idx="4">
                  <c:v>74.48</c:v>
                </c:pt>
              </c:numCache>
            </c:numRef>
          </c:val>
          <c:extLst xmlns:c16r2="http://schemas.microsoft.com/office/drawing/2015/06/chart">
            <c:ext xmlns:c16="http://schemas.microsoft.com/office/drawing/2014/chart" uri="{C3380CC4-5D6E-409C-BE32-E72D297353CC}">
              <c16:uniqueId val="{00000000-0A5D-4BB3-A939-BA856C017159}"/>
            </c:ext>
          </c:extLst>
        </c:ser>
        <c:dLbls>
          <c:showLegendKey val="0"/>
          <c:showVal val="0"/>
          <c:showCatName val="0"/>
          <c:showSerName val="0"/>
          <c:showPercent val="0"/>
          <c:showBubbleSize val="0"/>
        </c:dLbls>
        <c:gapWidth val="150"/>
        <c:axId val="430019024"/>
        <c:axId val="43001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xmlns:c16r2="http://schemas.microsoft.com/office/drawing/2015/06/chart">
            <c:ext xmlns:c16="http://schemas.microsoft.com/office/drawing/2014/chart" uri="{C3380CC4-5D6E-409C-BE32-E72D297353CC}">
              <c16:uniqueId val="{00000001-0A5D-4BB3-A939-BA856C017159}"/>
            </c:ext>
          </c:extLst>
        </c:ser>
        <c:dLbls>
          <c:showLegendKey val="0"/>
          <c:showVal val="0"/>
          <c:showCatName val="0"/>
          <c:showSerName val="0"/>
          <c:showPercent val="0"/>
          <c:showBubbleSize val="0"/>
        </c:dLbls>
        <c:marker val="1"/>
        <c:smooth val="0"/>
        <c:axId val="430019024"/>
        <c:axId val="430016672"/>
      </c:lineChart>
      <c:dateAx>
        <c:axId val="430019024"/>
        <c:scaling>
          <c:orientation val="minMax"/>
        </c:scaling>
        <c:delete val="1"/>
        <c:axPos val="b"/>
        <c:numFmt formatCode="&quot;H&quot;yy" sourceLinked="1"/>
        <c:majorTickMark val="none"/>
        <c:minorTickMark val="none"/>
        <c:tickLblPos val="none"/>
        <c:crossAx val="430016672"/>
        <c:crosses val="autoZero"/>
        <c:auto val="1"/>
        <c:lblOffset val="100"/>
        <c:baseTimeUnit val="years"/>
      </c:dateAx>
      <c:valAx>
        <c:axId val="43001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01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224.36</c:v>
                </c:pt>
                <c:pt idx="1">
                  <c:v>224.4</c:v>
                </c:pt>
                <c:pt idx="2">
                  <c:v>275.68</c:v>
                </c:pt>
                <c:pt idx="3">
                  <c:v>266.08999999999997</c:v>
                </c:pt>
                <c:pt idx="4">
                  <c:v>274.58999999999997</c:v>
                </c:pt>
              </c:numCache>
            </c:numRef>
          </c:val>
          <c:extLst xmlns:c16r2="http://schemas.microsoft.com/office/drawing/2015/06/chart">
            <c:ext xmlns:c16="http://schemas.microsoft.com/office/drawing/2014/chart" uri="{C3380CC4-5D6E-409C-BE32-E72D297353CC}">
              <c16:uniqueId val="{00000000-0DF4-4B45-BAF0-80AFD9855717}"/>
            </c:ext>
          </c:extLst>
        </c:ser>
        <c:dLbls>
          <c:showLegendKey val="0"/>
          <c:showVal val="0"/>
          <c:showCatName val="0"/>
          <c:showSerName val="0"/>
          <c:showPercent val="0"/>
          <c:showBubbleSize val="0"/>
        </c:dLbls>
        <c:gapWidth val="150"/>
        <c:axId val="430014320"/>
        <c:axId val="430012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xmlns:c16r2="http://schemas.microsoft.com/office/drawing/2015/06/chart">
            <c:ext xmlns:c16="http://schemas.microsoft.com/office/drawing/2014/chart" uri="{C3380CC4-5D6E-409C-BE32-E72D297353CC}">
              <c16:uniqueId val="{00000001-0DF4-4B45-BAF0-80AFD9855717}"/>
            </c:ext>
          </c:extLst>
        </c:ser>
        <c:dLbls>
          <c:showLegendKey val="0"/>
          <c:showVal val="0"/>
          <c:showCatName val="0"/>
          <c:showSerName val="0"/>
          <c:showPercent val="0"/>
          <c:showBubbleSize val="0"/>
        </c:dLbls>
        <c:marker val="1"/>
        <c:smooth val="0"/>
        <c:axId val="430014320"/>
        <c:axId val="430012360"/>
      </c:lineChart>
      <c:dateAx>
        <c:axId val="430014320"/>
        <c:scaling>
          <c:orientation val="minMax"/>
        </c:scaling>
        <c:delete val="1"/>
        <c:axPos val="b"/>
        <c:numFmt formatCode="&quot;H&quot;yy" sourceLinked="1"/>
        <c:majorTickMark val="none"/>
        <c:minorTickMark val="none"/>
        <c:tickLblPos val="none"/>
        <c:crossAx val="430012360"/>
        <c:crosses val="autoZero"/>
        <c:auto val="1"/>
        <c:lblOffset val="100"/>
        <c:baseTimeUnit val="years"/>
      </c:dateAx>
      <c:valAx>
        <c:axId val="43001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01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83" sqref="BL8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広島県　三次市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51880</v>
      </c>
      <c r="AM8" s="71"/>
      <c r="AN8" s="71"/>
      <c r="AO8" s="71"/>
      <c r="AP8" s="71"/>
      <c r="AQ8" s="71"/>
      <c r="AR8" s="71"/>
      <c r="AS8" s="71"/>
      <c r="AT8" s="67">
        <f>データ!$S$6</f>
        <v>778.14</v>
      </c>
      <c r="AU8" s="68"/>
      <c r="AV8" s="68"/>
      <c r="AW8" s="68"/>
      <c r="AX8" s="68"/>
      <c r="AY8" s="68"/>
      <c r="AZ8" s="68"/>
      <c r="BA8" s="68"/>
      <c r="BB8" s="70">
        <f>データ!$T$6</f>
        <v>66.67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62.02</v>
      </c>
      <c r="J10" s="68"/>
      <c r="K10" s="68"/>
      <c r="L10" s="68"/>
      <c r="M10" s="68"/>
      <c r="N10" s="68"/>
      <c r="O10" s="69"/>
      <c r="P10" s="70">
        <f>データ!$P$6</f>
        <v>87.69</v>
      </c>
      <c r="Q10" s="70"/>
      <c r="R10" s="70"/>
      <c r="S10" s="70"/>
      <c r="T10" s="70"/>
      <c r="U10" s="70"/>
      <c r="V10" s="70"/>
      <c r="W10" s="71">
        <f>データ!$Q$6</f>
        <v>3681</v>
      </c>
      <c r="X10" s="71"/>
      <c r="Y10" s="71"/>
      <c r="Z10" s="71"/>
      <c r="AA10" s="71"/>
      <c r="AB10" s="71"/>
      <c r="AC10" s="71"/>
      <c r="AD10" s="2"/>
      <c r="AE10" s="2"/>
      <c r="AF10" s="2"/>
      <c r="AG10" s="2"/>
      <c r="AH10" s="4"/>
      <c r="AI10" s="4"/>
      <c r="AJ10" s="4"/>
      <c r="AK10" s="4"/>
      <c r="AL10" s="71">
        <f>データ!$U$6</f>
        <v>45166</v>
      </c>
      <c r="AM10" s="71"/>
      <c r="AN10" s="71"/>
      <c r="AO10" s="71"/>
      <c r="AP10" s="71"/>
      <c r="AQ10" s="71"/>
      <c r="AR10" s="71"/>
      <c r="AS10" s="71"/>
      <c r="AT10" s="67">
        <f>データ!$V$6</f>
        <v>117.65</v>
      </c>
      <c r="AU10" s="68"/>
      <c r="AV10" s="68"/>
      <c r="AW10" s="68"/>
      <c r="AX10" s="68"/>
      <c r="AY10" s="68"/>
      <c r="AZ10" s="68"/>
      <c r="BA10" s="68"/>
      <c r="BB10" s="70">
        <f>データ!$W$6</f>
        <v>383.9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7mWdnTm7aKW3sQMHxlZniKTHyxZ3/G1v4gmyCfZiKTHS13wVR3+b8hjs1l0vL/KinQZrNkaah2KkQVuy6q+QIQ==" saltValue="TUrjndiQZrnD3Y0yjX13r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342092</v>
      </c>
      <c r="D6" s="34">
        <f t="shared" si="3"/>
        <v>46</v>
      </c>
      <c r="E6" s="34">
        <f t="shared" si="3"/>
        <v>1</v>
      </c>
      <c r="F6" s="34">
        <f t="shared" si="3"/>
        <v>0</v>
      </c>
      <c r="G6" s="34">
        <f t="shared" si="3"/>
        <v>1</v>
      </c>
      <c r="H6" s="34" t="str">
        <f t="shared" si="3"/>
        <v>広島県　三次市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62.02</v>
      </c>
      <c r="P6" s="35">
        <f t="shared" si="3"/>
        <v>87.69</v>
      </c>
      <c r="Q6" s="35">
        <f t="shared" si="3"/>
        <v>3681</v>
      </c>
      <c r="R6" s="35">
        <f t="shared" si="3"/>
        <v>51880</v>
      </c>
      <c r="S6" s="35">
        <f t="shared" si="3"/>
        <v>778.14</v>
      </c>
      <c r="T6" s="35">
        <f t="shared" si="3"/>
        <v>66.67</v>
      </c>
      <c r="U6" s="35">
        <f t="shared" si="3"/>
        <v>45166</v>
      </c>
      <c r="V6" s="35">
        <f t="shared" si="3"/>
        <v>117.65</v>
      </c>
      <c r="W6" s="35">
        <f t="shared" si="3"/>
        <v>383.9</v>
      </c>
      <c r="X6" s="36">
        <f>IF(X7="",NA(),X7)</f>
        <v>104.74</v>
      </c>
      <c r="Y6" s="36">
        <f t="shared" ref="Y6:AG6" si="4">IF(Y7="",NA(),Y7)</f>
        <v>101.64</v>
      </c>
      <c r="Z6" s="36">
        <f t="shared" si="4"/>
        <v>104.71</v>
      </c>
      <c r="AA6" s="36">
        <f t="shared" si="4"/>
        <v>102.38</v>
      </c>
      <c r="AB6" s="36">
        <f t="shared" si="4"/>
        <v>102.23</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223.16</v>
      </c>
      <c r="AU6" s="36">
        <f t="shared" ref="AU6:BC6" si="6">IF(AU7="",NA(),AU7)</f>
        <v>210.93</v>
      </c>
      <c r="AV6" s="36">
        <f t="shared" si="6"/>
        <v>154.28</v>
      </c>
      <c r="AW6" s="36">
        <f t="shared" si="6"/>
        <v>153.4</v>
      </c>
      <c r="AX6" s="36">
        <f t="shared" si="6"/>
        <v>164.45</v>
      </c>
      <c r="AY6" s="36">
        <f t="shared" si="6"/>
        <v>371.31</v>
      </c>
      <c r="AZ6" s="36">
        <f t="shared" si="6"/>
        <v>377.63</v>
      </c>
      <c r="BA6" s="36">
        <f t="shared" si="6"/>
        <v>357.34</v>
      </c>
      <c r="BB6" s="36">
        <f t="shared" si="6"/>
        <v>366.03</v>
      </c>
      <c r="BC6" s="36">
        <f t="shared" si="6"/>
        <v>365.18</v>
      </c>
      <c r="BD6" s="35" t="str">
        <f>IF(BD7="","",IF(BD7="-","【-】","【"&amp;SUBSTITUTE(TEXT(BD7,"#,##0.00"),"-","△")&amp;"】"))</f>
        <v>【264.97】</v>
      </c>
      <c r="BE6" s="36">
        <f>IF(BE7="",NA(),BE7)</f>
        <v>976.66</v>
      </c>
      <c r="BF6" s="36">
        <f t="shared" ref="BF6:BN6" si="7">IF(BF7="",NA(),BF7)</f>
        <v>934.02</v>
      </c>
      <c r="BG6" s="36">
        <f t="shared" si="7"/>
        <v>991.5</v>
      </c>
      <c r="BH6" s="36">
        <f t="shared" si="7"/>
        <v>975.08</v>
      </c>
      <c r="BI6" s="36">
        <f t="shared" si="7"/>
        <v>971.39</v>
      </c>
      <c r="BJ6" s="36">
        <f t="shared" si="7"/>
        <v>373.09</v>
      </c>
      <c r="BK6" s="36">
        <f t="shared" si="7"/>
        <v>364.71</v>
      </c>
      <c r="BL6" s="36">
        <f t="shared" si="7"/>
        <v>373.69</v>
      </c>
      <c r="BM6" s="36">
        <f t="shared" si="7"/>
        <v>370.12</v>
      </c>
      <c r="BN6" s="36">
        <f t="shared" si="7"/>
        <v>371.65</v>
      </c>
      <c r="BO6" s="35" t="str">
        <f>IF(BO7="","",IF(BO7="-","【-】","【"&amp;SUBSTITUTE(TEXT(BO7,"#,##0.00"),"-","△")&amp;"】"))</f>
        <v>【266.61】</v>
      </c>
      <c r="BP6" s="36">
        <f>IF(BP7="",NA(),BP7)</f>
        <v>77.489999999999995</v>
      </c>
      <c r="BQ6" s="36">
        <f t="shared" ref="BQ6:BY6" si="8">IF(BQ7="",NA(),BQ7)</f>
        <v>77.61</v>
      </c>
      <c r="BR6" s="36">
        <f t="shared" si="8"/>
        <v>73.180000000000007</v>
      </c>
      <c r="BS6" s="36">
        <f t="shared" si="8"/>
        <v>76.59</v>
      </c>
      <c r="BT6" s="36">
        <f t="shared" si="8"/>
        <v>74.48</v>
      </c>
      <c r="BU6" s="36">
        <f t="shared" si="8"/>
        <v>99.99</v>
      </c>
      <c r="BV6" s="36">
        <f t="shared" si="8"/>
        <v>100.65</v>
      </c>
      <c r="BW6" s="36">
        <f t="shared" si="8"/>
        <v>99.87</v>
      </c>
      <c r="BX6" s="36">
        <f t="shared" si="8"/>
        <v>100.42</v>
      </c>
      <c r="BY6" s="36">
        <f t="shared" si="8"/>
        <v>98.77</v>
      </c>
      <c r="BZ6" s="35" t="str">
        <f>IF(BZ7="","",IF(BZ7="-","【-】","【"&amp;SUBSTITUTE(TEXT(BZ7,"#,##0.00"),"-","△")&amp;"】"))</f>
        <v>【103.24】</v>
      </c>
      <c r="CA6" s="36">
        <f>IF(CA7="",NA(),CA7)</f>
        <v>224.36</v>
      </c>
      <c r="CB6" s="36">
        <f t="shared" ref="CB6:CJ6" si="9">IF(CB7="",NA(),CB7)</f>
        <v>224.4</v>
      </c>
      <c r="CC6" s="36">
        <f t="shared" si="9"/>
        <v>275.68</v>
      </c>
      <c r="CD6" s="36">
        <f t="shared" si="9"/>
        <v>266.08999999999997</v>
      </c>
      <c r="CE6" s="36">
        <f t="shared" si="9"/>
        <v>274.58999999999997</v>
      </c>
      <c r="CF6" s="36">
        <f t="shared" si="9"/>
        <v>171.15</v>
      </c>
      <c r="CG6" s="36">
        <f t="shared" si="9"/>
        <v>170.19</v>
      </c>
      <c r="CH6" s="36">
        <f t="shared" si="9"/>
        <v>171.81</v>
      </c>
      <c r="CI6" s="36">
        <f t="shared" si="9"/>
        <v>171.67</v>
      </c>
      <c r="CJ6" s="36">
        <f t="shared" si="9"/>
        <v>173.67</v>
      </c>
      <c r="CK6" s="35" t="str">
        <f>IF(CK7="","",IF(CK7="-","【-】","【"&amp;SUBSTITUTE(TEXT(CK7,"#,##0.00"),"-","△")&amp;"】"))</f>
        <v>【168.38】</v>
      </c>
      <c r="CL6" s="36">
        <f>IF(CL7="",NA(),CL7)</f>
        <v>70.900000000000006</v>
      </c>
      <c r="CM6" s="36">
        <f t="shared" ref="CM6:CU6" si="10">IF(CM7="",NA(),CM7)</f>
        <v>70.040000000000006</v>
      </c>
      <c r="CN6" s="36">
        <f t="shared" si="10"/>
        <v>66.400000000000006</v>
      </c>
      <c r="CO6" s="36">
        <f t="shared" si="10"/>
        <v>64.53</v>
      </c>
      <c r="CP6" s="36">
        <f t="shared" si="10"/>
        <v>65.38</v>
      </c>
      <c r="CQ6" s="36">
        <f t="shared" si="10"/>
        <v>58.53</v>
      </c>
      <c r="CR6" s="36">
        <f t="shared" si="10"/>
        <v>59.01</v>
      </c>
      <c r="CS6" s="36">
        <f t="shared" si="10"/>
        <v>60.03</v>
      </c>
      <c r="CT6" s="36">
        <f t="shared" si="10"/>
        <v>59.74</v>
      </c>
      <c r="CU6" s="36">
        <f t="shared" si="10"/>
        <v>59.67</v>
      </c>
      <c r="CV6" s="35" t="str">
        <f>IF(CV7="","",IF(CV7="-","【-】","【"&amp;SUBSTITUTE(TEXT(CV7,"#,##0.00"),"-","△")&amp;"】"))</f>
        <v>【60.00】</v>
      </c>
      <c r="CW6" s="36">
        <f>IF(CW7="",NA(),CW7)</f>
        <v>80.84</v>
      </c>
      <c r="CX6" s="36">
        <f t="shared" ref="CX6:DF6" si="11">IF(CX7="",NA(),CX7)</f>
        <v>82.48</v>
      </c>
      <c r="CY6" s="36">
        <f t="shared" si="11"/>
        <v>80.209999999999994</v>
      </c>
      <c r="CZ6" s="36">
        <f t="shared" si="11"/>
        <v>81.510000000000005</v>
      </c>
      <c r="DA6" s="36">
        <f t="shared" si="11"/>
        <v>79.349999999999994</v>
      </c>
      <c r="DB6" s="36">
        <f t="shared" si="11"/>
        <v>85.26</v>
      </c>
      <c r="DC6" s="36">
        <f t="shared" si="11"/>
        <v>85.37</v>
      </c>
      <c r="DD6" s="36">
        <f t="shared" si="11"/>
        <v>84.81</v>
      </c>
      <c r="DE6" s="36">
        <f t="shared" si="11"/>
        <v>84.8</v>
      </c>
      <c r="DF6" s="36">
        <f t="shared" si="11"/>
        <v>84.6</v>
      </c>
      <c r="DG6" s="35" t="str">
        <f>IF(DG7="","",IF(DG7="-","【-】","【"&amp;SUBSTITUTE(TEXT(DG7,"#,##0.00"),"-","△")&amp;"】"))</f>
        <v>【89.80】</v>
      </c>
      <c r="DH6" s="36">
        <f>IF(DH7="",NA(),DH7)</f>
        <v>42.59</v>
      </c>
      <c r="DI6" s="36">
        <f t="shared" ref="DI6:DQ6" si="12">IF(DI7="",NA(),DI7)</f>
        <v>44.17</v>
      </c>
      <c r="DJ6" s="36">
        <f t="shared" si="12"/>
        <v>32.78</v>
      </c>
      <c r="DK6" s="36">
        <f t="shared" si="12"/>
        <v>33.880000000000003</v>
      </c>
      <c r="DL6" s="36">
        <f t="shared" si="12"/>
        <v>36.119999999999997</v>
      </c>
      <c r="DM6" s="36">
        <f t="shared" si="12"/>
        <v>45.75</v>
      </c>
      <c r="DN6" s="36">
        <f t="shared" si="12"/>
        <v>46.9</v>
      </c>
      <c r="DO6" s="36">
        <f t="shared" si="12"/>
        <v>47.28</v>
      </c>
      <c r="DP6" s="36">
        <f t="shared" si="12"/>
        <v>47.66</v>
      </c>
      <c r="DQ6" s="36">
        <f t="shared" si="12"/>
        <v>48.17</v>
      </c>
      <c r="DR6" s="35" t="str">
        <f>IF(DR7="","",IF(DR7="-","【-】","【"&amp;SUBSTITUTE(TEXT(DR7,"#,##0.00"),"-","△")&amp;"】"))</f>
        <v>【49.59】</v>
      </c>
      <c r="DS6" s="36">
        <f>IF(DS7="",NA(),DS7)</f>
        <v>10.83</v>
      </c>
      <c r="DT6" s="36">
        <f t="shared" ref="DT6:EB6" si="13">IF(DT7="",NA(),DT7)</f>
        <v>11.16</v>
      </c>
      <c r="DU6" s="36">
        <f t="shared" si="13"/>
        <v>7.62</v>
      </c>
      <c r="DV6" s="36">
        <f t="shared" si="13"/>
        <v>9.25</v>
      </c>
      <c r="DW6" s="36">
        <f t="shared" si="13"/>
        <v>11.93</v>
      </c>
      <c r="DX6" s="36">
        <f t="shared" si="13"/>
        <v>10.54</v>
      </c>
      <c r="DY6" s="36">
        <f t="shared" si="13"/>
        <v>12.03</v>
      </c>
      <c r="DZ6" s="36">
        <f t="shared" si="13"/>
        <v>12.19</v>
      </c>
      <c r="EA6" s="36">
        <f t="shared" si="13"/>
        <v>15.1</v>
      </c>
      <c r="EB6" s="36">
        <f t="shared" si="13"/>
        <v>17.12</v>
      </c>
      <c r="EC6" s="35" t="str">
        <f>IF(EC7="","",IF(EC7="-","【-】","【"&amp;SUBSTITUTE(TEXT(EC7,"#,##0.00"),"-","△")&amp;"】"))</f>
        <v>【19.44】</v>
      </c>
      <c r="ED6" s="36">
        <f>IF(ED7="",NA(),ED7)</f>
        <v>2</v>
      </c>
      <c r="EE6" s="36">
        <f t="shared" ref="EE6:EM6" si="14">IF(EE7="",NA(),EE7)</f>
        <v>1.1200000000000001</v>
      </c>
      <c r="EF6" s="36">
        <f t="shared" si="14"/>
        <v>0.38</v>
      </c>
      <c r="EG6" s="36">
        <f t="shared" si="14"/>
        <v>0.47</v>
      </c>
      <c r="EH6" s="36">
        <f t="shared" si="14"/>
        <v>0.6</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2">
      <c r="A7" s="29"/>
      <c r="B7" s="38">
        <v>2019</v>
      </c>
      <c r="C7" s="38">
        <v>342092</v>
      </c>
      <c r="D7" s="38">
        <v>46</v>
      </c>
      <c r="E7" s="38">
        <v>1</v>
      </c>
      <c r="F7" s="38">
        <v>0</v>
      </c>
      <c r="G7" s="38">
        <v>1</v>
      </c>
      <c r="H7" s="38" t="s">
        <v>93</v>
      </c>
      <c r="I7" s="38" t="s">
        <v>94</v>
      </c>
      <c r="J7" s="38" t="s">
        <v>95</v>
      </c>
      <c r="K7" s="38" t="s">
        <v>96</v>
      </c>
      <c r="L7" s="38" t="s">
        <v>97</v>
      </c>
      <c r="M7" s="38" t="s">
        <v>98</v>
      </c>
      <c r="N7" s="39" t="s">
        <v>99</v>
      </c>
      <c r="O7" s="39">
        <v>62.02</v>
      </c>
      <c r="P7" s="39">
        <v>87.69</v>
      </c>
      <c r="Q7" s="39">
        <v>3681</v>
      </c>
      <c r="R7" s="39">
        <v>51880</v>
      </c>
      <c r="S7" s="39">
        <v>778.14</v>
      </c>
      <c r="T7" s="39">
        <v>66.67</v>
      </c>
      <c r="U7" s="39">
        <v>45166</v>
      </c>
      <c r="V7" s="39">
        <v>117.65</v>
      </c>
      <c r="W7" s="39">
        <v>383.9</v>
      </c>
      <c r="X7" s="39">
        <v>104.74</v>
      </c>
      <c r="Y7" s="39">
        <v>101.64</v>
      </c>
      <c r="Z7" s="39">
        <v>104.71</v>
      </c>
      <c r="AA7" s="39">
        <v>102.38</v>
      </c>
      <c r="AB7" s="39">
        <v>102.23</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223.16</v>
      </c>
      <c r="AU7" s="39">
        <v>210.93</v>
      </c>
      <c r="AV7" s="39">
        <v>154.28</v>
      </c>
      <c r="AW7" s="39">
        <v>153.4</v>
      </c>
      <c r="AX7" s="39">
        <v>164.45</v>
      </c>
      <c r="AY7" s="39">
        <v>371.31</v>
      </c>
      <c r="AZ7" s="39">
        <v>377.63</v>
      </c>
      <c r="BA7" s="39">
        <v>357.34</v>
      </c>
      <c r="BB7" s="39">
        <v>366.03</v>
      </c>
      <c r="BC7" s="39">
        <v>365.18</v>
      </c>
      <c r="BD7" s="39">
        <v>264.97000000000003</v>
      </c>
      <c r="BE7" s="39">
        <v>976.66</v>
      </c>
      <c r="BF7" s="39">
        <v>934.02</v>
      </c>
      <c r="BG7" s="39">
        <v>991.5</v>
      </c>
      <c r="BH7" s="39">
        <v>975.08</v>
      </c>
      <c r="BI7" s="39">
        <v>971.39</v>
      </c>
      <c r="BJ7" s="39">
        <v>373.09</v>
      </c>
      <c r="BK7" s="39">
        <v>364.71</v>
      </c>
      <c r="BL7" s="39">
        <v>373.69</v>
      </c>
      <c r="BM7" s="39">
        <v>370.12</v>
      </c>
      <c r="BN7" s="39">
        <v>371.65</v>
      </c>
      <c r="BO7" s="39">
        <v>266.61</v>
      </c>
      <c r="BP7" s="39">
        <v>77.489999999999995</v>
      </c>
      <c r="BQ7" s="39">
        <v>77.61</v>
      </c>
      <c r="BR7" s="39">
        <v>73.180000000000007</v>
      </c>
      <c r="BS7" s="39">
        <v>76.59</v>
      </c>
      <c r="BT7" s="39">
        <v>74.48</v>
      </c>
      <c r="BU7" s="39">
        <v>99.99</v>
      </c>
      <c r="BV7" s="39">
        <v>100.65</v>
      </c>
      <c r="BW7" s="39">
        <v>99.87</v>
      </c>
      <c r="BX7" s="39">
        <v>100.42</v>
      </c>
      <c r="BY7" s="39">
        <v>98.77</v>
      </c>
      <c r="BZ7" s="39">
        <v>103.24</v>
      </c>
      <c r="CA7" s="39">
        <v>224.36</v>
      </c>
      <c r="CB7" s="39">
        <v>224.4</v>
      </c>
      <c r="CC7" s="39">
        <v>275.68</v>
      </c>
      <c r="CD7" s="39">
        <v>266.08999999999997</v>
      </c>
      <c r="CE7" s="39">
        <v>274.58999999999997</v>
      </c>
      <c r="CF7" s="39">
        <v>171.15</v>
      </c>
      <c r="CG7" s="39">
        <v>170.19</v>
      </c>
      <c r="CH7" s="39">
        <v>171.81</v>
      </c>
      <c r="CI7" s="39">
        <v>171.67</v>
      </c>
      <c r="CJ7" s="39">
        <v>173.67</v>
      </c>
      <c r="CK7" s="39">
        <v>168.38</v>
      </c>
      <c r="CL7" s="39">
        <v>70.900000000000006</v>
      </c>
      <c r="CM7" s="39">
        <v>70.040000000000006</v>
      </c>
      <c r="CN7" s="39">
        <v>66.400000000000006</v>
      </c>
      <c r="CO7" s="39">
        <v>64.53</v>
      </c>
      <c r="CP7" s="39">
        <v>65.38</v>
      </c>
      <c r="CQ7" s="39">
        <v>58.53</v>
      </c>
      <c r="CR7" s="39">
        <v>59.01</v>
      </c>
      <c r="CS7" s="39">
        <v>60.03</v>
      </c>
      <c r="CT7" s="39">
        <v>59.74</v>
      </c>
      <c r="CU7" s="39">
        <v>59.67</v>
      </c>
      <c r="CV7" s="39">
        <v>60</v>
      </c>
      <c r="CW7" s="39">
        <v>80.84</v>
      </c>
      <c r="CX7" s="39">
        <v>82.48</v>
      </c>
      <c r="CY7" s="39">
        <v>80.209999999999994</v>
      </c>
      <c r="CZ7" s="39">
        <v>81.510000000000005</v>
      </c>
      <c r="DA7" s="39">
        <v>79.349999999999994</v>
      </c>
      <c r="DB7" s="39">
        <v>85.26</v>
      </c>
      <c r="DC7" s="39">
        <v>85.37</v>
      </c>
      <c r="DD7" s="39">
        <v>84.81</v>
      </c>
      <c r="DE7" s="39">
        <v>84.8</v>
      </c>
      <c r="DF7" s="39">
        <v>84.6</v>
      </c>
      <c r="DG7" s="39">
        <v>89.8</v>
      </c>
      <c r="DH7" s="39">
        <v>42.59</v>
      </c>
      <c r="DI7" s="39">
        <v>44.17</v>
      </c>
      <c r="DJ7" s="39">
        <v>32.78</v>
      </c>
      <c r="DK7" s="39">
        <v>33.880000000000003</v>
      </c>
      <c r="DL7" s="39">
        <v>36.119999999999997</v>
      </c>
      <c r="DM7" s="39">
        <v>45.75</v>
      </c>
      <c r="DN7" s="39">
        <v>46.9</v>
      </c>
      <c r="DO7" s="39">
        <v>47.28</v>
      </c>
      <c r="DP7" s="39">
        <v>47.66</v>
      </c>
      <c r="DQ7" s="39">
        <v>48.17</v>
      </c>
      <c r="DR7" s="39">
        <v>49.59</v>
      </c>
      <c r="DS7" s="39">
        <v>10.83</v>
      </c>
      <c r="DT7" s="39">
        <v>11.16</v>
      </c>
      <c r="DU7" s="39">
        <v>7.62</v>
      </c>
      <c r="DV7" s="39">
        <v>9.25</v>
      </c>
      <c r="DW7" s="39">
        <v>11.93</v>
      </c>
      <c r="DX7" s="39">
        <v>10.54</v>
      </c>
      <c r="DY7" s="39">
        <v>12.03</v>
      </c>
      <c r="DZ7" s="39">
        <v>12.19</v>
      </c>
      <c r="EA7" s="39">
        <v>15.1</v>
      </c>
      <c r="EB7" s="39">
        <v>17.12</v>
      </c>
      <c r="EC7" s="39">
        <v>19.440000000000001</v>
      </c>
      <c r="ED7" s="39">
        <v>2</v>
      </c>
      <c r="EE7" s="39">
        <v>1.1200000000000001</v>
      </c>
      <c r="EF7" s="39">
        <v>0.38</v>
      </c>
      <c r="EG7" s="39">
        <v>0.47</v>
      </c>
      <c r="EH7" s="39">
        <v>0.6</v>
      </c>
      <c r="EI7" s="39">
        <v>0.56000000000000005</v>
      </c>
      <c r="EJ7" s="39">
        <v>0.61</v>
      </c>
      <c r="EK7" s="39">
        <v>0.51</v>
      </c>
      <c r="EL7" s="39">
        <v>0.57999999999999996</v>
      </c>
      <c r="EM7" s="39">
        <v>0.54</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cp:lastPrinted>2021-02-22T11:36:56Z</cp:lastPrinted>
  <dcterms:created xsi:type="dcterms:W3CDTF">2020-12-04T02:13:39Z</dcterms:created>
  <dcterms:modified xsi:type="dcterms:W3CDTF">2021-02-22T11:36:59Z</dcterms:modified>
  <cp:category/>
</cp:coreProperties>
</file>