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2\03 公営企業に係る経営比較分析表（令和元年度決算）の分析等について\03 市町→県\07 府中市 ○\"/>
    </mc:Choice>
  </mc:AlternateContent>
  <workbookProtection workbookAlgorithmName="SHA-512" workbookHashValue="XPNahJRARyurkpCxTOEYs53Mc754DkSNmYectfed67usCsYrDwYY04Ry0FH/NXyahMsSFRbW6R29UdhI9xBTYg==" workbookSaltValue="uefcjfv6jsZDxlW9EIaeMQ==" workbookSpinCount="100000" lockStructure="1"/>
  <bookViews>
    <workbookView xWindow="0" yWindow="0" windowWidth="28800" windowHeight="119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KV79" i="4" s="1"/>
  <c r="EO7" i="5"/>
  <c r="EN7" i="5"/>
  <c r="EL7" i="5"/>
  <c r="EK7" i="5"/>
  <c r="EJ7" i="5"/>
  <c r="EI7" i="5"/>
  <c r="EH7" i="5"/>
  <c r="EG7" i="5"/>
  <c r="HM79" i="4" s="1"/>
  <c r="EF7" i="5"/>
  <c r="EE7" i="5"/>
  <c r="ED7" i="5"/>
  <c r="FH79" i="4" s="1"/>
  <c r="EC7" i="5"/>
  <c r="EA7" i="5"/>
  <c r="DZ7" i="5"/>
  <c r="DY7" i="5"/>
  <c r="DX7" i="5"/>
  <c r="DW7" i="5"/>
  <c r="DV7" i="5"/>
  <c r="DU7" i="5"/>
  <c r="BZ79" i="4" s="1"/>
  <c r="DT7" i="5"/>
  <c r="DS7" i="5"/>
  <c r="DR7" i="5"/>
  <c r="DP7" i="5"/>
  <c r="DO7" i="5"/>
  <c r="DN7" i="5"/>
  <c r="DM7" i="5"/>
  <c r="DL7" i="5"/>
  <c r="DK7" i="5"/>
  <c r="DJ7" i="5"/>
  <c r="DI7" i="5"/>
  <c r="DH7" i="5"/>
  <c r="DG7" i="5"/>
  <c r="KF55" i="4" s="1"/>
  <c r="DE7" i="5"/>
  <c r="DD7" i="5"/>
  <c r="DC7" i="5"/>
  <c r="DB7" i="5"/>
  <c r="DA7" i="5"/>
  <c r="CZ7" i="5"/>
  <c r="CY7" i="5"/>
  <c r="IK55" i="4" s="1"/>
  <c r="CX7" i="5"/>
  <c r="HV55" i="4" s="1"/>
  <c r="CW7" i="5"/>
  <c r="CV7" i="5"/>
  <c r="CT7" i="5"/>
  <c r="FL56" i="4" s="1"/>
  <c r="CS7" i="5"/>
  <c r="CR7" i="5"/>
  <c r="CQ7" i="5"/>
  <c r="CP7" i="5"/>
  <c r="DD56" i="4" s="1"/>
  <c r="CO7" i="5"/>
  <c r="FL55" i="4" s="1"/>
  <c r="CN7" i="5"/>
  <c r="CM7" i="5"/>
  <c r="CL7" i="5"/>
  <c r="CK7" i="5"/>
  <c r="CI7" i="5"/>
  <c r="CH7" i="5"/>
  <c r="CG7" i="5"/>
  <c r="AT56" i="4" s="1"/>
  <c r="CF7" i="5"/>
  <c r="AE56" i="4" s="1"/>
  <c r="CE7" i="5"/>
  <c r="CD7" i="5"/>
  <c r="CC7" i="5"/>
  <c r="CB7" i="5"/>
  <c r="CA7" i="5"/>
  <c r="BZ7" i="5"/>
  <c r="BX7" i="5"/>
  <c r="BW7" i="5"/>
  <c r="LY34" i="4" s="1"/>
  <c r="BV7" i="5"/>
  <c r="BU7" i="5"/>
  <c r="BT7" i="5"/>
  <c r="BS7" i="5"/>
  <c r="BR7" i="5"/>
  <c r="BQ7" i="5"/>
  <c r="BP7" i="5"/>
  <c r="BO7" i="5"/>
  <c r="KF33" i="4" s="1"/>
  <c r="BM7" i="5"/>
  <c r="BL7" i="5"/>
  <c r="BK7" i="5"/>
  <c r="BJ7" i="5"/>
  <c r="BI7" i="5"/>
  <c r="BH7" i="5"/>
  <c r="BG7" i="5"/>
  <c r="IK33" i="4" s="1"/>
  <c r="BF7" i="5"/>
  <c r="HV33" i="4" s="1"/>
  <c r="BE7" i="5"/>
  <c r="BD7" i="5"/>
  <c r="BB7" i="5"/>
  <c r="FL34" i="4" s="1"/>
  <c r="BA7" i="5"/>
  <c r="AZ7" i="5"/>
  <c r="AY7" i="5"/>
  <c r="AX7" i="5"/>
  <c r="DD34" i="4" s="1"/>
  <c r="AW7" i="5"/>
  <c r="FL33" i="4" s="1"/>
  <c r="AV7" i="5"/>
  <c r="AU7" i="5"/>
  <c r="AT7" i="5"/>
  <c r="AS7" i="5"/>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LP10" i="4" s="1"/>
  <c r="AC6" i="5"/>
  <c r="AB6" i="5"/>
  <c r="AA6" i="5"/>
  <c r="Z6" i="5"/>
  <c r="JW8" i="4" s="1"/>
  <c r="Y6" i="5"/>
  <c r="X6" i="5"/>
  <c r="W6" i="5"/>
  <c r="CN12" i="4" s="1"/>
  <c r="V6" i="5"/>
  <c r="AU12" i="4" s="1"/>
  <c r="U6" i="5"/>
  <c r="T6" i="5"/>
  <c r="S6" i="5"/>
  <c r="R6" i="5"/>
  <c r="Q6" i="5"/>
  <c r="P6" i="5"/>
  <c r="O6" i="5"/>
  <c r="N6" i="5"/>
  <c r="EG8" i="4" s="1"/>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D90" i="4"/>
  <c r="MH80" i="4"/>
  <c r="LO80" i="4"/>
  <c r="KC80" i="4"/>
  <c r="JJ80" i="4"/>
  <c r="HM80" i="4"/>
  <c r="GT80" i="4"/>
  <c r="GA80" i="4"/>
  <c r="FH80" i="4"/>
  <c r="EO80" i="4"/>
  <c r="CS80" i="4"/>
  <c r="BZ80" i="4"/>
  <c r="BG80" i="4"/>
  <c r="AN80" i="4"/>
  <c r="U80" i="4"/>
  <c r="MH79" i="4"/>
  <c r="LO79" i="4"/>
  <c r="KC79" i="4"/>
  <c r="JJ79" i="4"/>
  <c r="GT79" i="4"/>
  <c r="GA79" i="4"/>
  <c r="EO79" i="4"/>
  <c r="CS79" i="4"/>
  <c r="BG79" i="4"/>
  <c r="AN79" i="4"/>
  <c r="U79" i="4"/>
  <c r="MN56" i="4"/>
  <c r="LY56" i="4"/>
  <c r="LJ56" i="4"/>
  <c r="KU56" i="4"/>
  <c r="KF56" i="4"/>
  <c r="IZ56" i="4"/>
  <c r="IK56" i="4"/>
  <c r="HV56" i="4"/>
  <c r="HG56" i="4"/>
  <c r="GR56" i="4"/>
  <c r="EW56" i="4"/>
  <c r="EH56" i="4"/>
  <c r="DS56" i="4"/>
  <c r="BX56" i="4"/>
  <c r="BI56" i="4"/>
  <c r="P56" i="4"/>
  <c r="MN55" i="4"/>
  <c r="LY55" i="4"/>
  <c r="LJ55" i="4"/>
  <c r="KU55" i="4"/>
  <c r="IZ55" i="4"/>
  <c r="HG55" i="4"/>
  <c r="GR55" i="4"/>
  <c r="EW55" i="4"/>
  <c r="EH55" i="4"/>
  <c r="DS55" i="4"/>
  <c r="DD55" i="4"/>
  <c r="BX55" i="4"/>
  <c r="BI55" i="4"/>
  <c r="AT55" i="4"/>
  <c r="AE55" i="4"/>
  <c r="P55" i="4"/>
  <c r="MN34" i="4"/>
  <c r="LJ34" i="4"/>
  <c r="KU34" i="4"/>
  <c r="KF34" i="4"/>
  <c r="IZ34" i="4"/>
  <c r="IK34" i="4"/>
  <c r="HV34" i="4"/>
  <c r="HG34" i="4"/>
  <c r="GR34" i="4"/>
  <c r="EW34" i="4"/>
  <c r="EH34" i="4"/>
  <c r="DS34" i="4"/>
  <c r="BX34" i="4"/>
  <c r="BI34" i="4"/>
  <c r="AT34" i="4"/>
  <c r="P34" i="4"/>
  <c r="MN33" i="4"/>
  <c r="LY33" i="4"/>
  <c r="LJ33" i="4"/>
  <c r="KU33" i="4"/>
  <c r="IZ33" i="4"/>
  <c r="HG33" i="4"/>
  <c r="GR33" i="4"/>
  <c r="EW33" i="4"/>
  <c r="EH33" i="4"/>
  <c r="DS33" i="4"/>
  <c r="DD33" i="4"/>
  <c r="BX33" i="4"/>
  <c r="BI33" i="4"/>
  <c r="AT33" i="4"/>
  <c r="AE33" i="4"/>
  <c r="P33" i="4"/>
  <c r="LP12" i="4"/>
  <c r="JW12" i="4"/>
  <c r="EG12" i="4"/>
  <c r="B12" i="4"/>
  <c r="JW10" i="4"/>
  <c r="ID10" i="4"/>
  <c r="FZ10" i="4"/>
  <c r="EG10" i="4"/>
  <c r="CN10" i="4"/>
  <c r="AU10" i="4"/>
  <c r="B10" i="4"/>
  <c r="LP8" i="4"/>
  <c r="ID8" i="4"/>
  <c r="FZ8" i="4"/>
  <c r="CN8" i="4"/>
  <c r="B6" i="4"/>
  <c r="C11" i="5" l="1"/>
  <c r="AE32" i="4" s="1"/>
  <c r="MN54" i="4"/>
  <c r="MN32" i="4"/>
  <c r="MH78" i="4"/>
  <c r="IZ54" i="4"/>
  <c r="IZ32" i="4"/>
  <c r="CS78" i="4"/>
  <c r="BX32" i="4"/>
  <c r="HM78" i="4"/>
  <c r="FL54" i="4"/>
  <c r="FL32" i="4"/>
  <c r="BX54" i="4"/>
  <c r="D11" i="5"/>
  <c r="E11" i="5"/>
  <c r="B11" i="5"/>
  <c r="AE54" i="4" l="1"/>
  <c r="AN78" i="4"/>
  <c r="KU54" i="4"/>
  <c r="KU32" i="4"/>
  <c r="DS32" i="4"/>
  <c r="HG54" i="4"/>
  <c r="HG32" i="4"/>
  <c r="KC78" i="4"/>
  <c r="DS54" i="4"/>
  <c r="FH78" i="4"/>
  <c r="BZ78" i="4"/>
  <c r="BI54" i="4"/>
  <c r="BI32" i="4"/>
  <c r="LY54" i="4"/>
  <c r="LY32" i="4"/>
  <c r="LO78" i="4"/>
  <c r="IK54" i="4"/>
  <c r="IK32" i="4"/>
  <c r="GT78" i="4"/>
  <c r="EW54" i="4"/>
  <c r="EW32" i="4"/>
  <c r="KF54" i="4"/>
  <c r="KF32" i="4"/>
  <c r="U78" i="4"/>
  <c r="P32" i="4"/>
  <c r="JJ78" i="4"/>
  <c r="GR54" i="4"/>
  <c r="GR32" i="4"/>
  <c r="P54" i="4"/>
  <c r="EO78" i="4"/>
  <c r="DD54" i="4"/>
  <c r="DD32" i="4"/>
  <c r="GA78" i="4"/>
  <c r="EH54" i="4"/>
  <c r="EH32" i="4"/>
  <c r="KV78" i="4"/>
  <c r="HV54" i="4"/>
  <c r="BG78" i="4"/>
  <c r="AT54" i="4"/>
  <c r="AT32" i="4"/>
  <c r="HV32" i="4"/>
  <c r="LJ54" i="4"/>
  <c r="LJ32" i="4"/>
</calcChain>
</file>

<file path=xl/sharedStrings.xml><?xml version="1.0" encoding="utf-8"?>
<sst xmlns="http://schemas.openxmlformats.org/spreadsheetml/2006/main" count="324" uniqueCount="181">
  <si>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</si>
  <si>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</si>
  <si>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</si>
  <si>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</si>
  <si>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</si>
  <si>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</si>
  <si>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</si>
  <si>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</si>
  <si>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</si>
  <si>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</si>
  <si>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</si>
  <si>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</si>
  <si>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</si>
  <si>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</si>
  <si>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</si>
  <si>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</si>
  <si>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</si>
  <si>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</si>
  <si>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</si>
  <si>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</si>
  <si>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</si>
  <si>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</si>
  <si>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</si>
  <si>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</si>
  <si>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</si>
  <si>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</si>
  <si>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</si>
  <si>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</si>
  <si>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</si>
  <si>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</si>
  <si>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</si>
  <si>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</si>
  <si>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</si>
  <si>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</si>
  <si>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</si>
  <si>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</si>
  <si>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</si>
  <si>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</si>
  <si>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</si>
  <si>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</si>
  <si>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</si>
  <si>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</si>
  <si>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</si>
  <si>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</si>
  <si>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</si>
  <si>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</si>
  <si>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</si>
  <si>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</si>
  <si>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</si>
  <si>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</si>
  <si>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</si>
  <si>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</si>
  <si>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</si>
  <si>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</si>
  <si>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</si>
  <si>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</si>
  <si>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</si>
  <si>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</si>
  <si>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</si>
  <si>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</si>
  <si>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</si>
  <si>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</si>
  <si>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</si>
  <si>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</si>
  <si>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</si>
  <si>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</si>
  <si>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</si>
  <si>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</si>
  <si>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</si>
  <si>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</si>
  <si>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</si>
  <si>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</si>
  <si>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</si>
  <si>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</si>
  <si>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</si>
  <si>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</si>
  <si>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</si>
  <si>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</si>
  <si>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</si>
  <si>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</si>
  <si>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</si>
  <si>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</si>
  <si>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</si>
  <si>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</si>
  <si>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</si>
  <si>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</si>
  <si>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</si>
  <si>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</si>
  <si>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</si>
  <si>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</si>
  <si>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</si>
  <si>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</si>
  <si>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</si>
  <si>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</si>
  <si>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</si>
  <si>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</si>
  <si>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</si>
  <si>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</si>
  <si>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</si>
  <si>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</si>
  <si>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</si>
  <si>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</si>
  <si>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</si>
  <si>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</si>
  <si>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</si>
  <si>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</si>
  <si>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</si>
  <si>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</si>
  <si>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</si>
  <si>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</si>
  <si>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</si>
  <si>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</si>
  <si>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</si>
  <si>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</si>
  <si>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</si>
  <si>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</si>
  <si>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</si>
  <si>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</si>
  <si>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</si>
  <si>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</si>
  <si>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</si>
  <si>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</si>
  <si>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</si>
  <si>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</si>
  <si>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</si>
  <si>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</si>
  <si>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</si>
  <si>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</si>
  <si>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</si>
  <si>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</si>
  <si>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</si>
  <si>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</si>
  <si>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</si>
  <si>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</si>
  <si>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</si>
  <si>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</si>
  <si>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</si>
  <si>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</si>
  <si>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</si>
  <si>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</si>
  <si>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</si>
  <si>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</si>
  <si>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</si>
  <si>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</si>
  <si>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</si>
  <si>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</si>
  <si>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</si>
  <si>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</si>
  <si>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</si>
  <si>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</si>
  <si>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</si>
  <si>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</si>
  <si>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</si>
  <si>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</si>
  <si>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</si>
  <si>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</si>
  <si>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</si>
  <si>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</si>
  <si>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</si>
  <si>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</si>
  <si>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広島県</t>
  </si>
  <si>
    <t>府中市</t>
  </si>
  <si>
    <t>府中市立湯が丘病院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</si>
  <si>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</si>
  <si>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</si>
  <si>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</si>
  <si>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</si>
  <si>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</si>
  <si>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</si>
  <si>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</si>
  <si>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</si>
  <si>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</si>
  <si>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</si>
  <si>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</si>
  <si>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</si>
  <si>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</si>
  <si>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</si>
  <si>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当院は、昭和36年の病院開設以来、多数の入院患者及び外来患者の治療にあたる</t>
    </r>
    <r>
      <rPr>
        <sz val="10"/>
        <color rgb="FFFF0000"/>
        <rFont val="ＭＳ ゴシック"/>
        <family val="3"/>
        <charset val="128"/>
      </rPr>
      <t>など、広島県の東北部地域において精神科医療を提供する病院として重要な役割を担っている。その他にも、市内の他の病院への医師派遣及び行政等が主催する精神保健相談又は講演活動などへの参加を通し地域の保健衛生活動において一定の役割を担い、また研修医、看護師その他コメディカルの研修施設として協力するなど医療人材の育成においても一定の役割を担っている。</t>
    </r>
    <rPh sb="69" eb="71">
      <t>ジュウヨウ</t>
    </rPh>
    <rPh sb="72" eb="74">
      <t>ヤクワリ</t>
    </rPh>
    <rPh sb="75" eb="76">
      <t>ニナ</t>
    </rPh>
    <rPh sb="83" eb="84">
      <t>タ</t>
    </rPh>
    <rPh sb="98" eb="100">
      <t>ハケン</t>
    </rPh>
    <rPh sb="100" eb="101">
      <t>オヨ</t>
    </rPh>
    <rPh sb="126" eb="128">
      <t>サンカ</t>
    </rPh>
    <rPh sb="129" eb="130">
      <t>トオ</t>
    </rPh>
    <rPh sb="131" eb="133">
      <t>チイキ</t>
    </rPh>
    <rPh sb="134" eb="136">
      <t>ホケン</t>
    </rPh>
    <rPh sb="136" eb="138">
      <t>エイセイ</t>
    </rPh>
    <rPh sb="138" eb="140">
      <t>カツドウ</t>
    </rPh>
    <rPh sb="144" eb="146">
      <t>イッテイ</t>
    </rPh>
    <rPh sb="147" eb="149">
      <t>ヤクワリ</t>
    </rPh>
    <rPh sb="150" eb="151">
      <t>ニナ</t>
    </rPh>
    <rPh sb="155" eb="158">
      <t>ケンシュウイ</t>
    </rPh>
    <rPh sb="159" eb="162">
      <t>カンゴシ</t>
    </rPh>
    <rPh sb="164" eb="165">
      <t>タ</t>
    </rPh>
    <rPh sb="172" eb="174">
      <t>ケンシュウ</t>
    </rPh>
    <rPh sb="174" eb="176">
      <t>シセツ</t>
    </rPh>
    <rPh sb="179" eb="181">
      <t>キョウリョク</t>
    </rPh>
    <rPh sb="185" eb="187">
      <t>イリョウ</t>
    </rPh>
    <rPh sb="187" eb="189">
      <t>ジンザイ</t>
    </rPh>
    <rPh sb="190" eb="192">
      <t>イクセイ</t>
    </rPh>
    <rPh sb="197" eb="199">
      <t>イッテイ</t>
    </rPh>
    <rPh sb="200" eb="202">
      <t>ヤクワリ</t>
    </rPh>
    <rPh sb="203" eb="204">
      <t>ニナ</t>
    </rPh>
    <phoneticPr fontId="5"/>
  </si>
  <si>
    <r>
      <t>　①の経常収支比率が１００％</t>
    </r>
    <r>
      <rPr>
        <sz val="10"/>
        <color rgb="FFFF0000"/>
        <rFont val="ＭＳ ゴシック"/>
        <family val="3"/>
        <charset val="128"/>
      </rPr>
      <t>超であること、</t>
    </r>
    <r>
      <rPr>
        <sz val="10"/>
        <rFont val="ＭＳ ゴシック"/>
        <family val="3"/>
        <charset val="128"/>
      </rPr>
      <t>及び②の医業収支比率が類似病院のそれを大きく上回る９０％</t>
    </r>
    <r>
      <rPr>
        <sz val="10"/>
        <color rgb="FFFF0000"/>
        <rFont val="ＭＳ ゴシック"/>
        <family val="3"/>
        <charset val="128"/>
      </rPr>
      <t>超を維持していることから、</t>
    </r>
    <r>
      <rPr>
        <sz val="10"/>
        <rFont val="ＭＳ ゴシック"/>
        <family val="3"/>
        <charset val="128"/>
      </rPr>
      <t>本業の医業で一定程度の収益が確保</t>
    </r>
    <r>
      <rPr>
        <sz val="10"/>
        <color rgb="FFFF0000"/>
        <rFont val="ＭＳ ゴシック"/>
        <family val="3"/>
        <charset val="128"/>
      </rPr>
      <t>され、比較的、一般会計からの繰り入れへの依存度が低い経営が行われている。一方、医業収支比率が逓減ながら経常収支比率が１００%超維持は、収益面での一般会計への依存割合の高まりを示している。</t>
    </r>
    <r>
      <rPr>
        <sz val="10"/>
        <rFont val="ＭＳ ゴシック"/>
        <family val="3"/>
        <charset val="128"/>
      </rPr>
      <t xml:space="preserve">
　</t>
    </r>
    <r>
      <rPr>
        <sz val="10"/>
        <color rgb="FFFF0000"/>
        <rFont val="ＭＳ ゴシック"/>
        <family val="3"/>
        <charset val="128"/>
      </rPr>
      <t>③の累積欠損金比率は、経常収支比率が１００％超のため確実に逓減している。</t>
    </r>
    <r>
      <rPr>
        <sz val="10"/>
        <rFont val="ＭＳ ゴシック"/>
        <family val="3"/>
        <charset val="128"/>
      </rPr>
      <t xml:space="preserve">
　④の病床利用率は</t>
    </r>
    <r>
      <rPr>
        <sz val="10"/>
        <color rgb="FFFF0000"/>
        <rFont val="ＭＳ ゴシック"/>
        <family val="3"/>
        <charset val="128"/>
      </rPr>
      <t>入院患者の減少のため低下し、一人一日当たりの単価⑤の入院は微減及び⑥の外来は微増であった。病床利用率は逓減傾向であり収益改善の課題となる。</t>
    </r>
    <r>
      <rPr>
        <sz val="10"/>
        <rFont val="ＭＳ ゴシック"/>
        <family val="3"/>
        <charset val="128"/>
      </rPr>
      <t xml:space="preserve">
</t>
    </r>
    <r>
      <rPr>
        <sz val="10"/>
        <color rgb="FFFF0000"/>
        <rFont val="ＭＳ ゴシック"/>
        <family val="3"/>
        <charset val="128"/>
      </rPr>
      <t>　⑦の職員給与費比率及び⑧材料費はともに微増であった。全体の費用の大半を占める給与費比率は医業収支に大きく作用すること、逓増傾向であることから適正な人員配置が課題となる。</t>
    </r>
    <r>
      <rPr>
        <sz val="10"/>
        <rFont val="ＭＳ ゴシック"/>
        <family val="3"/>
        <charset val="128"/>
      </rPr>
      <t xml:space="preserve">
　全体としては、</t>
    </r>
    <r>
      <rPr>
        <sz val="10"/>
        <color rgb="FFFF0000"/>
        <rFont val="ＭＳ ゴシック"/>
        <family val="3"/>
        <charset val="128"/>
      </rPr>
      <t>経常収支が黒字であり、比較的、医業収支比率も高水準にあることから、</t>
    </r>
    <r>
      <rPr>
        <sz val="10"/>
        <rFont val="ＭＳ ゴシック"/>
        <family val="3"/>
        <charset val="128"/>
      </rPr>
      <t>費用を抑制した効率的かつ健全な運営を行っている。</t>
    </r>
    <rPh sb="21" eb="22">
      <t>オヨ</t>
    </rPh>
    <rPh sb="49" eb="50">
      <t>チョウ</t>
    </rPh>
    <rPh sb="81" eb="84">
      <t>ヒカクテキ</t>
    </rPh>
    <rPh sb="124" eb="126">
      <t>テイゲン</t>
    </rPh>
    <rPh sb="141" eb="143">
      <t>イジ</t>
    </rPh>
    <rPh sb="175" eb="177">
      <t>ルイセキ</t>
    </rPh>
    <rPh sb="177" eb="180">
      <t>ケッソンキン</t>
    </rPh>
    <rPh sb="180" eb="182">
      <t>ヒリツ</t>
    </rPh>
    <rPh sb="199" eb="201">
      <t>カクジツ</t>
    </rPh>
    <rPh sb="202" eb="204">
      <t>テイゲン</t>
    </rPh>
    <rPh sb="213" eb="215">
      <t>ビョウショウ</t>
    </rPh>
    <rPh sb="215" eb="218">
      <t>リヨウリツ</t>
    </rPh>
    <rPh sb="219" eb="221">
      <t>ニュウイン</t>
    </rPh>
    <rPh sb="221" eb="223">
      <t>カンジャ</t>
    </rPh>
    <rPh sb="224" eb="226">
      <t>ゲンショウ</t>
    </rPh>
    <rPh sb="229" eb="231">
      <t>テイカ</t>
    </rPh>
    <rPh sb="233" eb="235">
      <t>ヒトリ</t>
    </rPh>
    <rPh sb="235" eb="237">
      <t>イチニチ</t>
    </rPh>
    <rPh sb="237" eb="238">
      <t>ア</t>
    </rPh>
    <rPh sb="241" eb="243">
      <t>タンカ</t>
    </rPh>
    <rPh sb="245" eb="247">
      <t>ニュウイン</t>
    </rPh>
    <rPh sb="248" eb="250">
      <t>ビゲン</t>
    </rPh>
    <rPh sb="250" eb="251">
      <t>オヨ</t>
    </rPh>
    <rPh sb="254" eb="256">
      <t>ガイライ</t>
    </rPh>
    <rPh sb="257" eb="259">
      <t>ビゾウ</t>
    </rPh>
    <rPh sb="264" eb="266">
      <t>ビョウショウ</t>
    </rPh>
    <rPh sb="266" eb="269">
      <t>リヨウリツ</t>
    </rPh>
    <rPh sb="270" eb="272">
      <t>テイゲン</t>
    </rPh>
    <rPh sb="272" eb="274">
      <t>ケイコウ</t>
    </rPh>
    <rPh sb="277" eb="279">
      <t>シュウエキ</t>
    </rPh>
    <rPh sb="279" eb="281">
      <t>カイゼン</t>
    </rPh>
    <rPh sb="282" eb="284">
      <t>カダイ</t>
    </rPh>
    <rPh sb="297" eb="299">
      <t>ヒリツ</t>
    </rPh>
    <rPh sb="299" eb="300">
      <t>オヨ</t>
    </rPh>
    <rPh sb="302" eb="305">
      <t>ザイリョウヒ</t>
    </rPh>
    <rPh sb="309" eb="311">
      <t>ビゾウ</t>
    </rPh>
    <rPh sb="316" eb="318">
      <t>ゼンタイ</t>
    </rPh>
    <rPh sb="319" eb="321">
      <t>ヒヨウ</t>
    </rPh>
    <rPh sb="322" eb="324">
      <t>タイハン</t>
    </rPh>
    <rPh sb="325" eb="326">
      <t>シ</t>
    </rPh>
    <rPh sb="328" eb="330">
      <t>キュウヨ</t>
    </rPh>
    <rPh sb="330" eb="331">
      <t>ヒ</t>
    </rPh>
    <rPh sb="331" eb="333">
      <t>ヒリツ</t>
    </rPh>
    <rPh sb="334" eb="336">
      <t>イギョウ</t>
    </rPh>
    <rPh sb="336" eb="338">
      <t>シュウシ</t>
    </rPh>
    <rPh sb="339" eb="340">
      <t>オオ</t>
    </rPh>
    <rPh sb="342" eb="344">
      <t>サヨウ</t>
    </rPh>
    <rPh sb="349" eb="351">
      <t>テイゾウ</t>
    </rPh>
    <rPh sb="351" eb="353">
      <t>ケイコウ</t>
    </rPh>
    <rPh sb="360" eb="362">
      <t>テキセイ</t>
    </rPh>
    <rPh sb="363" eb="365">
      <t>ジンイン</t>
    </rPh>
    <rPh sb="365" eb="367">
      <t>ハイチ</t>
    </rPh>
    <rPh sb="368" eb="370">
      <t>カダイ</t>
    </rPh>
    <rPh sb="394" eb="397">
      <t>ヒカクテキ</t>
    </rPh>
    <phoneticPr fontId="5"/>
  </si>
  <si>
    <r>
      <t xml:space="preserve"> ①の有形固定資産減価償却率及び②の機械備品減価償却率については、どちらも類似病院のそれを大きく上回っている。加えて、③の１床当たり有形固定資産については、類似病院のそれを大きく下回り横ばい傾向にある。
　このことから、施設及び機械に係る設備投資については、</t>
    </r>
    <r>
      <rPr>
        <sz val="10"/>
        <color rgb="FFFF0000"/>
        <rFont val="ＭＳ ゴシック"/>
        <family val="3"/>
        <charset val="128"/>
      </rPr>
      <t>類似病院のそれと比較するとこれまで抑制的であり、そのため</t>
    </r>
    <r>
      <rPr>
        <sz val="10"/>
        <color theme="1"/>
        <rFont val="ＭＳ ゴシック"/>
        <family val="3"/>
        <charset val="128"/>
      </rPr>
      <t xml:space="preserve">施設の老朽化は確実に進んでいる。なので、新たな設備投資に係る需要に対し、中長期的な視点からの設備投資計画に沿って機器等の更新を順次行っていく必要性がある。
</t>
    </r>
    <rPh sb="131" eb="133">
      <t>ビョウイン</t>
    </rPh>
    <rPh sb="185" eb="186">
      <t>カカ</t>
    </rPh>
    <phoneticPr fontId="5"/>
  </si>
  <si>
    <r>
      <t>　</t>
    </r>
    <r>
      <rPr>
        <sz val="10"/>
        <color rgb="FFFF0000"/>
        <rFont val="ＭＳ ゴシック"/>
        <family val="3"/>
        <charset val="128"/>
      </rPr>
      <t>令和元年度においても、経常収支比率は１００％超で黒字確保及び増益であった。</t>
    </r>
    <r>
      <rPr>
        <sz val="10"/>
        <color theme="1"/>
        <rFont val="ＭＳ ゴシック"/>
        <family val="3"/>
        <charset val="128"/>
      </rPr>
      <t xml:space="preserve">
</t>
    </r>
    <r>
      <rPr>
        <sz val="10"/>
        <color rgb="FFFF0000"/>
        <rFont val="ＭＳ ゴシック"/>
        <family val="3"/>
        <charset val="128"/>
      </rPr>
      <t>　収益面では、④、⑤及び⑥から改善のための課題は明らかであったが、地域の人口減少や国の医療政策その他要因の影響もあり著しい改善効果は見られなかった。今後においても劇的な改善策は見いだせず厳しい状況を予想している。
　費用面では、全体の支出の大変を占める⑦の職員給与費比率が上昇し、医業収支の赤字幅の拡大に影響した。収益の厳しい状況が予想される中、一層の適正な人員配置を図る必要がある。</t>
    </r>
    <r>
      <rPr>
        <sz val="10"/>
        <color theme="1"/>
        <rFont val="ＭＳ ゴシック"/>
        <family val="3"/>
        <charset val="128"/>
      </rPr>
      <t xml:space="preserve">
　</t>
    </r>
    <r>
      <rPr>
        <sz val="10"/>
        <color rgb="FFFF0000"/>
        <rFont val="ＭＳ ゴシック"/>
        <family val="3"/>
        <charset val="128"/>
      </rPr>
      <t>近年、患者数の減少に伴う医業収益の赤字増加を一般会計からの繰り入れ増加で補填する収益構造が続いており、加えて病院経営に不可欠な人的資源の確保が年々難しくなっていることから、経常収支が黒字とは言え、決して楽観できる状況ではない。加えて、施設の老朽化に伴う新たな設備投資に係る多大な費用の支出も控えており、より厳しい視点からの病院経営が求められる。</t>
    </r>
    <r>
      <rPr>
        <sz val="10"/>
        <color theme="1"/>
        <rFont val="ＭＳ ゴシック"/>
        <family val="3"/>
        <charset val="128"/>
      </rPr>
      <t xml:space="preserve">
　今後、地域人口の減少や医療のニーズの変化に適切に対応しながら、当地において公立病院として果たすべき役割や責務を明確にし、</t>
    </r>
    <r>
      <rPr>
        <sz val="10"/>
        <color rgb="FFFF0000"/>
        <rFont val="ＭＳ ゴシック"/>
        <family val="3"/>
        <charset val="128"/>
      </rPr>
      <t>将来に向けての病院経営の方向性を打ち出し課題解決へ取り組む必要がある。</t>
    </r>
    <rPh sb="1" eb="3">
      <t>レイワ</t>
    </rPh>
    <rPh sb="3" eb="5">
      <t>ガンネン</t>
    </rPh>
    <rPh sb="5" eb="6">
      <t>ド</t>
    </rPh>
    <rPh sb="12" eb="14">
      <t>ケイジョウ</t>
    </rPh>
    <rPh sb="14" eb="16">
      <t>シュウシ</t>
    </rPh>
    <rPh sb="16" eb="18">
      <t>ヒリツ</t>
    </rPh>
    <rPh sb="23" eb="24">
      <t>チョウ</t>
    </rPh>
    <rPh sb="25" eb="27">
      <t>クロジ</t>
    </rPh>
    <rPh sb="27" eb="29">
      <t>カクホ</t>
    </rPh>
    <rPh sb="29" eb="30">
      <t>オヨ</t>
    </rPh>
    <rPh sb="31" eb="33">
      <t>ゾウエキ</t>
    </rPh>
    <rPh sb="40" eb="43">
      <t>シュウエキメン</t>
    </rPh>
    <rPh sb="54" eb="56">
      <t>カイゼン</t>
    </rPh>
    <rPh sb="60" eb="62">
      <t>カダイ</t>
    </rPh>
    <rPh sb="63" eb="64">
      <t>アキ</t>
    </rPh>
    <rPh sb="72" eb="74">
      <t>チイキ</t>
    </rPh>
    <rPh sb="75" eb="77">
      <t>ジンコウ</t>
    </rPh>
    <rPh sb="77" eb="79">
      <t>ゲンショウ</t>
    </rPh>
    <rPh sb="80" eb="81">
      <t>クニ</t>
    </rPh>
    <rPh sb="82" eb="84">
      <t>イリョウ</t>
    </rPh>
    <rPh sb="84" eb="86">
      <t>セイサク</t>
    </rPh>
    <rPh sb="88" eb="89">
      <t>タ</t>
    </rPh>
    <rPh sb="89" eb="91">
      <t>ヨウイン</t>
    </rPh>
    <rPh sb="92" eb="94">
      <t>エイキョウ</t>
    </rPh>
    <rPh sb="97" eb="98">
      <t>イチジル</t>
    </rPh>
    <rPh sb="100" eb="102">
      <t>カイゼン</t>
    </rPh>
    <rPh sb="102" eb="104">
      <t>コウカ</t>
    </rPh>
    <rPh sb="105" eb="106">
      <t>ミ</t>
    </rPh>
    <rPh sb="113" eb="115">
      <t>コンゴ</t>
    </rPh>
    <rPh sb="120" eb="122">
      <t>ゲキテキ</t>
    </rPh>
    <rPh sb="123" eb="126">
      <t>カイゼンサク</t>
    </rPh>
    <rPh sb="127" eb="128">
      <t>ミ</t>
    </rPh>
    <rPh sb="132" eb="133">
      <t>キビ</t>
    </rPh>
    <rPh sb="135" eb="137">
      <t>ジョウキョウ</t>
    </rPh>
    <rPh sb="138" eb="140">
      <t>ヨソウ</t>
    </rPh>
    <rPh sb="147" eb="150">
      <t>ヒヨウメン</t>
    </rPh>
    <rPh sb="153" eb="155">
      <t>ゼンタイ</t>
    </rPh>
    <rPh sb="156" eb="158">
      <t>シシュツ</t>
    </rPh>
    <rPh sb="159" eb="161">
      <t>タイヘン</t>
    </rPh>
    <rPh sb="162" eb="163">
      <t>シ</t>
    </rPh>
    <rPh sb="167" eb="169">
      <t>ショクイン</t>
    </rPh>
    <rPh sb="169" eb="171">
      <t>キュウヨ</t>
    </rPh>
    <rPh sb="171" eb="172">
      <t>ヒ</t>
    </rPh>
    <rPh sb="172" eb="174">
      <t>ヒリツ</t>
    </rPh>
    <rPh sb="175" eb="177">
      <t>ジョウショウ</t>
    </rPh>
    <rPh sb="179" eb="181">
      <t>イギョウ</t>
    </rPh>
    <rPh sb="181" eb="183">
      <t>シュウシ</t>
    </rPh>
    <rPh sb="184" eb="187">
      <t>アカジハバ</t>
    </rPh>
    <rPh sb="188" eb="190">
      <t>カクダイ</t>
    </rPh>
    <rPh sb="191" eb="193">
      <t>エイキョウ</t>
    </rPh>
    <rPh sb="196" eb="198">
      <t>シュウエキ</t>
    </rPh>
    <rPh sb="199" eb="200">
      <t>キビ</t>
    </rPh>
    <rPh sb="202" eb="204">
      <t>ジョウキョウ</t>
    </rPh>
    <rPh sb="205" eb="207">
      <t>ヨソウ</t>
    </rPh>
    <rPh sb="210" eb="211">
      <t>ナカ</t>
    </rPh>
    <rPh sb="212" eb="214">
      <t>イッソウ</t>
    </rPh>
    <rPh sb="215" eb="217">
      <t>テキセイ</t>
    </rPh>
    <rPh sb="218" eb="220">
      <t>ジンイン</t>
    </rPh>
    <rPh sb="220" eb="222">
      <t>ハイチ</t>
    </rPh>
    <rPh sb="223" eb="224">
      <t>ハカ</t>
    </rPh>
    <rPh sb="225" eb="227">
      <t>ヒツヨウ</t>
    </rPh>
    <rPh sb="233" eb="235">
      <t>キンネン</t>
    </rPh>
    <rPh sb="236" eb="239">
      <t>カンジャスウ</t>
    </rPh>
    <rPh sb="240" eb="242">
      <t>ゲンショウ</t>
    </rPh>
    <rPh sb="243" eb="244">
      <t>トモナ</t>
    </rPh>
    <rPh sb="245" eb="247">
      <t>イギョウ</t>
    </rPh>
    <rPh sb="247" eb="249">
      <t>シュウエキ</t>
    </rPh>
    <rPh sb="250" eb="252">
      <t>アカジ</t>
    </rPh>
    <rPh sb="252" eb="254">
      <t>ゾウカ</t>
    </rPh>
    <rPh sb="255" eb="257">
      <t>イッパン</t>
    </rPh>
    <rPh sb="257" eb="259">
      <t>カイケイ</t>
    </rPh>
    <rPh sb="262" eb="263">
      <t>ク</t>
    </rPh>
    <rPh sb="264" eb="265">
      <t>イ</t>
    </rPh>
    <rPh sb="266" eb="268">
      <t>ゾウカ</t>
    </rPh>
    <rPh sb="269" eb="271">
      <t>ホテン</t>
    </rPh>
    <rPh sb="273" eb="275">
      <t>シュウエキ</t>
    </rPh>
    <rPh sb="275" eb="277">
      <t>コウゾウ</t>
    </rPh>
    <rPh sb="278" eb="279">
      <t>ツヅ</t>
    </rPh>
    <rPh sb="284" eb="285">
      <t>クワ</t>
    </rPh>
    <rPh sb="287" eb="289">
      <t>ビョウイン</t>
    </rPh>
    <rPh sb="289" eb="291">
      <t>ケイエイ</t>
    </rPh>
    <rPh sb="292" eb="295">
      <t>フカケツ</t>
    </rPh>
    <rPh sb="296" eb="298">
      <t>ジンテキ</t>
    </rPh>
    <rPh sb="298" eb="300">
      <t>シゲン</t>
    </rPh>
    <rPh sb="301" eb="303">
      <t>カクホ</t>
    </rPh>
    <rPh sb="304" eb="306">
      <t>ネンネン</t>
    </rPh>
    <rPh sb="306" eb="307">
      <t>ムズカ</t>
    </rPh>
    <rPh sb="319" eb="321">
      <t>ケイジョウ</t>
    </rPh>
    <rPh sb="321" eb="323">
      <t>シュウシ</t>
    </rPh>
    <rPh sb="324" eb="326">
      <t>クロジ</t>
    </rPh>
    <rPh sb="328" eb="329">
      <t>イ</t>
    </rPh>
    <rPh sb="331" eb="332">
      <t>ケッ</t>
    </rPh>
    <rPh sb="334" eb="336">
      <t>ラッカン</t>
    </rPh>
    <rPh sb="339" eb="341">
      <t>ジョウキョウ</t>
    </rPh>
    <rPh sb="346" eb="347">
      <t>クワ</t>
    </rPh>
    <rPh sb="386" eb="387">
      <t>キビ</t>
    </rPh>
    <rPh sb="389" eb="391">
      <t>シテン</t>
    </rPh>
    <rPh sb="396" eb="398">
      <t>ケイエイ</t>
    </rPh>
    <rPh sb="399" eb="400">
      <t>モト</t>
    </rPh>
    <rPh sb="407" eb="409">
      <t>コンゴ</t>
    </rPh>
    <rPh sb="410" eb="412">
      <t>チイキ</t>
    </rPh>
    <rPh sb="412" eb="414">
      <t>ジンコウ</t>
    </rPh>
    <rPh sb="415" eb="417">
      <t>ゲンショウ</t>
    </rPh>
    <rPh sb="418" eb="420">
      <t>イリョウ</t>
    </rPh>
    <rPh sb="425" eb="427">
      <t>ヘンカ</t>
    </rPh>
    <rPh sb="428" eb="430">
      <t>テキセツ</t>
    </rPh>
    <rPh sb="431" eb="433">
      <t>タイオウ</t>
    </rPh>
    <rPh sb="438" eb="440">
      <t>トウチ</t>
    </rPh>
    <rPh sb="444" eb="446">
      <t>コウリツ</t>
    </rPh>
    <rPh sb="446" eb="448">
      <t>ビョウイン</t>
    </rPh>
    <rPh sb="451" eb="452">
      <t>ハ</t>
    </rPh>
    <rPh sb="456" eb="458">
      <t>ヤクワリ</t>
    </rPh>
    <rPh sb="459" eb="461">
      <t>セキム</t>
    </rPh>
    <rPh sb="462" eb="464">
      <t>メイカク</t>
    </rPh>
    <rPh sb="467" eb="469">
      <t>ショウライ</t>
    </rPh>
    <rPh sb="470" eb="471">
      <t>ム</t>
    </rPh>
    <rPh sb="474" eb="476">
      <t>ビョウイン</t>
    </rPh>
    <rPh sb="476" eb="478">
      <t>ケイエイ</t>
    </rPh>
    <rPh sb="483" eb="484">
      <t>ウ</t>
    </rPh>
    <rPh sb="485" eb="486">
      <t>ダ</t>
    </rPh>
    <rPh sb="487" eb="489">
      <t>カダイ</t>
    </rPh>
    <rPh sb="489" eb="491">
      <t>カイケツ</t>
    </rPh>
    <rPh sb="492" eb="493">
      <t>ト</t>
    </rPh>
    <rPh sb="494" eb="495">
      <t>ク</t>
    </rPh>
    <rPh sb="496" eb="49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</si>
</sst>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75</c:v>
                </c:pt>
                <c:pt idx="1">
                  <c:v>74.7</c:v>
                </c:pt>
                <c:pt idx="2">
                  <c:v>74.3</c:v>
                </c:pt>
                <c:pt idx="3">
                  <c:v>71.599999999999994</c:v>
                </c:pt>
                <c:pt idx="4">
                  <c:v>68.3</c:v>
                </c:pt>
              </c:numCache>
            </c:numRef>
          </c:val>
          <c:extLst xmlns:c16r2="http://schemas.microsoft.com/office/drawing/2015/06/chart">
            <c:ext xmlns:c16="http://schemas.microsoft.com/office/drawing/2014/chart" uri="{C3380CC4-5D6E-409C-BE32-E72D297353CC}">
              <c16:uniqueId val="{00000000-C724-4221-89B4-AD235B6C2C2F}"/>
            </c:ext>
          </c:extLst>
        </c:ser>
        <c:dLbls>
          <c:showLegendKey val="0"/>
          <c:showVal val="0"/>
          <c:showCatName val="0"/>
          <c:showSerName val="0"/>
          <c:showPercent val="0"/>
          <c:showBubbleSize val="0"/>
        </c:dLbls>
        <c:gapWidth val="150"/>
        <c:axId val="133557856"/>
        <c:axId val="42030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xmlns:c16r2="http://schemas.microsoft.com/office/drawing/2015/06/chart">
            <c:ext xmlns:c16="http://schemas.microsoft.com/office/drawing/2014/chart" uri="{C3380CC4-5D6E-409C-BE32-E72D297353CC}">
              <c16:uniqueId val="{00000001-C724-4221-89B4-AD235B6C2C2F}"/>
            </c:ext>
          </c:extLst>
        </c:ser>
        <c:dLbls>
          <c:showLegendKey val="0"/>
          <c:showVal val="0"/>
          <c:showCatName val="0"/>
          <c:showSerName val="0"/>
          <c:showPercent val="0"/>
          <c:showBubbleSize val="0"/>
        </c:dLbls>
        <c:marker val="1"/>
        <c:smooth val="0"/>
        <c:axId val="133557856"/>
        <c:axId val="420308648"/>
      </c:lineChart>
      <c:catAx>
        <c:axId val="133557856"/>
        <c:scaling>
          <c:orientation val="minMax"/>
        </c:scaling>
        <c:delete val="1"/>
        <c:axPos val="b"/>
        <c:numFmt formatCode="General" sourceLinked="1"/>
        <c:majorTickMark val="none"/>
        <c:minorTickMark val="none"/>
        <c:tickLblPos val="none"/>
        <c:crossAx val="420308648"/>
        <c:crosses val="autoZero"/>
        <c:auto val="1"/>
        <c:lblAlgn val="ctr"/>
        <c:lblOffset val="100"/>
        <c:noMultiLvlLbl val="1"/>
      </c:catAx>
      <c:valAx>
        <c:axId val="420308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55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21.4</c:v>
                </c:pt>
                <c:pt idx="1">
                  <c:v>20.5</c:v>
                </c:pt>
                <c:pt idx="2">
                  <c:v>19.3</c:v>
                </c:pt>
                <c:pt idx="3">
                  <c:v>17.899999999999999</c:v>
                </c:pt>
                <c:pt idx="4">
                  <c:v>15.9</c:v>
                </c:pt>
              </c:numCache>
            </c:numRef>
          </c:val>
          <c:extLst xmlns:c16r2="http://schemas.microsoft.com/office/drawing/2015/06/chart">
            <c:ext xmlns:c16="http://schemas.microsoft.com/office/drawing/2014/chart" uri="{C3380CC4-5D6E-409C-BE32-E72D297353CC}">
              <c16:uniqueId val="{00000000-24C6-4EA5-A548-D82B649D026C}"/>
            </c:ext>
          </c:extLst>
        </c:ser>
        <c:dLbls>
          <c:showLegendKey val="0"/>
          <c:showVal val="0"/>
          <c:showCatName val="0"/>
          <c:showSerName val="0"/>
          <c:showPercent val="0"/>
          <c:showBubbleSize val="0"/>
        </c:dLbls>
        <c:gapWidth val="150"/>
        <c:axId val="418384776"/>
        <c:axId val="33256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xmlns:c16r2="http://schemas.microsoft.com/office/drawing/2015/06/chart">
            <c:ext xmlns:c16="http://schemas.microsoft.com/office/drawing/2014/chart" uri="{C3380CC4-5D6E-409C-BE32-E72D297353CC}">
              <c16:uniqueId val="{00000001-24C6-4EA5-A548-D82B649D026C}"/>
            </c:ext>
          </c:extLst>
        </c:ser>
        <c:dLbls>
          <c:showLegendKey val="0"/>
          <c:showVal val="0"/>
          <c:showCatName val="0"/>
          <c:showSerName val="0"/>
          <c:showPercent val="0"/>
          <c:showBubbleSize val="0"/>
        </c:dLbls>
        <c:marker val="1"/>
        <c:smooth val="0"/>
        <c:axId val="418384776"/>
        <c:axId val="332567776"/>
      </c:lineChart>
      <c:catAx>
        <c:axId val="418384776"/>
        <c:scaling>
          <c:orientation val="minMax"/>
        </c:scaling>
        <c:delete val="1"/>
        <c:axPos val="b"/>
        <c:numFmt formatCode="General" sourceLinked="1"/>
        <c:majorTickMark val="none"/>
        <c:minorTickMark val="none"/>
        <c:tickLblPos val="none"/>
        <c:crossAx val="332567776"/>
        <c:crosses val="autoZero"/>
        <c:auto val="1"/>
        <c:lblAlgn val="ctr"/>
        <c:lblOffset val="100"/>
        <c:noMultiLvlLbl val="1"/>
      </c:catAx>
      <c:valAx>
        <c:axId val="33256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384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99.4</c:v>
                </c:pt>
                <c:pt idx="1">
                  <c:v>97.9</c:v>
                </c:pt>
                <c:pt idx="2">
                  <c:v>96.1</c:v>
                </c:pt>
                <c:pt idx="3">
                  <c:v>93.5</c:v>
                </c:pt>
                <c:pt idx="4">
                  <c:v>91.9</c:v>
                </c:pt>
              </c:numCache>
            </c:numRef>
          </c:val>
          <c:extLst xmlns:c16r2="http://schemas.microsoft.com/office/drawing/2015/06/chart">
            <c:ext xmlns:c16="http://schemas.microsoft.com/office/drawing/2014/chart" uri="{C3380CC4-5D6E-409C-BE32-E72D297353CC}">
              <c16:uniqueId val="{00000000-AF74-4B97-BE07-BA5302C69801}"/>
            </c:ext>
          </c:extLst>
        </c:ser>
        <c:dLbls>
          <c:showLegendKey val="0"/>
          <c:showVal val="0"/>
          <c:showCatName val="0"/>
          <c:showSerName val="0"/>
          <c:showPercent val="0"/>
          <c:showBubbleSize val="0"/>
        </c:dLbls>
        <c:gapWidth val="150"/>
        <c:axId val="331974488"/>
        <c:axId val="42170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xmlns:c16r2="http://schemas.microsoft.com/office/drawing/2015/06/chart">
            <c:ext xmlns:c16="http://schemas.microsoft.com/office/drawing/2014/chart" uri="{C3380CC4-5D6E-409C-BE32-E72D297353CC}">
              <c16:uniqueId val="{00000001-AF74-4B97-BE07-BA5302C69801}"/>
            </c:ext>
          </c:extLst>
        </c:ser>
        <c:dLbls>
          <c:showLegendKey val="0"/>
          <c:showVal val="0"/>
          <c:showCatName val="0"/>
          <c:showSerName val="0"/>
          <c:showPercent val="0"/>
          <c:showBubbleSize val="0"/>
        </c:dLbls>
        <c:marker val="1"/>
        <c:smooth val="0"/>
        <c:axId val="331974488"/>
        <c:axId val="421707824"/>
      </c:lineChart>
      <c:catAx>
        <c:axId val="331974488"/>
        <c:scaling>
          <c:orientation val="minMax"/>
        </c:scaling>
        <c:delete val="1"/>
        <c:axPos val="b"/>
        <c:numFmt formatCode="General" sourceLinked="1"/>
        <c:majorTickMark val="none"/>
        <c:minorTickMark val="none"/>
        <c:tickLblPos val="none"/>
        <c:crossAx val="421707824"/>
        <c:crosses val="autoZero"/>
        <c:auto val="1"/>
        <c:lblAlgn val="ctr"/>
        <c:lblOffset val="100"/>
        <c:noMultiLvlLbl val="1"/>
      </c:catAx>
      <c:valAx>
        <c:axId val="42170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97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102.9</c:v>
                </c:pt>
                <c:pt idx="1">
                  <c:v>101.1</c:v>
                </c:pt>
                <c:pt idx="2">
                  <c:v>101.2</c:v>
                </c:pt>
                <c:pt idx="3">
                  <c:v>101.3</c:v>
                </c:pt>
                <c:pt idx="4">
                  <c:v>102.6</c:v>
                </c:pt>
              </c:numCache>
            </c:numRef>
          </c:val>
          <c:extLst xmlns:c16r2="http://schemas.microsoft.com/office/drawing/2015/06/chart">
            <c:ext xmlns:c16="http://schemas.microsoft.com/office/drawing/2014/chart" uri="{C3380CC4-5D6E-409C-BE32-E72D297353CC}">
              <c16:uniqueId val="{00000000-B71F-4835-A90E-3B8A1BE4E992}"/>
            </c:ext>
          </c:extLst>
        </c:ser>
        <c:dLbls>
          <c:showLegendKey val="0"/>
          <c:showVal val="0"/>
          <c:showCatName val="0"/>
          <c:showSerName val="0"/>
          <c:showPercent val="0"/>
          <c:showBubbleSize val="0"/>
        </c:dLbls>
        <c:gapWidth val="150"/>
        <c:axId val="421714096"/>
        <c:axId val="42171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xmlns:c16r2="http://schemas.microsoft.com/office/drawing/2015/06/chart">
            <c:ext xmlns:c16="http://schemas.microsoft.com/office/drawing/2014/chart" uri="{C3380CC4-5D6E-409C-BE32-E72D297353CC}">
              <c16:uniqueId val="{00000001-B71F-4835-A90E-3B8A1BE4E992}"/>
            </c:ext>
          </c:extLst>
        </c:ser>
        <c:dLbls>
          <c:showLegendKey val="0"/>
          <c:showVal val="0"/>
          <c:showCatName val="0"/>
          <c:showSerName val="0"/>
          <c:showPercent val="0"/>
          <c:showBubbleSize val="0"/>
        </c:dLbls>
        <c:marker val="1"/>
        <c:smooth val="0"/>
        <c:axId val="421714096"/>
        <c:axId val="421715272"/>
      </c:lineChart>
      <c:catAx>
        <c:axId val="421714096"/>
        <c:scaling>
          <c:orientation val="minMax"/>
        </c:scaling>
        <c:delete val="1"/>
        <c:axPos val="b"/>
        <c:numFmt formatCode="General" sourceLinked="1"/>
        <c:majorTickMark val="none"/>
        <c:minorTickMark val="none"/>
        <c:tickLblPos val="none"/>
        <c:crossAx val="421715272"/>
        <c:crosses val="autoZero"/>
        <c:auto val="1"/>
        <c:lblAlgn val="ctr"/>
        <c:lblOffset val="100"/>
        <c:noMultiLvlLbl val="1"/>
      </c:catAx>
      <c:valAx>
        <c:axId val="421715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2171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66.5</c:v>
                </c:pt>
                <c:pt idx="1">
                  <c:v>68.400000000000006</c:v>
                </c:pt>
                <c:pt idx="2">
                  <c:v>69.599999999999994</c:v>
                </c:pt>
                <c:pt idx="3">
                  <c:v>71.400000000000006</c:v>
                </c:pt>
                <c:pt idx="4">
                  <c:v>73.2</c:v>
                </c:pt>
              </c:numCache>
            </c:numRef>
          </c:val>
          <c:extLst xmlns:c16r2="http://schemas.microsoft.com/office/drawing/2015/06/chart">
            <c:ext xmlns:c16="http://schemas.microsoft.com/office/drawing/2014/chart" uri="{C3380CC4-5D6E-409C-BE32-E72D297353CC}">
              <c16:uniqueId val="{00000000-56FE-4445-B4C1-B021263045A5}"/>
            </c:ext>
          </c:extLst>
        </c:ser>
        <c:dLbls>
          <c:showLegendKey val="0"/>
          <c:showVal val="0"/>
          <c:showCatName val="0"/>
          <c:showSerName val="0"/>
          <c:showPercent val="0"/>
          <c:showBubbleSize val="0"/>
        </c:dLbls>
        <c:gapWidth val="150"/>
        <c:axId val="421709000"/>
        <c:axId val="42171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xmlns:c16r2="http://schemas.microsoft.com/office/drawing/2015/06/chart">
            <c:ext xmlns:c16="http://schemas.microsoft.com/office/drawing/2014/chart" uri="{C3380CC4-5D6E-409C-BE32-E72D297353CC}">
              <c16:uniqueId val="{00000001-56FE-4445-B4C1-B021263045A5}"/>
            </c:ext>
          </c:extLst>
        </c:ser>
        <c:dLbls>
          <c:showLegendKey val="0"/>
          <c:showVal val="0"/>
          <c:showCatName val="0"/>
          <c:showSerName val="0"/>
          <c:showPercent val="0"/>
          <c:showBubbleSize val="0"/>
        </c:dLbls>
        <c:marker val="1"/>
        <c:smooth val="0"/>
        <c:axId val="421709000"/>
        <c:axId val="421714488"/>
      </c:lineChart>
      <c:catAx>
        <c:axId val="421709000"/>
        <c:scaling>
          <c:orientation val="minMax"/>
        </c:scaling>
        <c:delete val="1"/>
        <c:axPos val="b"/>
        <c:numFmt formatCode="General" sourceLinked="1"/>
        <c:majorTickMark val="none"/>
        <c:minorTickMark val="none"/>
        <c:tickLblPos val="none"/>
        <c:crossAx val="421714488"/>
        <c:crosses val="autoZero"/>
        <c:auto val="1"/>
        <c:lblAlgn val="ctr"/>
        <c:lblOffset val="100"/>
        <c:noMultiLvlLbl val="1"/>
      </c:catAx>
      <c:valAx>
        <c:axId val="421714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70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86.3</c:v>
                </c:pt>
                <c:pt idx="1">
                  <c:v>87.9</c:v>
                </c:pt>
                <c:pt idx="2">
                  <c:v>80.3</c:v>
                </c:pt>
                <c:pt idx="3">
                  <c:v>82.1</c:v>
                </c:pt>
                <c:pt idx="4">
                  <c:v>83.2</c:v>
                </c:pt>
              </c:numCache>
            </c:numRef>
          </c:val>
          <c:extLst xmlns:c16r2="http://schemas.microsoft.com/office/drawing/2015/06/chart">
            <c:ext xmlns:c16="http://schemas.microsoft.com/office/drawing/2014/chart" uri="{C3380CC4-5D6E-409C-BE32-E72D297353CC}">
              <c16:uniqueId val="{00000000-6425-41C6-AC91-1B4CB9140FBB}"/>
            </c:ext>
          </c:extLst>
        </c:ser>
        <c:dLbls>
          <c:showLegendKey val="0"/>
          <c:showVal val="0"/>
          <c:showCatName val="0"/>
          <c:showSerName val="0"/>
          <c:showPercent val="0"/>
          <c:showBubbleSize val="0"/>
        </c:dLbls>
        <c:gapWidth val="150"/>
        <c:axId val="421710568"/>
        <c:axId val="42170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xmlns:c16r2="http://schemas.microsoft.com/office/drawing/2015/06/chart">
            <c:ext xmlns:c16="http://schemas.microsoft.com/office/drawing/2014/chart" uri="{C3380CC4-5D6E-409C-BE32-E72D297353CC}">
              <c16:uniqueId val="{00000001-6425-41C6-AC91-1B4CB9140FBB}"/>
            </c:ext>
          </c:extLst>
        </c:ser>
        <c:dLbls>
          <c:showLegendKey val="0"/>
          <c:showVal val="0"/>
          <c:showCatName val="0"/>
          <c:showSerName val="0"/>
          <c:showPercent val="0"/>
          <c:showBubbleSize val="0"/>
        </c:dLbls>
        <c:marker val="1"/>
        <c:smooth val="0"/>
        <c:axId val="421710568"/>
        <c:axId val="421709784"/>
      </c:lineChart>
      <c:catAx>
        <c:axId val="421710568"/>
        <c:scaling>
          <c:orientation val="minMax"/>
        </c:scaling>
        <c:delete val="1"/>
        <c:axPos val="b"/>
        <c:numFmt formatCode="General" sourceLinked="1"/>
        <c:majorTickMark val="none"/>
        <c:minorTickMark val="none"/>
        <c:tickLblPos val="none"/>
        <c:crossAx val="421709784"/>
        <c:crosses val="autoZero"/>
        <c:auto val="1"/>
        <c:lblAlgn val="ctr"/>
        <c:lblOffset val="100"/>
        <c:noMultiLvlLbl val="1"/>
      </c:catAx>
      <c:valAx>
        <c:axId val="421709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71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9060013</c:v>
                </c:pt>
                <c:pt idx="1">
                  <c:v>9057532</c:v>
                </c:pt>
                <c:pt idx="2">
                  <c:v>9077282</c:v>
                </c:pt>
                <c:pt idx="3">
                  <c:v>9076968</c:v>
                </c:pt>
                <c:pt idx="4">
                  <c:v>9086834</c:v>
                </c:pt>
              </c:numCache>
            </c:numRef>
          </c:val>
          <c:extLst xmlns:c16r2="http://schemas.microsoft.com/office/drawing/2015/06/chart">
            <c:ext xmlns:c16="http://schemas.microsoft.com/office/drawing/2014/chart" uri="{C3380CC4-5D6E-409C-BE32-E72D297353CC}">
              <c16:uniqueId val="{00000000-3831-4CE8-BF88-159C297EDBE3}"/>
            </c:ext>
          </c:extLst>
        </c:ser>
        <c:dLbls>
          <c:showLegendKey val="0"/>
          <c:showVal val="0"/>
          <c:showCatName val="0"/>
          <c:showSerName val="0"/>
          <c:showPercent val="0"/>
          <c:showBubbleSize val="0"/>
        </c:dLbls>
        <c:gapWidth val="150"/>
        <c:axId val="421711352"/>
        <c:axId val="4217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xmlns:c16r2="http://schemas.microsoft.com/office/drawing/2015/06/chart">
            <c:ext xmlns:c16="http://schemas.microsoft.com/office/drawing/2014/chart" uri="{C3380CC4-5D6E-409C-BE32-E72D297353CC}">
              <c16:uniqueId val="{00000001-3831-4CE8-BF88-159C297EDBE3}"/>
            </c:ext>
          </c:extLst>
        </c:ser>
        <c:dLbls>
          <c:showLegendKey val="0"/>
          <c:showVal val="0"/>
          <c:showCatName val="0"/>
          <c:showSerName val="0"/>
          <c:showPercent val="0"/>
          <c:showBubbleSize val="0"/>
        </c:dLbls>
        <c:marker val="1"/>
        <c:smooth val="0"/>
        <c:axId val="421711352"/>
        <c:axId val="421711744"/>
      </c:lineChart>
      <c:catAx>
        <c:axId val="421711352"/>
        <c:scaling>
          <c:orientation val="minMax"/>
        </c:scaling>
        <c:delete val="1"/>
        <c:axPos val="b"/>
        <c:numFmt formatCode="General" sourceLinked="1"/>
        <c:majorTickMark val="none"/>
        <c:minorTickMark val="none"/>
        <c:tickLblPos val="none"/>
        <c:crossAx val="421711744"/>
        <c:crosses val="autoZero"/>
        <c:auto val="1"/>
        <c:lblAlgn val="ctr"/>
        <c:lblOffset val="100"/>
        <c:noMultiLvlLbl val="1"/>
      </c:catAx>
      <c:valAx>
        <c:axId val="421711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1711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5.9</c:v>
                </c:pt>
                <c:pt idx="1">
                  <c:v>5</c:v>
                </c:pt>
                <c:pt idx="2">
                  <c:v>4.5</c:v>
                </c:pt>
                <c:pt idx="3">
                  <c:v>4.3</c:v>
                </c:pt>
                <c:pt idx="4">
                  <c:v>4.5</c:v>
                </c:pt>
              </c:numCache>
            </c:numRef>
          </c:val>
          <c:extLst xmlns:c16r2="http://schemas.microsoft.com/office/drawing/2015/06/chart">
            <c:ext xmlns:c16="http://schemas.microsoft.com/office/drawing/2014/chart" uri="{C3380CC4-5D6E-409C-BE32-E72D297353CC}">
              <c16:uniqueId val="{00000000-58A0-4AB0-B3F8-B0B7D447830F}"/>
            </c:ext>
          </c:extLst>
        </c:ser>
        <c:dLbls>
          <c:showLegendKey val="0"/>
          <c:showVal val="0"/>
          <c:showCatName val="0"/>
          <c:showSerName val="0"/>
          <c:showPercent val="0"/>
          <c:showBubbleSize val="0"/>
        </c:dLbls>
        <c:gapWidth val="150"/>
        <c:axId val="421713704"/>
        <c:axId val="42170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xmlns:c16r2="http://schemas.microsoft.com/office/drawing/2015/06/chart">
            <c:ext xmlns:c16="http://schemas.microsoft.com/office/drawing/2014/chart" uri="{C3380CC4-5D6E-409C-BE32-E72D297353CC}">
              <c16:uniqueId val="{00000001-58A0-4AB0-B3F8-B0B7D447830F}"/>
            </c:ext>
          </c:extLst>
        </c:ser>
        <c:dLbls>
          <c:showLegendKey val="0"/>
          <c:showVal val="0"/>
          <c:showCatName val="0"/>
          <c:showSerName val="0"/>
          <c:showPercent val="0"/>
          <c:showBubbleSize val="0"/>
        </c:dLbls>
        <c:marker val="1"/>
        <c:smooth val="0"/>
        <c:axId val="421713704"/>
        <c:axId val="421708216"/>
      </c:lineChart>
      <c:catAx>
        <c:axId val="421713704"/>
        <c:scaling>
          <c:orientation val="minMax"/>
        </c:scaling>
        <c:delete val="1"/>
        <c:axPos val="b"/>
        <c:numFmt formatCode="General" sourceLinked="1"/>
        <c:majorTickMark val="none"/>
        <c:minorTickMark val="none"/>
        <c:tickLblPos val="none"/>
        <c:crossAx val="421708216"/>
        <c:crosses val="autoZero"/>
        <c:auto val="1"/>
        <c:lblAlgn val="ctr"/>
        <c:lblOffset val="100"/>
        <c:noMultiLvlLbl val="1"/>
      </c:catAx>
      <c:valAx>
        <c:axId val="421708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713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74.400000000000006</c:v>
                </c:pt>
                <c:pt idx="1">
                  <c:v>76.599999999999994</c:v>
                </c:pt>
                <c:pt idx="2">
                  <c:v>78.5</c:v>
                </c:pt>
                <c:pt idx="3">
                  <c:v>80.5</c:v>
                </c:pt>
                <c:pt idx="4">
                  <c:v>81.7</c:v>
                </c:pt>
              </c:numCache>
            </c:numRef>
          </c:val>
          <c:extLst xmlns:c16r2="http://schemas.microsoft.com/office/drawing/2015/06/chart">
            <c:ext xmlns:c16="http://schemas.microsoft.com/office/drawing/2014/chart" uri="{C3380CC4-5D6E-409C-BE32-E72D297353CC}">
              <c16:uniqueId val="{00000000-7BA4-4E0B-A46E-95C4DB9EFEE1}"/>
            </c:ext>
          </c:extLst>
        </c:ser>
        <c:dLbls>
          <c:showLegendKey val="0"/>
          <c:showVal val="0"/>
          <c:showCatName val="0"/>
          <c:showSerName val="0"/>
          <c:showPercent val="0"/>
          <c:showBubbleSize val="0"/>
        </c:dLbls>
        <c:gapWidth val="150"/>
        <c:axId val="421712528"/>
        <c:axId val="42170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xmlns:c16r2="http://schemas.microsoft.com/office/drawing/2015/06/chart">
            <c:ext xmlns:c16="http://schemas.microsoft.com/office/drawing/2014/chart" uri="{C3380CC4-5D6E-409C-BE32-E72D297353CC}">
              <c16:uniqueId val="{00000001-7BA4-4E0B-A46E-95C4DB9EFEE1}"/>
            </c:ext>
          </c:extLst>
        </c:ser>
        <c:dLbls>
          <c:showLegendKey val="0"/>
          <c:showVal val="0"/>
          <c:showCatName val="0"/>
          <c:showSerName val="0"/>
          <c:showPercent val="0"/>
          <c:showBubbleSize val="0"/>
        </c:dLbls>
        <c:marker val="1"/>
        <c:smooth val="0"/>
        <c:axId val="421712528"/>
        <c:axId val="421708608"/>
      </c:lineChart>
      <c:catAx>
        <c:axId val="421712528"/>
        <c:scaling>
          <c:orientation val="minMax"/>
        </c:scaling>
        <c:delete val="1"/>
        <c:axPos val="b"/>
        <c:numFmt formatCode="General" sourceLinked="1"/>
        <c:majorTickMark val="none"/>
        <c:minorTickMark val="none"/>
        <c:tickLblPos val="none"/>
        <c:crossAx val="421708608"/>
        <c:crosses val="autoZero"/>
        <c:auto val="1"/>
        <c:lblAlgn val="ctr"/>
        <c:lblOffset val="100"/>
        <c:noMultiLvlLbl val="1"/>
      </c:catAx>
      <c:valAx>
        <c:axId val="42170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71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4404</c:v>
                </c:pt>
                <c:pt idx="1">
                  <c:v>4456</c:v>
                </c:pt>
                <c:pt idx="2">
                  <c:v>4662</c:v>
                </c:pt>
                <c:pt idx="3">
                  <c:v>4853</c:v>
                </c:pt>
                <c:pt idx="4">
                  <c:v>4999</c:v>
                </c:pt>
              </c:numCache>
            </c:numRef>
          </c:val>
          <c:extLst xmlns:c16r2="http://schemas.microsoft.com/office/drawing/2015/06/chart">
            <c:ext xmlns:c16="http://schemas.microsoft.com/office/drawing/2014/chart" uri="{C3380CC4-5D6E-409C-BE32-E72D297353CC}">
              <c16:uniqueId val="{00000000-F347-4D7B-9406-C3C6DD1CAC5B}"/>
            </c:ext>
          </c:extLst>
        </c:ser>
        <c:dLbls>
          <c:showLegendKey val="0"/>
          <c:showVal val="0"/>
          <c:showCatName val="0"/>
          <c:showSerName val="0"/>
          <c:showPercent val="0"/>
          <c:showBubbleSize val="0"/>
        </c:dLbls>
        <c:gapWidth val="150"/>
        <c:axId val="421626648"/>
        <c:axId val="42162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xmlns:c16r2="http://schemas.microsoft.com/office/drawing/2015/06/chart">
            <c:ext xmlns:c16="http://schemas.microsoft.com/office/drawing/2014/chart" uri="{C3380CC4-5D6E-409C-BE32-E72D297353CC}">
              <c16:uniqueId val="{00000001-F347-4D7B-9406-C3C6DD1CAC5B}"/>
            </c:ext>
          </c:extLst>
        </c:ser>
        <c:dLbls>
          <c:showLegendKey val="0"/>
          <c:showVal val="0"/>
          <c:showCatName val="0"/>
          <c:showSerName val="0"/>
          <c:showPercent val="0"/>
          <c:showBubbleSize val="0"/>
        </c:dLbls>
        <c:marker val="1"/>
        <c:smooth val="0"/>
        <c:axId val="421626648"/>
        <c:axId val="421624688"/>
      </c:lineChart>
      <c:catAx>
        <c:axId val="421626648"/>
        <c:scaling>
          <c:orientation val="minMax"/>
        </c:scaling>
        <c:delete val="1"/>
        <c:axPos val="b"/>
        <c:numFmt formatCode="General" sourceLinked="1"/>
        <c:majorTickMark val="none"/>
        <c:minorTickMark val="none"/>
        <c:tickLblPos val="none"/>
        <c:crossAx val="421624688"/>
        <c:crosses val="autoZero"/>
        <c:auto val="1"/>
        <c:lblAlgn val="ctr"/>
        <c:lblOffset val="100"/>
        <c:noMultiLvlLbl val="1"/>
      </c:catAx>
      <c:valAx>
        <c:axId val="421624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162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13422</c:v>
                </c:pt>
                <c:pt idx="1">
                  <c:v>13335</c:v>
                </c:pt>
                <c:pt idx="2">
                  <c:v>13252</c:v>
                </c:pt>
                <c:pt idx="3">
                  <c:v>13673</c:v>
                </c:pt>
                <c:pt idx="4">
                  <c:v>13618</c:v>
                </c:pt>
              </c:numCache>
            </c:numRef>
          </c:val>
          <c:extLst xmlns:c16r2="http://schemas.microsoft.com/office/drawing/2015/06/chart">
            <c:ext xmlns:c16="http://schemas.microsoft.com/office/drawing/2014/chart" uri="{C3380CC4-5D6E-409C-BE32-E72D297353CC}">
              <c16:uniqueId val="{00000000-D238-4D16-A82D-477190F32E5F}"/>
            </c:ext>
          </c:extLst>
        </c:ser>
        <c:dLbls>
          <c:showLegendKey val="0"/>
          <c:showVal val="0"/>
          <c:showCatName val="0"/>
          <c:showSerName val="0"/>
          <c:showPercent val="0"/>
          <c:showBubbleSize val="0"/>
        </c:dLbls>
        <c:gapWidth val="150"/>
        <c:axId val="421623904"/>
        <c:axId val="42163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xmlns:c16r2="http://schemas.microsoft.com/office/drawing/2015/06/chart">
            <c:ext xmlns:c16="http://schemas.microsoft.com/office/drawing/2014/chart" uri="{C3380CC4-5D6E-409C-BE32-E72D297353CC}">
              <c16:uniqueId val="{00000001-D238-4D16-A82D-477190F32E5F}"/>
            </c:ext>
          </c:extLst>
        </c:ser>
        <c:dLbls>
          <c:showLegendKey val="0"/>
          <c:showVal val="0"/>
          <c:showCatName val="0"/>
          <c:showSerName val="0"/>
          <c:showPercent val="0"/>
          <c:showBubbleSize val="0"/>
        </c:dLbls>
        <c:marker val="1"/>
        <c:smooth val="0"/>
        <c:axId val="421623904"/>
        <c:axId val="421631352"/>
      </c:lineChart>
      <c:catAx>
        <c:axId val="421623904"/>
        <c:scaling>
          <c:orientation val="minMax"/>
        </c:scaling>
        <c:delete val="1"/>
        <c:axPos val="b"/>
        <c:numFmt formatCode="General" sourceLinked="1"/>
        <c:majorTickMark val="none"/>
        <c:minorTickMark val="none"/>
        <c:tickLblPos val="none"/>
        <c:crossAx val="421631352"/>
        <c:crosses val="autoZero"/>
        <c:auto val="1"/>
        <c:lblAlgn val="ctr"/>
        <c:lblOffset val="100"/>
        <c:noMultiLvlLbl val="1"/>
      </c:catAx>
      <c:valAx>
        <c:axId val="421631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162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LQ84" sqref="LQ84"/>
    </sheetView>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広島県府中市　府中市立湯が丘病院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精神科病院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精神病院</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t="str">
        <f>データ!Y6</f>
        <v>-</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臨</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データ!AB6</f>
        <v>308</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308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38998</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8765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１５：１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t="str">
        <f>データ!AE6</f>
        <v>-</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t="str">
        <f>データ!AG6</f>
        <v>-</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7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7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7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7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7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7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7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row>
    <row r="23" spans="1:393" ht="13.7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21"/>
      <c r="NL23" s="121"/>
      <c r="NM23" s="121"/>
      <c r="NN23" s="121"/>
      <c r="NO23" s="121"/>
      <c r="NP23" s="121"/>
      <c r="NQ23" s="121"/>
      <c r="NR23" s="121"/>
      <c r="NS23" s="121"/>
      <c r="NT23" s="121"/>
      <c r="NU23" s="121"/>
      <c r="NV23" s="121"/>
      <c r="NW23" s="121"/>
      <c r="NX23" s="122"/>
      <c r="OC23" s="28" t="s">
        <v>46</v>
      </c>
    </row>
    <row r="24" spans="1:393" ht="13.7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21"/>
      <c r="NL24" s="121"/>
      <c r="NM24" s="121"/>
      <c r="NN24" s="121"/>
      <c r="NO24" s="121"/>
      <c r="NP24" s="121"/>
      <c r="NQ24" s="121"/>
      <c r="NR24" s="121"/>
      <c r="NS24" s="121"/>
      <c r="NT24" s="121"/>
      <c r="NU24" s="121"/>
      <c r="NV24" s="121"/>
      <c r="NW24" s="121"/>
      <c r="NX24" s="122"/>
      <c r="OC24" s="28" t="s">
        <v>47</v>
      </c>
    </row>
    <row r="25" spans="1:393" ht="13.7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21"/>
      <c r="NL25" s="121"/>
      <c r="NM25" s="121"/>
      <c r="NN25" s="121"/>
      <c r="NO25" s="121"/>
      <c r="NP25" s="121"/>
      <c r="NQ25" s="121"/>
      <c r="NR25" s="121"/>
      <c r="NS25" s="121"/>
      <c r="NT25" s="121"/>
      <c r="NU25" s="121"/>
      <c r="NV25" s="121"/>
      <c r="NW25" s="121"/>
      <c r="NX25" s="122"/>
      <c r="OC25" s="28" t="s">
        <v>48</v>
      </c>
    </row>
    <row r="26" spans="1:393" ht="13.7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21"/>
      <c r="NL26" s="121"/>
      <c r="NM26" s="121"/>
      <c r="NN26" s="121"/>
      <c r="NO26" s="121"/>
      <c r="NP26" s="121"/>
      <c r="NQ26" s="121"/>
      <c r="NR26" s="121"/>
      <c r="NS26" s="121"/>
      <c r="NT26" s="121"/>
      <c r="NU26" s="121"/>
      <c r="NV26" s="121"/>
      <c r="NW26" s="121"/>
      <c r="NX26" s="122"/>
      <c r="OC26" s="28" t="s">
        <v>49</v>
      </c>
    </row>
    <row r="27" spans="1:393" ht="13.7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21"/>
      <c r="NL27" s="121"/>
      <c r="NM27" s="121"/>
      <c r="NN27" s="121"/>
      <c r="NO27" s="121"/>
      <c r="NP27" s="121"/>
      <c r="NQ27" s="121"/>
      <c r="NR27" s="121"/>
      <c r="NS27" s="121"/>
      <c r="NT27" s="121"/>
      <c r="NU27" s="121"/>
      <c r="NV27" s="121"/>
      <c r="NW27" s="121"/>
      <c r="NX27" s="122"/>
      <c r="OC27" s="28" t="s">
        <v>50</v>
      </c>
    </row>
    <row r="28" spans="1:393" ht="13.7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21"/>
      <c r="NL28" s="121"/>
      <c r="NM28" s="121"/>
      <c r="NN28" s="121"/>
      <c r="NO28" s="121"/>
      <c r="NP28" s="121"/>
      <c r="NQ28" s="121"/>
      <c r="NR28" s="121"/>
      <c r="NS28" s="121"/>
      <c r="NT28" s="121"/>
      <c r="NU28" s="121"/>
      <c r="NV28" s="121"/>
      <c r="NW28" s="121"/>
      <c r="NX28" s="122"/>
      <c r="OC28" s="28" t="s">
        <v>51</v>
      </c>
    </row>
    <row r="29" spans="1:393" ht="13.7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21"/>
      <c r="NL29" s="121"/>
      <c r="NM29" s="121"/>
      <c r="NN29" s="121"/>
      <c r="NO29" s="121"/>
      <c r="NP29" s="121"/>
      <c r="NQ29" s="121"/>
      <c r="NR29" s="121"/>
      <c r="NS29" s="121"/>
      <c r="NT29" s="121"/>
      <c r="NU29" s="121"/>
      <c r="NV29" s="121"/>
      <c r="NW29" s="121"/>
      <c r="NX29" s="122"/>
      <c r="OC29" s="28" t="s">
        <v>52</v>
      </c>
    </row>
    <row r="30" spans="1:393" ht="13.7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21"/>
      <c r="NL30" s="121"/>
      <c r="NM30" s="121"/>
      <c r="NN30" s="121"/>
      <c r="NO30" s="121"/>
      <c r="NP30" s="121"/>
      <c r="NQ30" s="121"/>
      <c r="NR30" s="121"/>
      <c r="NS30" s="121"/>
      <c r="NT30" s="121"/>
      <c r="NU30" s="121"/>
      <c r="NV30" s="121"/>
      <c r="NW30" s="121"/>
      <c r="NX30" s="122"/>
      <c r="OC30" s="28" t="s">
        <v>53</v>
      </c>
    </row>
    <row r="31" spans="1:393" ht="13.7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21"/>
      <c r="NL31" s="121"/>
      <c r="NM31" s="121"/>
      <c r="NN31" s="121"/>
      <c r="NO31" s="121"/>
      <c r="NP31" s="121"/>
      <c r="NQ31" s="121"/>
      <c r="NR31" s="121"/>
      <c r="NS31" s="121"/>
      <c r="NT31" s="121"/>
      <c r="NU31" s="121"/>
      <c r="NV31" s="121"/>
      <c r="NW31" s="121"/>
      <c r="NX31" s="122"/>
      <c r="OC31" s="28" t="s">
        <v>54</v>
      </c>
    </row>
    <row r="32" spans="1:393" ht="13.7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21"/>
      <c r="NL32" s="121"/>
      <c r="NM32" s="121"/>
      <c r="NN32" s="121"/>
      <c r="NO32" s="121"/>
      <c r="NP32" s="121"/>
      <c r="NQ32" s="121"/>
      <c r="NR32" s="121"/>
      <c r="NS32" s="121"/>
      <c r="NT32" s="121"/>
      <c r="NU32" s="121"/>
      <c r="NV32" s="121"/>
      <c r="NW32" s="121"/>
      <c r="NX32" s="122"/>
      <c r="OC32" s="28" t="s">
        <v>55</v>
      </c>
    </row>
    <row r="33" spans="1:393" ht="13.75" customHeight="1">
      <c r="A33" s="2"/>
      <c r="B33" s="25"/>
      <c r="D33" s="5"/>
      <c r="E33" s="5"/>
      <c r="F33" s="5"/>
      <c r="G33" s="102" t="s">
        <v>56</v>
      </c>
      <c r="H33" s="102"/>
      <c r="I33" s="102"/>
      <c r="J33" s="102"/>
      <c r="K33" s="102"/>
      <c r="L33" s="102"/>
      <c r="M33" s="102"/>
      <c r="N33" s="102"/>
      <c r="O33" s="102"/>
      <c r="P33" s="85">
        <f>データ!AH7</f>
        <v>102.9</v>
      </c>
      <c r="Q33" s="86"/>
      <c r="R33" s="86"/>
      <c r="S33" s="86"/>
      <c r="T33" s="86"/>
      <c r="U33" s="86"/>
      <c r="V33" s="86"/>
      <c r="W33" s="86"/>
      <c r="X33" s="86"/>
      <c r="Y33" s="86"/>
      <c r="Z33" s="86"/>
      <c r="AA33" s="86"/>
      <c r="AB33" s="86"/>
      <c r="AC33" s="86"/>
      <c r="AD33" s="87"/>
      <c r="AE33" s="85">
        <f>データ!AI7</f>
        <v>101.1</v>
      </c>
      <c r="AF33" s="86"/>
      <c r="AG33" s="86"/>
      <c r="AH33" s="86"/>
      <c r="AI33" s="86"/>
      <c r="AJ33" s="86"/>
      <c r="AK33" s="86"/>
      <c r="AL33" s="86"/>
      <c r="AM33" s="86"/>
      <c r="AN33" s="86"/>
      <c r="AO33" s="86"/>
      <c r="AP33" s="86"/>
      <c r="AQ33" s="86"/>
      <c r="AR33" s="86"/>
      <c r="AS33" s="87"/>
      <c r="AT33" s="85">
        <f>データ!AJ7</f>
        <v>101.2</v>
      </c>
      <c r="AU33" s="86"/>
      <c r="AV33" s="86"/>
      <c r="AW33" s="86"/>
      <c r="AX33" s="86"/>
      <c r="AY33" s="86"/>
      <c r="AZ33" s="86"/>
      <c r="BA33" s="86"/>
      <c r="BB33" s="86"/>
      <c r="BC33" s="86"/>
      <c r="BD33" s="86"/>
      <c r="BE33" s="86"/>
      <c r="BF33" s="86"/>
      <c r="BG33" s="86"/>
      <c r="BH33" s="87"/>
      <c r="BI33" s="85">
        <f>データ!AK7</f>
        <v>101.3</v>
      </c>
      <c r="BJ33" s="86"/>
      <c r="BK33" s="86"/>
      <c r="BL33" s="86"/>
      <c r="BM33" s="86"/>
      <c r="BN33" s="86"/>
      <c r="BO33" s="86"/>
      <c r="BP33" s="86"/>
      <c r="BQ33" s="86"/>
      <c r="BR33" s="86"/>
      <c r="BS33" s="86"/>
      <c r="BT33" s="86"/>
      <c r="BU33" s="86"/>
      <c r="BV33" s="86"/>
      <c r="BW33" s="87"/>
      <c r="BX33" s="85">
        <f>データ!AL7</f>
        <v>102.6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99.4</v>
      </c>
      <c r="DE33" s="86"/>
      <c r="DF33" s="86"/>
      <c r="DG33" s="86"/>
      <c r="DH33" s="86"/>
      <c r="DI33" s="86"/>
      <c r="DJ33" s="86"/>
      <c r="DK33" s="86"/>
      <c r="DL33" s="86"/>
      <c r="DM33" s="86"/>
      <c r="DN33" s="86"/>
      <c r="DO33" s="86"/>
      <c r="DP33" s="86"/>
      <c r="DQ33" s="86"/>
      <c r="DR33" s="87"/>
      <c r="DS33" s="85">
        <f>データ!AT7</f>
        <v>97.9</v>
      </c>
      <c r="DT33" s="86"/>
      <c r="DU33" s="86"/>
      <c r="DV33" s="86"/>
      <c r="DW33" s="86"/>
      <c r="DX33" s="86"/>
      <c r="DY33" s="86"/>
      <c r="DZ33" s="86"/>
      <c r="EA33" s="86"/>
      <c r="EB33" s="86"/>
      <c r="EC33" s="86"/>
      <c r="ED33" s="86"/>
      <c r="EE33" s="86"/>
      <c r="EF33" s="86"/>
      <c r="EG33" s="87"/>
      <c r="EH33" s="85">
        <f>データ!AU7</f>
        <v>96.1</v>
      </c>
      <c r="EI33" s="86"/>
      <c r="EJ33" s="86"/>
      <c r="EK33" s="86"/>
      <c r="EL33" s="86"/>
      <c r="EM33" s="86"/>
      <c r="EN33" s="86"/>
      <c r="EO33" s="86"/>
      <c r="EP33" s="86"/>
      <c r="EQ33" s="86"/>
      <c r="ER33" s="86"/>
      <c r="ES33" s="86"/>
      <c r="ET33" s="86"/>
      <c r="EU33" s="86"/>
      <c r="EV33" s="87"/>
      <c r="EW33" s="85">
        <f>データ!AV7</f>
        <v>93.5</v>
      </c>
      <c r="EX33" s="86"/>
      <c r="EY33" s="86"/>
      <c r="EZ33" s="86"/>
      <c r="FA33" s="86"/>
      <c r="FB33" s="86"/>
      <c r="FC33" s="86"/>
      <c r="FD33" s="86"/>
      <c r="FE33" s="86"/>
      <c r="FF33" s="86"/>
      <c r="FG33" s="86"/>
      <c r="FH33" s="86"/>
      <c r="FI33" s="86"/>
      <c r="FJ33" s="86"/>
      <c r="FK33" s="87"/>
      <c r="FL33" s="85">
        <f>データ!AW7</f>
        <v>91.9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21.4</v>
      </c>
      <c r="GS33" s="86"/>
      <c r="GT33" s="86"/>
      <c r="GU33" s="86"/>
      <c r="GV33" s="86"/>
      <c r="GW33" s="86"/>
      <c r="GX33" s="86"/>
      <c r="GY33" s="86"/>
      <c r="GZ33" s="86"/>
      <c r="HA33" s="86"/>
      <c r="HB33" s="86"/>
      <c r="HC33" s="86"/>
      <c r="HD33" s="86"/>
      <c r="HE33" s="86"/>
      <c r="HF33" s="87"/>
      <c r="HG33" s="85">
        <f>データ!BE7</f>
        <v>20.5</v>
      </c>
      <c r="HH33" s="86"/>
      <c r="HI33" s="86"/>
      <c r="HJ33" s="86"/>
      <c r="HK33" s="86"/>
      <c r="HL33" s="86"/>
      <c r="HM33" s="86"/>
      <c r="HN33" s="86"/>
      <c r="HO33" s="86"/>
      <c r="HP33" s="86"/>
      <c r="HQ33" s="86"/>
      <c r="HR33" s="86"/>
      <c r="HS33" s="86"/>
      <c r="HT33" s="86"/>
      <c r="HU33" s="87"/>
      <c r="HV33" s="85">
        <f>データ!BF7</f>
        <v>19.3</v>
      </c>
      <c r="HW33" s="86"/>
      <c r="HX33" s="86"/>
      <c r="HY33" s="86"/>
      <c r="HZ33" s="86"/>
      <c r="IA33" s="86"/>
      <c r="IB33" s="86"/>
      <c r="IC33" s="86"/>
      <c r="ID33" s="86"/>
      <c r="IE33" s="86"/>
      <c r="IF33" s="86"/>
      <c r="IG33" s="86"/>
      <c r="IH33" s="86"/>
      <c r="II33" s="86"/>
      <c r="IJ33" s="87"/>
      <c r="IK33" s="85">
        <f>データ!BG7</f>
        <v>17.899999999999999</v>
      </c>
      <c r="IL33" s="86"/>
      <c r="IM33" s="86"/>
      <c r="IN33" s="86"/>
      <c r="IO33" s="86"/>
      <c r="IP33" s="86"/>
      <c r="IQ33" s="86"/>
      <c r="IR33" s="86"/>
      <c r="IS33" s="86"/>
      <c r="IT33" s="86"/>
      <c r="IU33" s="86"/>
      <c r="IV33" s="86"/>
      <c r="IW33" s="86"/>
      <c r="IX33" s="86"/>
      <c r="IY33" s="87"/>
      <c r="IZ33" s="85">
        <f>データ!BH7</f>
        <v>15.9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75</v>
      </c>
      <c r="KG33" s="86"/>
      <c r="KH33" s="86"/>
      <c r="KI33" s="86"/>
      <c r="KJ33" s="86"/>
      <c r="KK33" s="86"/>
      <c r="KL33" s="86"/>
      <c r="KM33" s="86"/>
      <c r="KN33" s="86"/>
      <c r="KO33" s="86"/>
      <c r="KP33" s="86"/>
      <c r="KQ33" s="86"/>
      <c r="KR33" s="86"/>
      <c r="KS33" s="86"/>
      <c r="KT33" s="87"/>
      <c r="KU33" s="85">
        <f>データ!BP7</f>
        <v>74.7</v>
      </c>
      <c r="KV33" s="86"/>
      <c r="KW33" s="86"/>
      <c r="KX33" s="86"/>
      <c r="KY33" s="86"/>
      <c r="KZ33" s="86"/>
      <c r="LA33" s="86"/>
      <c r="LB33" s="86"/>
      <c r="LC33" s="86"/>
      <c r="LD33" s="86"/>
      <c r="LE33" s="86"/>
      <c r="LF33" s="86"/>
      <c r="LG33" s="86"/>
      <c r="LH33" s="86"/>
      <c r="LI33" s="87"/>
      <c r="LJ33" s="85">
        <f>データ!BQ7</f>
        <v>74.3</v>
      </c>
      <c r="LK33" s="86"/>
      <c r="LL33" s="86"/>
      <c r="LM33" s="86"/>
      <c r="LN33" s="86"/>
      <c r="LO33" s="86"/>
      <c r="LP33" s="86"/>
      <c r="LQ33" s="86"/>
      <c r="LR33" s="86"/>
      <c r="LS33" s="86"/>
      <c r="LT33" s="86"/>
      <c r="LU33" s="86"/>
      <c r="LV33" s="86"/>
      <c r="LW33" s="86"/>
      <c r="LX33" s="87"/>
      <c r="LY33" s="85">
        <f>データ!BR7</f>
        <v>71.599999999999994</v>
      </c>
      <c r="LZ33" s="86"/>
      <c r="MA33" s="86"/>
      <c r="MB33" s="86"/>
      <c r="MC33" s="86"/>
      <c r="MD33" s="86"/>
      <c r="ME33" s="86"/>
      <c r="MF33" s="86"/>
      <c r="MG33" s="86"/>
      <c r="MH33" s="86"/>
      <c r="MI33" s="86"/>
      <c r="MJ33" s="86"/>
      <c r="MK33" s="86"/>
      <c r="ML33" s="86"/>
      <c r="MM33" s="87"/>
      <c r="MN33" s="85">
        <f>データ!BS7</f>
        <v>68.3</v>
      </c>
      <c r="MO33" s="86"/>
      <c r="MP33" s="86"/>
      <c r="MQ33" s="86"/>
      <c r="MR33" s="86"/>
      <c r="MS33" s="86"/>
      <c r="MT33" s="86"/>
      <c r="MU33" s="86"/>
      <c r="MV33" s="86"/>
      <c r="MW33" s="86"/>
      <c r="MX33" s="86"/>
      <c r="MY33" s="86"/>
      <c r="MZ33" s="86"/>
      <c r="NA33" s="86"/>
      <c r="NB33" s="87"/>
      <c r="ND33" s="5"/>
      <c r="NE33" s="5"/>
      <c r="NF33" s="5"/>
      <c r="NG33" s="5"/>
      <c r="NH33" s="27"/>
      <c r="NI33" s="2"/>
      <c r="NJ33" s="111"/>
      <c r="NK33" s="121"/>
      <c r="NL33" s="121"/>
      <c r="NM33" s="121"/>
      <c r="NN33" s="121"/>
      <c r="NO33" s="121"/>
      <c r="NP33" s="121"/>
      <c r="NQ33" s="121"/>
      <c r="NR33" s="121"/>
      <c r="NS33" s="121"/>
      <c r="NT33" s="121"/>
      <c r="NU33" s="121"/>
      <c r="NV33" s="121"/>
      <c r="NW33" s="121"/>
      <c r="NX33" s="122"/>
      <c r="OC33" s="28" t="s">
        <v>57</v>
      </c>
    </row>
    <row r="34" spans="1:393" ht="13.75" customHeight="1">
      <c r="A34" s="2"/>
      <c r="B34" s="25"/>
      <c r="D34" s="5"/>
      <c r="E34" s="5"/>
      <c r="F34" s="5"/>
      <c r="G34" s="102" t="s">
        <v>58</v>
      </c>
      <c r="H34" s="102"/>
      <c r="I34" s="102"/>
      <c r="J34" s="102"/>
      <c r="K34" s="102"/>
      <c r="L34" s="102"/>
      <c r="M34" s="102"/>
      <c r="N34" s="102"/>
      <c r="O34" s="102"/>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7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7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7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7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7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66</v>
      </c>
    </row>
    <row r="40" spans="1:393" ht="13.7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67</v>
      </c>
    </row>
    <row r="41" spans="1:393" ht="13.7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68</v>
      </c>
    </row>
    <row r="42" spans="1:393" ht="13.7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69</v>
      </c>
    </row>
    <row r="43" spans="1:393" ht="13.7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70</v>
      </c>
    </row>
    <row r="44" spans="1:393" ht="13.7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71</v>
      </c>
    </row>
    <row r="45" spans="1:393" ht="13.7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72</v>
      </c>
    </row>
    <row r="46" spans="1:393" ht="13.7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73</v>
      </c>
    </row>
    <row r="47" spans="1:393" ht="13.7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74</v>
      </c>
    </row>
    <row r="48" spans="1:393" ht="13.7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75</v>
      </c>
    </row>
    <row r="49" spans="1:393" ht="13.7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76</v>
      </c>
    </row>
    <row r="50" spans="1:393" ht="13.7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77</v>
      </c>
    </row>
    <row r="51" spans="1:393" ht="108"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78</v>
      </c>
    </row>
    <row r="52" spans="1:393" ht="13.7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7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7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4" t="s">
        <v>179</v>
      </c>
      <c r="NK54" s="112"/>
      <c r="NL54" s="112"/>
      <c r="NM54" s="112"/>
      <c r="NN54" s="112"/>
      <c r="NO54" s="112"/>
      <c r="NP54" s="112"/>
      <c r="NQ54" s="112"/>
      <c r="NR54" s="112"/>
      <c r="NS54" s="112"/>
      <c r="NT54" s="112"/>
      <c r="NU54" s="112"/>
      <c r="NV54" s="112"/>
      <c r="NW54" s="112"/>
      <c r="NX54" s="113"/>
    </row>
    <row r="55" spans="1:393" ht="13.75" customHeight="1">
      <c r="A55" s="2"/>
      <c r="B55" s="25"/>
      <c r="C55" s="5"/>
      <c r="D55" s="5"/>
      <c r="E55" s="5"/>
      <c r="F55" s="5"/>
      <c r="G55" s="102" t="s">
        <v>56</v>
      </c>
      <c r="H55" s="102"/>
      <c r="I55" s="102"/>
      <c r="J55" s="102"/>
      <c r="K55" s="102"/>
      <c r="L55" s="102"/>
      <c r="M55" s="102"/>
      <c r="N55" s="102"/>
      <c r="O55" s="102"/>
      <c r="P55" s="103">
        <f>データ!BZ7</f>
        <v>13422</v>
      </c>
      <c r="Q55" s="104"/>
      <c r="R55" s="104"/>
      <c r="S55" s="104"/>
      <c r="T55" s="104"/>
      <c r="U55" s="104"/>
      <c r="V55" s="104"/>
      <c r="W55" s="104"/>
      <c r="X55" s="104"/>
      <c r="Y55" s="104"/>
      <c r="Z55" s="104"/>
      <c r="AA55" s="104"/>
      <c r="AB55" s="104"/>
      <c r="AC55" s="104"/>
      <c r="AD55" s="105"/>
      <c r="AE55" s="103">
        <f>データ!CA7</f>
        <v>13335</v>
      </c>
      <c r="AF55" s="104"/>
      <c r="AG55" s="104"/>
      <c r="AH55" s="104"/>
      <c r="AI55" s="104"/>
      <c r="AJ55" s="104"/>
      <c r="AK55" s="104"/>
      <c r="AL55" s="104"/>
      <c r="AM55" s="104"/>
      <c r="AN55" s="104"/>
      <c r="AO55" s="104"/>
      <c r="AP55" s="104"/>
      <c r="AQ55" s="104"/>
      <c r="AR55" s="104"/>
      <c r="AS55" s="105"/>
      <c r="AT55" s="103">
        <f>データ!CB7</f>
        <v>13252</v>
      </c>
      <c r="AU55" s="104"/>
      <c r="AV55" s="104"/>
      <c r="AW55" s="104"/>
      <c r="AX55" s="104"/>
      <c r="AY55" s="104"/>
      <c r="AZ55" s="104"/>
      <c r="BA55" s="104"/>
      <c r="BB55" s="104"/>
      <c r="BC55" s="104"/>
      <c r="BD55" s="104"/>
      <c r="BE55" s="104"/>
      <c r="BF55" s="104"/>
      <c r="BG55" s="104"/>
      <c r="BH55" s="105"/>
      <c r="BI55" s="103">
        <f>データ!CC7</f>
        <v>13673</v>
      </c>
      <c r="BJ55" s="104"/>
      <c r="BK55" s="104"/>
      <c r="BL55" s="104"/>
      <c r="BM55" s="104"/>
      <c r="BN55" s="104"/>
      <c r="BO55" s="104"/>
      <c r="BP55" s="104"/>
      <c r="BQ55" s="104"/>
      <c r="BR55" s="104"/>
      <c r="BS55" s="104"/>
      <c r="BT55" s="104"/>
      <c r="BU55" s="104"/>
      <c r="BV55" s="104"/>
      <c r="BW55" s="105"/>
      <c r="BX55" s="103">
        <f>データ!CD7</f>
        <v>13618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4404</v>
      </c>
      <c r="DE55" s="104"/>
      <c r="DF55" s="104"/>
      <c r="DG55" s="104"/>
      <c r="DH55" s="104"/>
      <c r="DI55" s="104"/>
      <c r="DJ55" s="104"/>
      <c r="DK55" s="104"/>
      <c r="DL55" s="104"/>
      <c r="DM55" s="104"/>
      <c r="DN55" s="104"/>
      <c r="DO55" s="104"/>
      <c r="DP55" s="104"/>
      <c r="DQ55" s="104"/>
      <c r="DR55" s="105"/>
      <c r="DS55" s="103">
        <f>データ!CL7</f>
        <v>4456</v>
      </c>
      <c r="DT55" s="104"/>
      <c r="DU55" s="104"/>
      <c r="DV55" s="104"/>
      <c r="DW55" s="104"/>
      <c r="DX55" s="104"/>
      <c r="DY55" s="104"/>
      <c r="DZ55" s="104"/>
      <c r="EA55" s="104"/>
      <c r="EB55" s="104"/>
      <c r="EC55" s="104"/>
      <c r="ED55" s="104"/>
      <c r="EE55" s="104"/>
      <c r="EF55" s="104"/>
      <c r="EG55" s="105"/>
      <c r="EH55" s="103">
        <f>データ!CM7</f>
        <v>4662</v>
      </c>
      <c r="EI55" s="104"/>
      <c r="EJ55" s="104"/>
      <c r="EK55" s="104"/>
      <c r="EL55" s="104"/>
      <c r="EM55" s="104"/>
      <c r="EN55" s="104"/>
      <c r="EO55" s="104"/>
      <c r="EP55" s="104"/>
      <c r="EQ55" s="104"/>
      <c r="ER55" s="104"/>
      <c r="ES55" s="104"/>
      <c r="ET55" s="104"/>
      <c r="EU55" s="104"/>
      <c r="EV55" s="105"/>
      <c r="EW55" s="103">
        <f>データ!CN7</f>
        <v>4853</v>
      </c>
      <c r="EX55" s="104"/>
      <c r="EY55" s="104"/>
      <c r="EZ55" s="104"/>
      <c r="FA55" s="104"/>
      <c r="FB55" s="104"/>
      <c r="FC55" s="104"/>
      <c r="FD55" s="104"/>
      <c r="FE55" s="104"/>
      <c r="FF55" s="104"/>
      <c r="FG55" s="104"/>
      <c r="FH55" s="104"/>
      <c r="FI55" s="104"/>
      <c r="FJ55" s="104"/>
      <c r="FK55" s="105"/>
      <c r="FL55" s="103">
        <f>データ!CO7</f>
        <v>4999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74.400000000000006</v>
      </c>
      <c r="GS55" s="86"/>
      <c r="GT55" s="86"/>
      <c r="GU55" s="86"/>
      <c r="GV55" s="86"/>
      <c r="GW55" s="86"/>
      <c r="GX55" s="86"/>
      <c r="GY55" s="86"/>
      <c r="GZ55" s="86"/>
      <c r="HA55" s="86"/>
      <c r="HB55" s="86"/>
      <c r="HC55" s="86"/>
      <c r="HD55" s="86"/>
      <c r="HE55" s="86"/>
      <c r="HF55" s="87"/>
      <c r="HG55" s="85">
        <f>データ!CW7</f>
        <v>76.599999999999994</v>
      </c>
      <c r="HH55" s="86"/>
      <c r="HI55" s="86"/>
      <c r="HJ55" s="86"/>
      <c r="HK55" s="86"/>
      <c r="HL55" s="86"/>
      <c r="HM55" s="86"/>
      <c r="HN55" s="86"/>
      <c r="HO55" s="86"/>
      <c r="HP55" s="86"/>
      <c r="HQ55" s="86"/>
      <c r="HR55" s="86"/>
      <c r="HS55" s="86"/>
      <c r="HT55" s="86"/>
      <c r="HU55" s="87"/>
      <c r="HV55" s="85">
        <f>データ!CX7</f>
        <v>78.5</v>
      </c>
      <c r="HW55" s="86"/>
      <c r="HX55" s="86"/>
      <c r="HY55" s="86"/>
      <c r="HZ55" s="86"/>
      <c r="IA55" s="86"/>
      <c r="IB55" s="86"/>
      <c r="IC55" s="86"/>
      <c r="ID55" s="86"/>
      <c r="IE55" s="86"/>
      <c r="IF55" s="86"/>
      <c r="IG55" s="86"/>
      <c r="IH55" s="86"/>
      <c r="II55" s="86"/>
      <c r="IJ55" s="87"/>
      <c r="IK55" s="85">
        <f>データ!CY7</f>
        <v>80.5</v>
      </c>
      <c r="IL55" s="86"/>
      <c r="IM55" s="86"/>
      <c r="IN55" s="86"/>
      <c r="IO55" s="86"/>
      <c r="IP55" s="86"/>
      <c r="IQ55" s="86"/>
      <c r="IR55" s="86"/>
      <c r="IS55" s="86"/>
      <c r="IT55" s="86"/>
      <c r="IU55" s="86"/>
      <c r="IV55" s="86"/>
      <c r="IW55" s="86"/>
      <c r="IX55" s="86"/>
      <c r="IY55" s="87"/>
      <c r="IZ55" s="85">
        <f>データ!CZ7</f>
        <v>81.7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5.9</v>
      </c>
      <c r="KG55" s="86"/>
      <c r="KH55" s="86"/>
      <c r="KI55" s="86"/>
      <c r="KJ55" s="86"/>
      <c r="KK55" s="86"/>
      <c r="KL55" s="86"/>
      <c r="KM55" s="86"/>
      <c r="KN55" s="86"/>
      <c r="KO55" s="86"/>
      <c r="KP55" s="86"/>
      <c r="KQ55" s="86"/>
      <c r="KR55" s="86"/>
      <c r="KS55" s="86"/>
      <c r="KT55" s="87"/>
      <c r="KU55" s="85">
        <f>データ!DH7</f>
        <v>5</v>
      </c>
      <c r="KV55" s="86"/>
      <c r="KW55" s="86"/>
      <c r="KX55" s="86"/>
      <c r="KY55" s="86"/>
      <c r="KZ55" s="86"/>
      <c r="LA55" s="86"/>
      <c r="LB55" s="86"/>
      <c r="LC55" s="86"/>
      <c r="LD55" s="86"/>
      <c r="LE55" s="86"/>
      <c r="LF55" s="86"/>
      <c r="LG55" s="86"/>
      <c r="LH55" s="86"/>
      <c r="LI55" s="87"/>
      <c r="LJ55" s="85">
        <f>データ!DI7</f>
        <v>4.5</v>
      </c>
      <c r="LK55" s="86"/>
      <c r="LL55" s="86"/>
      <c r="LM55" s="86"/>
      <c r="LN55" s="86"/>
      <c r="LO55" s="86"/>
      <c r="LP55" s="86"/>
      <c r="LQ55" s="86"/>
      <c r="LR55" s="86"/>
      <c r="LS55" s="86"/>
      <c r="LT55" s="86"/>
      <c r="LU55" s="86"/>
      <c r="LV55" s="86"/>
      <c r="LW55" s="86"/>
      <c r="LX55" s="87"/>
      <c r="LY55" s="85">
        <f>データ!DJ7</f>
        <v>4.3</v>
      </c>
      <c r="LZ55" s="86"/>
      <c r="MA55" s="86"/>
      <c r="MB55" s="86"/>
      <c r="MC55" s="86"/>
      <c r="MD55" s="86"/>
      <c r="ME55" s="86"/>
      <c r="MF55" s="86"/>
      <c r="MG55" s="86"/>
      <c r="MH55" s="86"/>
      <c r="MI55" s="86"/>
      <c r="MJ55" s="86"/>
      <c r="MK55" s="86"/>
      <c r="ML55" s="86"/>
      <c r="MM55" s="87"/>
      <c r="MN55" s="85">
        <f>データ!DK7</f>
        <v>4.5</v>
      </c>
      <c r="MO55" s="86"/>
      <c r="MP55" s="86"/>
      <c r="MQ55" s="86"/>
      <c r="MR55" s="86"/>
      <c r="MS55" s="86"/>
      <c r="MT55" s="86"/>
      <c r="MU55" s="86"/>
      <c r="MV55" s="86"/>
      <c r="MW55" s="86"/>
      <c r="MX55" s="86"/>
      <c r="MY55" s="86"/>
      <c r="MZ55" s="86"/>
      <c r="NA55" s="86"/>
      <c r="NB55" s="87"/>
      <c r="NC55" s="5"/>
      <c r="ND55" s="5"/>
      <c r="NE55" s="5"/>
      <c r="NF55" s="5"/>
      <c r="NG55" s="5"/>
      <c r="NH55" s="27"/>
      <c r="NI55" s="2"/>
      <c r="NJ55" s="114"/>
      <c r="NK55" s="112"/>
      <c r="NL55" s="112"/>
      <c r="NM55" s="112"/>
      <c r="NN55" s="112"/>
      <c r="NO55" s="112"/>
      <c r="NP55" s="112"/>
      <c r="NQ55" s="112"/>
      <c r="NR55" s="112"/>
      <c r="NS55" s="112"/>
      <c r="NT55" s="112"/>
      <c r="NU55" s="112"/>
      <c r="NV55" s="112"/>
      <c r="NW55" s="112"/>
      <c r="NX55" s="113"/>
    </row>
    <row r="56" spans="1:393" ht="13.75" customHeight="1">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14"/>
      <c r="NK56" s="112"/>
      <c r="NL56" s="112"/>
      <c r="NM56" s="112"/>
      <c r="NN56" s="112"/>
      <c r="NO56" s="112"/>
      <c r="NP56" s="112"/>
      <c r="NQ56" s="112"/>
      <c r="NR56" s="112"/>
      <c r="NS56" s="112"/>
      <c r="NT56" s="112"/>
      <c r="NU56" s="112"/>
      <c r="NV56" s="112"/>
      <c r="NW56" s="112"/>
      <c r="NX56" s="113"/>
    </row>
    <row r="57" spans="1:393" ht="13.7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4"/>
      <c r="NK57" s="112"/>
      <c r="NL57" s="112"/>
      <c r="NM57" s="112"/>
      <c r="NN57" s="112"/>
      <c r="NO57" s="112"/>
      <c r="NP57" s="112"/>
      <c r="NQ57" s="112"/>
      <c r="NR57" s="112"/>
      <c r="NS57" s="112"/>
      <c r="NT57" s="112"/>
      <c r="NU57" s="112"/>
      <c r="NV57" s="112"/>
      <c r="NW57" s="112"/>
      <c r="NX57" s="113"/>
    </row>
    <row r="58" spans="1:393" ht="13.7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4"/>
      <c r="NK58" s="112"/>
      <c r="NL58" s="112"/>
      <c r="NM58" s="112"/>
      <c r="NN58" s="112"/>
      <c r="NO58" s="112"/>
      <c r="NP58" s="112"/>
      <c r="NQ58" s="112"/>
      <c r="NR58" s="112"/>
      <c r="NS58" s="112"/>
      <c r="NT58" s="112"/>
      <c r="NU58" s="112"/>
      <c r="NV58" s="112"/>
      <c r="NW58" s="112"/>
      <c r="NX58" s="113"/>
    </row>
    <row r="59" spans="1:393" ht="13.7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4"/>
      <c r="NK59" s="112"/>
      <c r="NL59" s="112"/>
      <c r="NM59" s="112"/>
      <c r="NN59" s="112"/>
      <c r="NO59" s="112"/>
      <c r="NP59" s="112"/>
      <c r="NQ59" s="112"/>
      <c r="NR59" s="112"/>
      <c r="NS59" s="112"/>
      <c r="NT59" s="112"/>
      <c r="NU59" s="112"/>
      <c r="NV59" s="112"/>
      <c r="NW59" s="112"/>
      <c r="NX59" s="113"/>
    </row>
    <row r="60" spans="1:393" ht="13.7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4"/>
      <c r="NK60" s="112"/>
      <c r="NL60" s="112"/>
      <c r="NM60" s="112"/>
      <c r="NN60" s="112"/>
      <c r="NO60" s="112"/>
      <c r="NP60" s="112"/>
      <c r="NQ60" s="112"/>
      <c r="NR60" s="112"/>
      <c r="NS60" s="112"/>
      <c r="NT60" s="112"/>
      <c r="NU60" s="112"/>
      <c r="NV60" s="112"/>
      <c r="NW60" s="112"/>
      <c r="NX60" s="113"/>
    </row>
    <row r="61" spans="1:393" ht="13.7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4"/>
      <c r="NK61" s="112"/>
      <c r="NL61" s="112"/>
      <c r="NM61" s="112"/>
      <c r="NN61" s="112"/>
      <c r="NO61" s="112"/>
      <c r="NP61" s="112"/>
      <c r="NQ61" s="112"/>
      <c r="NR61" s="112"/>
      <c r="NS61" s="112"/>
      <c r="NT61" s="112"/>
      <c r="NU61" s="112"/>
      <c r="NV61" s="112"/>
      <c r="NW61" s="112"/>
      <c r="NX61" s="113"/>
    </row>
    <row r="62" spans="1:393" ht="13.7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4"/>
      <c r="NK62" s="112"/>
      <c r="NL62" s="112"/>
      <c r="NM62" s="112"/>
      <c r="NN62" s="112"/>
      <c r="NO62" s="112"/>
      <c r="NP62" s="112"/>
      <c r="NQ62" s="112"/>
      <c r="NR62" s="112"/>
      <c r="NS62" s="112"/>
      <c r="NT62" s="112"/>
      <c r="NU62" s="112"/>
      <c r="NV62" s="112"/>
      <c r="NW62" s="112"/>
      <c r="NX62" s="113"/>
    </row>
    <row r="63" spans="1:393" ht="13.7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4"/>
      <c r="NK63" s="112"/>
      <c r="NL63" s="112"/>
      <c r="NM63" s="112"/>
      <c r="NN63" s="112"/>
      <c r="NO63" s="112"/>
      <c r="NP63" s="112"/>
      <c r="NQ63" s="112"/>
      <c r="NR63" s="112"/>
      <c r="NS63" s="112"/>
      <c r="NT63" s="112"/>
      <c r="NU63" s="112"/>
      <c r="NV63" s="112"/>
      <c r="NW63" s="112"/>
      <c r="NX63" s="113"/>
    </row>
    <row r="64" spans="1:393" ht="13.7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4"/>
      <c r="NK64" s="112"/>
      <c r="NL64" s="112"/>
      <c r="NM64" s="112"/>
      <c r="NN64" s="112"/>
      <c r="NO64" s="112"/>
      <c r="NP64" s="112"/>
      <c r="NQ64" s="112"/>
      <c r="NR64" s="112"/>
      <c r="NS64" s="112"/>
      <c r="NT64" s="112"/>
      <c r="NU64" s="112"/>
      <c r="NV64" s="112"/>
      <c r="NW64" s="112"/>
      <c r="NX64" s="113"/>
    </row>
    <row r="65" spans="1:388" ht="13.7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4"/>
      <c r="NK65" s="112"/>
      <c r="NL65" s="112"/>
      <c r="NM65" s="112"/>
      <c r="NN65" s="112"/>
      <c r="NO65" s="112"/>
      <c r="NP65" s="112"/>
      <c r="NQ65" s="112"/>
      <c r="NR65" s="112"/>
      <c r="NS65" s="112"/>
      <c r="NT65" s="112"/>
      <c r="NU65" s="112"/>
      <c r="NV65" s="112"/>
      <c r="NW65" s="112"/>
      <c r="NX65" s="113"/>
    </row>
    <row r="66" spans="1:388" ht="13.7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4"/>
      <c r="NK66" s="112"/>
      <c r="NL66" s="112"/>
      <c r="NM66" s="112"/>
      <c r="NN66" s="112"/>
      <c r="NO66" s="112"/>
      <c r="NP66" s="112"/>
      <c r="NQ66" s="112"/>
      <c r="NR66" s="112"/>
      <c r="NS66" s="112"/>
      <c r="NT66" s="112"/>
      <c r="NU66" s="112"/>
      <c r="NV66" s="112"/>
      <c r="NW66" s="112"/>
      <c r="NX66" s="113"/>
    </row>
    <row r="67" spans="1:388" ht="13.7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5"/>
      <c r="NK67" s="116"/>
      <c r="NL67" s="116"/>
      <c r="NM67" s="116"/>
      <c r="NN67" s="116"/>
      <c r="NO67" s="116"/>
      <c r="NP67" s="116"/>
      <c r="NQ67" s="116"/>
      <c r="NR67" s="116"/>
      <c r="NS67" s="116"/>
      <c r="NT67" s="116"/>
      <c r="NU67" s="116"/>
      <c r="NV67" s="116"/>
      <c r="NW67" s="116"/>
      <c r="NX67" s="117"/>
    </row>
    <row r="68" spans="1:388" ht="13.7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7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7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7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7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7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7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7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7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7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7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75" customHeight="1">
      <c r="A79" s="2"/>
      <c r="B79" s="25"/>
      <c r="C79" s="5"/>
      <c r="D79" s="5"/>
      <c r="E79" s="5"/>
      <c r="F79" s="5"/>
      <c r="G79" s="36"/>
      <c r="H79" s="36"/>
      <c r="I79" s="40"/>
      <c r="J79" s="81" t="s">
        <v>56</v>
      </c>
      <c r="K79" s="82"/>
      <c r="L79" s="82"/>
      <c r="M79" s="82"/>
      <c r="N79" s="82"/>
      <c r="O79" s="82"/>
      <c r="P79" s="82"/>
      <c r="Q79" s="82"/>
      <c r="R79" s="82"/>
      <c r="S79" s="82"/>
      <c r="T79" s="83"/>
      <c r="U79" s="80">
        <f>データ!DR7</f>
        <v>66.5</v>
      </c>
      <c r="V79" s="80"/>
      <c r="W79" s="80"/>
      <c r="X79" s="80"/>
      <c r="Y79" s="80"/>
      <c r="Z79" s="80"/>
      <c r="AA79" s="80"/>
      <c r="AB79" s="80"/>
      <c r="AC79" s="80"/>
      <c r="AD79" s="80"/>
      <c r="AE79" s="80"/>
      <c r="AF79" s="80"/>
      <c r="AG79" s="80"/>
      <c r="AH79" s="80"/>
      <c r="AI79" s="80"/>
      <c r="AJ79" s="80"/>
      <c r="AK79" s="80"/>
      <c r="AL79" s="80"/>
      <c r="AM79" s="80"/>
      <c r="AN79" s="80">
        <f>データ!DS7</f>
        <v>68.400000000000006</v>
      </c>
      <c r="AO79" s="80"/>
      <c r="AP79" s="80"/>
      <c r="AQ79" s="80"/>
      <c r="AR79" s="80"/>
      <c r="AS79" s="80"/>
      <c r="AT79" s="80"/>
      <c r="AU79" s="80"/>
      <c r="AV79" s="80"/>
      <c r="AW79" s="80"/>
      <c r="AX79" s="80"/>
      <c r="AY79" s="80"/>
      <c r="AZ79" s="80"/>
      <c r="BA79" s="80"/>
      <c r="BB79" s="80"/>
      <c r="BC79" s="80"/>
      <c r="BD79" s="80"/>
      <c r="BE79" s="80"/>
      <c r="BF79" s="80"/>
      <c r="BG79" s="80">
        <f>データ!DT7</f>
        <v>69.599999999999994</v>
      </c>
      <c r="BH79" s="80"/>
      <c r="BI79" s="80"/>
      <c r="BJ79" s="80"/>
      <c r="BK79" s="80"/>
      <c r="BL79" s="80"/>
      <c r="BM79" s="80"/>
      <c r="BN79" s="80"/>
      <c r="BO79" s="80"/>
      <c r="BP79" s="80"/>
      <c r="BQ79" s="80"/>
      <c r="BR79" s="80"/>
      <c r="BS79" s="80"/>
      <c r="BT79" s="80"/>
      <c r="BU79" s="80"/>
      <c r="BV79" s="80"/>
      <c r="BW79" s="80"/>
      <c r="BX79" s="80"/>
      <c r="BY79" s="80"/>
      <c r="BZ79" s="80">
        <f>データ!DU7</f>
        <v>71.400000000000006</v>
      </c>
      <c r="CA79" s="80"/>
      <c r="CB79" s="80"/>
      <c r="CC79" s="80"/>
      <c r="CD79" s="80"/>
      <c r="CE79" s="80"/>
      <c r="CF79" s="80"/>
      <c r="CG79" s="80"/>
      <c r="CH79" s="80"/>
      <c r="CI79" s="80"/>
      <c r="CJ79" s="80"/>
      <c r="CK79" s="80"/>
      <c r="CL79" s="80"/>
      <c r="CM79" s="80"/>
      <c r="CN79" s="80"/>
      <c r="CO79" s="80"/>
      <c r="CP79" s="80"/>
      <c r="CQ79" s="80"/>
      <c r="CR79" s="80"/>
      <c r="CS79" s="80">
        <f>データ!DV7</f>
        <v>73.2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86.3</v>
      </c>
      <c r="EP79" s="80"/>
      <c r="EQ79" s="80"/>
      <c r="ER79" s="80"/>
      <c r="ES79" s="80"/>
      <c r="ET79" s="80"/>
      <c r="EU79" s="80"/>
      <c r="EV79" s="80"/>
      <c r="EW79" s="80"/>
      <c r="EX79" s="80"/>
      <c r="EY79" s="80"/>
      <c r="EZ79" s="80"/>
      <c r="FA79" s="80"/>
      <c r="FB79" s="80"/>
      <c r="FC79" s="80"/>
      <c r="FD79" s="80"/>
      <c r="FE79" s="80"/>
      <c r="FF79" s="80"/>
      <c r="FG79" s="80"/>
      <c r="FH79" s="80">
        <f>データ!ED7</f>
        <v>87.9</v>
      </c>
      <c r="FI79" s="80"/>
      <c r="FJ79" s="80"/>
      <c r="FK79" s="80"/>
      <c r="FL79" s="80"/>
      <c r="FM79" s="80"/>
      <c r="FN79" s="80"/>
      <c r="FO79" s="80"/>
      <c r="FP79" s="80"/>
      <c r="FQ79" s="80"/>
      <c r="FR79" s="80"/>
      <c r="FS79" s="80"/>
      <c r="FT79" s="80"/>
      <c r="FU79" s="80"/>
      <c r="FV79" s="80"/>
      <c r="FW79" s="80"/>
      <c r="FX79" s="80"/>
      <c r="FY79" s="80"/>
      <c r="FZ79" s="80"/>
      <c r="GA79" s="80">
        <f>データ!EE7</f>
        <v>80.3</v>
      </c>
      <c r="GB79" s="80"/>
      <c r="GC79" s="80"/>
      <c r="GD79" s="80"/>
      <c r="GE79" s="80"/>
      <c r="GF79" s="80"/>
      <c r="GG79" s="80"/>
      <c r="GH79" s="80"/>
      <c r="GI79" s="80"/>
      <c r="GJ79" s="80"/>
      <c r="GK79" s="80"/>
      <c r="GL79" s="80"/>
      <c r="GM79" s="80"/>
      <c r="GN79" s="80"/>
      <c r="GO79" s="80"/>
      <c r="GP79" s="80"/>
      <c r="GQ79" s="80"/>
      <c r="GR79" s="80"/>
      <c r="GS79" s="80"/>
      <c r="GT79" s="80">
        <f>データ!EF7</f>
        <v>82.1</v>
      </c>
      <c r="GU79" s="80"/>
      <c r="GV79" s="80"/>
      <c r="GW79" s="80"/>
      <c r="GX79" s="80"/>
      <c r="GY79" s="80"/>
      <c r="GZ79" s="80"/>
      <c r="HA79" s="80"/>
      <c r="HB79" s="80"/>
      <c r="HC79" s="80"/>
      <c r="HD79" s="80"/>
      <c r="HE79" s="80"/>
      <c r="HF79" s="80"/>
      <c r="HG79" s="80"/>
      <c r="HH79" s="80"/>
      <c r="HI79" s="80"/>
      <c r="HJ79" s="80"/>
      <c r="HK79" s="80"/>
      <c r="HL79" s="80"/>
      <c r="HM79" s="80">
        <f>データ!EG7</f>
        <v>83.2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9060013</v>
      </c>
      <c r="JK79" s="79"/>
      <c r="JL79" s="79"/>
      <c r="JM79" s="79"/>
      <c r="JN79" s="79"/>
      <c r="JO79" s="79"/>
      <c r="JP79" s="79"/>
      <c r="JQ79" s="79"/>
      <c r="JR79" s="79"/>
      <c r="JS79" s="79"/>
      <c r="JT79" s="79"/>
      <c r="JU79" s="79"/>
      <c r="JV79" s="79"/>
      <c r="JW79" s="79"/>
      <c r="JX79" s="79"/>
      <c r="JY79" s="79"/>
      <c r="JZ79" s="79"/>
      <c r="KA79" s="79"/>
      <c r="KB79" s="79"/>
      <c r="KC79" s="79">
        <f>データ!EO7</f>
        <v>9057532</v>
      </c>
      <c r="KD79" s="79"/>
      <c r="KE79" s="79"/>
      <c r="KF79" s="79"/>
      <c r="KG79" s="79"/>
      <c r="KH79" s="79"/>
      <c r="KI79" s="79"/>
      <c r="KJ79" s="79"/>
      <c r="KK79" s="79"/>
      <c r="KL79" s="79"/>
      <c r="KM79" s="79"/>
      <c r="KN79" s="79"/>
      <c r="KO79" s="79"/>
      <c r="KP79" s="79"/>
      <c r="KQ79" s="79"/>
      <c r="KR79" s="79"/>
      <c r="KS79" s="79"/>
      <c r="KT79" s="79"/>
      <c r="KU79" s="79"/>
      <c r="KV79" s="79">
        <f>データ!EP7</f>
        <v>9077282</v>
      </c>
      <c r="KW79" s="79"/>
      <c r="KX79" s="79"/>
      <c r="KY79" s="79"/>
      <c r="KZ79" s="79"/>
      <c r="LA79" s="79"/>
      <c r="LB79" s="79"/>
      <c r="LC79" s="79"/>
      <c r="LD79" s="79"/>
      <c r="LE79" s="79"/>
      <c r="LF79" s="79"/>
      <c r="LG79" s="79"/>
      <c r="LH79" s="79"/>
      <c r="LI79" s="79"/>
      <c r="LJ79" s="79"/>
      <c r="LK79" s="79"/>
      <c r="LL79" s="79"/>
      <c r="LM79" s="79"/>
      <c r="LN79" s="79"/>
      <c r="LO79" s="79">
        <f>データ!EQ7</f>
        <v>9076968</v>
      </c>
      <c r="LP79" s="79"/>
      <c r="LQ79" s="79"/>
      <c r="LR79" s="79"/>
      <c r="LS79" s="79"/>
      <c r="LT79" s="79"/>
      <c r="LU79" s="79"/>
      <c r="LV79" s="79"/>
      <c r="LW79" s="79"/>
      <c r="LX79" s="79"/>
      <c r="LY79" s="79"/>
      <c r="LZ79" s="79"/>
      <c r="MA79" s="79"/>
      <c r="MB79" s="79"/>
      <c r="MC79" s="79"/>
      <c r="MD79" s="79"/>
      <c r="ME79" s="79"/>
      <c r="MF79" s="79"/>
      <c r="MG79" s="79"/>
      <c r="MH79" s="79">
        <f>データ!ER7</f>
        <v>9086834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75" customHeight="1">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7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7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7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228"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gW5Vfsds4Xee5FQqVddwU0K/XsDNOfSoISrROrcENOq4uXRZqaHSUx/NaqYV6QUcjSuOew1DWSuyVTGFb88Ig==" saltValue="k5XwI/M/nKV17tbFZ8Dy8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3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cols>
    <col min="1" max="1" width="14.6328125" customWidth="1"/>
    <col min="2" max="7" width="11.90625" customWidth="1"/>
    <col min="8" max="10" width="15.90625" bestFit="1" customWidth="1"/>
    <col min="11" max="153" width="11.90625" customWidth="1"/>
    <col min="154" max="154" width="10.9062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7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104</v>
      </c>
      <c r="AI4" s="161"/>
      <c r="AJ4" s="161"/>
      <c r="AK4" s="161"/>
      <c r="AL4" s="161"/>
      <c r="AM4" s="161"/>
      <c r="AN4" s="161"/>
      <c r="AO4" s="161"/>
      <c r="AP4" s="161"/>
      <c r="AQ4" s="161"/>
      <c r="AR4" s="162"/>
      <c r="AS4" s="163" t="s">
        <v>105</v>
      </c>
      <c r="AT4" s="159"/>
      <c r="AU4" s="159"/>
      <c r="AV4" s="159"/>
      <c r="AW4" s="159"/>
      <c r="AX4" s="159"/>
      <c r="AY4" s="159"/>
      <c r="AZ4" s="159"/>
      <c r="BA4" s="159"/>
      <c r="BB4" s="159"/>
      <c r="BC4" s="159"/>
      <c r="BD4" s="163" t="s">
        <v>106</v>
      </c>
      <c r="BE4" s="159"/>
      <c r="BF4" s="159"/>
      <c r="BG4" s="159"/>
      <c r="BH4" s="159"/>
      <c r="BI4" s="159"/>
      <c r="BJ4" s="159"/>
      <c r="BK4" s="159"/>
      <c r="BL4" s="159"/>
      <c r="BM4" s="159"/>
      <c r="BN4" s="159"/>
      <c r="BO4" s="160" t="s">
        <v>107</v>
      </c>
      <c r="BP4" s="161"/>
      <c r="BQ4" s="161"/>
      <c r="BR4" s="161"/>
      <c r="BS4" s="161"/>
      <c r="BT4" s="161"/>
      <c r="BU4" s="161"/>
      <c r="BV4" s="161"/>
      <c r="BW4" s="161"/>
      <c r="BX4" s="161"/>
      <c r="BY4" s="162"/>
      <c r="BZ4" s="159" t="s">
        <v>108</v>
      </c>
      <c r="CA4" s="159"/>
      <c r="CB4" s="159"/>
      <c r="CC4" s="159"/>
      <c r="CD4" s="159"/>
      <c r="CE4" s="159"/>
      <c r="CF4" s="159"/>
      <c r="CG4" s="159"/>
      <c r="CH4" s="159"/>
      <c r="CI4" s="159"/>
      <c r="CJ4" s="159"/>
      <c r="CK4" s="163"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0" t="s">
        <v>112</v>
      </c>
      <c r="DS4" s="161"/>
      <c r="DT4" s="161"/>
      <c r="DU4" s="161"/>
      <c r="DV4" s="161"/>
      <c r="DW4" s="161"/>
      <c r="DX4" s="161"/>
      <c r="DY4" s="161"/>
      <c r="DZ4" s="161"/>
      <c r="EA4" s="161"/>
      <c r="EB4" s="162"/>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151</v>
      </c>
      <c r="AV5" s="62" t="s">
        <v>152</v>
      </c>
      <c r="AW5" s="62" t="s">
        <v>153</v>
      </c>
      <c r="AX5" s="62" t="s">
        <v>143</v>
      </c>
      <c r="AY5" s="62" t="s">
        <v>144</v>
      </c>
      <c r="AZ5" s="62" t="s">
        <v>145</v>
      </c>
      <c r="BA5" s="62" t="s">
        <v>146</v>
      </c>
      <c r="BB5" s="62" t="s">
        <v>147</v>
      </c>
      <c r="BC5" s="62" t="s">
        <v>148</v>
      </c>
      <c r="BD5" s="62" t="s">
        <v>138</v>
      </c>
      <c r="BE5" s="62" t="s">
        <v>139</v>
      </c>
      <c r="BF5" s="62" t="s">
        <v>151</v>
      </c>
      <c r="BG5" s="62" t="s">
        <v>141</v>
      </c>
      <c r="BH5" s="62" t="s">
        <v>142</v>
      </c>
      <c r="BI5" s="62" t="s">
        <v>143</v>
      </c>
      <c r="BJ5" s="62" t="s">
        <v>144</v>
      </c>
      <c r="BK5" s="62" t="s">
        <v>145</v>
      </c>
      <c r="BL5" s="62" t="s">
        <v>146</v>
      </c>
      <c r="BM5" s="62" t="s">
        <v>147</v>
      </c>
      <c r="BN5" s="62" t="s">
        <v>148</v>
      </c>
      <c r="BO5" s="62" t="s">
        <v>149</v>
      </c>
      <c r="BP5" s="62" t="s">
        <v>139</v>
      </c>
      <c r="BQ5" s="62" t="s">
        <v>151</v>
      </c>
      <c r="BR5" s="62" t="s">
        <v>141</v>
      </c>
      <c r="BS5" s="62" t="s">
        <v>142</v>
      </c>
      <c r="BT5" s="62" t="s">
        <v>143</v>
      </c>
      <c r="BU5" s="62" t="s">
        <v>144</v>
      </c>
      <c r="BV5" s="62" t="s">
        <v>145</v>
      </c>
      <c r="BW5" s="62" t="s">
        <v>146</v>
      </c>
      <c r="BX5" s="62" t="s">
        <v>147</v>
      </c>
      <c r="BY5" s="62" t="s">
        <v>148</v>
      </c>
      <c r="BZ5" s="62" t="s">
        <v>149</v>
      </c>
      <c r="CA5" s="62" t="s">
        <v>139</v>
      </c>
      <c r="CB5" s="62" t="s">
        <v>140</v>
      </c>
      <c r="CC5" s="62" t="s">
        <v>141</v>
      </c>
      <c r="CD5" s="62" t="s">
        <v>153</v>
      </c>
      <c r="CE5" s="62" t="s">
        <v>143</v>
      </c>
      <c r="CF5" s="62" t="s">
        <v>144</v>
      </c>
      <c r="CG5" s="62" t="s">
        <v>145</v>
      </c>
      <c r="CH5" s="62" t="s">
        <v>146</v>
      </c>
      <c r="CI5" s="62" t="s">
        <v>147</v>
      </c>
      <c r="CJ5" s="62" t="s">
        <v>148</v>
      </c>
      <c r="CK5" s="62" t="s">
        <v>138</v>
      </c>
      <c r="CL5" s="62" t="s">
        <v>139</v>
      </c>
      <c r="CM5" s="62" t="s">
        <v>151</v>
      </c>
      <c r="CN5" s="62" t="s">
        <v>152</v>
      </c>
      <c r="CO5" s="62" t="s">
        <v>142</v>
      </c>
      <c r="CP5" s="62" t="s">
        <v>143</v>
      </c>
      <c r="CQ5" s="62" t="s">
        <v>144</v>
      </c>
      <c r="CR5" s="62" t="s">
        <v>145</v>
      </c>
      <c r="CS5" s="62" t="s">
        <v>146</v>
      </c>
      <c r="CT5" s="62" t="s">
        <v>147</v>
      </c>
      <c r="CU5" s="62" t="s">
        <v>148</v>
      </c>
      <c r="CV5" s="62" t="s">
        <v>138</v>
      </c>
      <c r="CW5" s="62" t="s">
        <v>154</v>
      </c>
      <c r="CX5" s="62" t="s">
        <v>140</v>
      </c>
      <c r="CY5" s="62" t="s">
        <v>152</v>
      </c>
      <c r="CZ5" s="62" t="s">
        <v>153</v>
      </c>
      <c r="DA5" s="62" t="s">
        <v>143</v>
      </c>
      <c r="DB5" s="62" t="s">
        <v>144</v>
      </c>
      <c r="DC5" s="62" t="s">
        <v>145</v>
      </c>
      <c r="DD5" s="62" t="s">
        <v>146</v>
      </c>
      <c r="DE5" s="62" t="s">
        <v>147</v>
      </c>
      <c r="DF5" s="62" t="s">
        <v>148</v>
      </c>
      <c r="DG5" s="62" t="s">
        <v>149</v>
      </c>
      <c r="DH5" s="62" t="s">
        <v>154</v>
      </c>
      <c r="DI5" s="62" t="s">
        <v>140</v>
      </c>
      <c r="DJ5" s="62" t="s">
        <v>152</v>
      </c>
      <c r="DK5" s="62" t="s">
        <v>142</v>
      </c>
      <c r="DL5" s="62" t="s">
        <v>143</v>
      </c>
      <c r="DM5" s="62" t="s">
        <v>144</v>
      </c>
      <c r="DN5" s="62" t="s">
        <v>145</v>
      </c>
      <c r="DO5" s="62" t="s">
        <v>146</v>
      </c>
      <c r="DP5" s="62" t="s">
        <v>147</v>
      </c>
      <c r="DQ5" s="62" t="s">
        <v>148</v>
      </c>
      <c r="DR5" s="62" t="s">
        <v>138</v>
      </c>
      <c r="DS5" s="62" t="s">
        <v>154</v>
      </c>
      <c r="DT5" s="62" t="s">
        <v>151</v>
      </c>
      <c r="DU5" s="62" t="s">
        <v>152</v>
      </c>
      <c r="DV5" s="62" t="s">
        <v>142</v>
      </c>
      <c r="DW5" s="62" t="s">
        <v>143</v>
      </c>
      <c r="DX5" s="62" t="s">
        <v>144</v>
      </c>
      <c r="DY5" s="62" t="s">
        <v>145</v>
      </c>
      <c r="DZ5" s="62" t="s">
        <v>146</v>
      </c>
      <c r="EA5" s="62" t="s">
        <v>147</v>
      </c>
      <c r="EB5" s="62" t="s">
        <v>148</v>
      </c>
      <c r="EC5" s="62" t="s">
        <v>138</v>
      </c>
      <c r="ED5" s="62" t="s">
        <v>139</v>
      </c>
      <c r="EE5" s="62" t="s">
        <v>151</v>
      </c>
      <c r="EF5" s="62" t="s">
        <v>152</v>
      </c>
      <c r="EG5" s="62" t="s">
        <v>142</v>
      </c>
      <c r="EH5" s="62" t="s">
        <v>143</v>
      </c>
      <c r="EI5" s="62" t="s">
        <v>144</v>
      </c>
      <c r="EJ5" s="62" t="s">
        <v>145</v>
      </c>
      <c r="EK5" s="62" t="s">
        <v>146</v>
      </c>
      <c r="EL5" s="62" t="s">
        <v>147</v>
      </c>
      <c r="EM5" s="62" t="s">
        <v>155</v>
      </c>
      <c r="EN5" s="62" t="s">
        <v>156</v>
      </c>
      <c r="EO5" s="62" t="s">
        <v>154</v>
      </c>
      <c r="EP5" s="62" t="s">
        <v>157</v>
      </c>
      <c r="EQ5" s="62" t="s">
        <v>141</v>
      </c>
      <c r="ER5" s="62" t="s">
        <v>142</v>
      </c>
      <c r="ES5" s="62" t="s">
        <v>143</v>
      </c>
      <c r="ET5" s="62" t="s">
        <v>144</v>
      </c>
      <c r="EU5" s="62" t="s">
        <v>145</v>
      </c>
      <c r="EV5" s="62" t="s">
        <v>146</v>
      </c>
      <c r="EW5" s="62" t="s">
        <v>147</v>
      </c>
      <c r="EX5" s="62" t="s">
        <v>148</v>
      </c>
    </row>
    <row r="6" spans="1:154" s="67" customFormat="1">
      <c r="A6" s="48" t="s">
        <v>158</v>
      </c>
      <c r="B6" s="63">
        <f>B8</f>
        <v>2019</v>
      </c>
      <c r="C6" s="63">
        <f t="shared" ref="C6:M6" si="2">C8</f>
        <v>342084</v>
      </c>
      <c r="D6" s="63">
        <f t="shared" si="2"/>
        <v>46</v>
      </c>
      <c r="E6" s="63">
        <f t="shared" si="2"/>
        <v>6</v>
      </c>
      <c r="F6" s="63">
        <f t="shared" si="2"/>
        <v>0</v>
      </c>
      <c r="G6" s="63">
        <f t="shared" si="2"/>
        <v>2</v>
      </c>
      <c r="H6" s="164" t="str">
        <f>IF(H8&lt;&gt;I8,H8,"")&amp;IF(I8&lt;&gt;J8,I8,"")&amp;"　"&amp;J8</f>
        <v>広島県府中市　府中市立湯が丘病院</v>
      </c>
      <c r="I6" s="165"/>
      <c r="J6" s="166"/>
      <c r="K6" s="63" t="str">
        <f t="shared" si="2"/>
        <v>当然財務</v>
      </c>
      <c r="L6" s="63" t="str">
        <f t="shared" si="2"/>
        <v>病院事業</v>
      </c>
      <c r="M6" s="63" t="str">
        <f t="shared" si="2"/>
        <v>精神科病院</v>
      </c>
      <c r="N6" s="63" t="str">
        <f>N8</f>
        <v>精神病院</v>
      </c>
      <c r="O6" s="63" t="str">
        <f>O8</f>
        <v>非設置</v>
      </c>
      <c r="P6" s="63" t="str">
        <f>P8</f>
        <v>直営</v>
      </c>
      <c r="Q6" s="64">
        <f t="shared" ref="Q6:AG6" si="3">Q8</f>
        <v>1</v>
      </c>
      <c r="R6" s="63" t="str">
        <f t="shared" si="3"/>
        <v>-</v>
      </c>
      <c r="S6" s="63" t="str">
        <f t="shared" si="3"/>
        <v>-</v>
      </c>
      <c r="T6" s="63" t="str">
        <f t="shared" si="3"/>
        <v>臨</v>
      </c>
      <c r="U6" s="64">
        <f>U8</f>
        <v>38998</v>
      </c>
      <c r="V6" s="64">
        <f>V8</f>
        <v>8765</v>
      </c>
      <c r="W6" s="63" t="str">
        <f>W8</f>
        <v>非該当</v>
      </c>
      <c r="X6" s="63" t="str">
        <f t="shared" si="3"/>
        <v>１５：１</v>
      </c>
      <c r="Y6" s="64" t="str">
        <f t="shared" si="3"/>
        <v>-</v>
      </c>
      <c r="Z6" s="64" t="str">
        <f t="shared" si="3"/>
        <v>-</v>
      </c>
      <c r="AA6" s="64" t="str">
        <f t="shared" si="3"/>
        <v>-</v>
      </c>
      <c r="AB6" s="64">
        <f t="shared" si="3"/>
        <v>308</v>
      </c>
      <c r="AC6" s="64" t="str">
        <f t="shared" si="3"/>
        <v>-</v>
      </c>
      <c r="AD6" s="64">
        <f t="shared" si="3"/>
        <v>308</v>
      </c>
      <c r="AE6" s="64" t="str">
        <f t="shared" si="3"/>
        <v>-</v>
      </c>
      <c r="AF6" s="64" t="str">
        <f t="shared" si="3"/>
        <v>-</v>
      </c>
      <c r="AG6" s="64" t="str">
        <f t="shared" si="3"/>
        <v>-</v>
      </c>
      <c r="AH6" s="65">
        <f>IF(AH8="-",NA(),AH8)</f>
        <v>102.9</v>
      </c>
      <c r="AI6" s="65">
        <f t="shared" ref="AI6:AQ6" si="4">IF(AI8="-",NA(),AI8)</f>
        <v>101.1</v>
      </c>
      <c r="AJ6" s="65">
        <f t="shared" si="4"/>
        <v>101.2</v>
      </c>
      <c r="AK6" s="65">
        <f t="shared" si="4"/>
        <v>101.3</v>
      </c>
      <c r="AL6" s="65">
        <f t="shared" si="4"/>
        <v>102.6</v>
      </c>
      <c r="AM6" s="65">
        <f t="shared" si="4"/>
        <v>101.1</v>
      </c>
      <c r="AN6" s="65">
        <f t="shared" si="4"/>
        <v>101.2</v>
      </c>
      <c r="AO6" s="65">
        <f t="shared" si="4"/>
        <v>100.9</v>
      </c>
      <c r="AP6" s="65">
        <f t="shared" si="4"/>
        <v>100.9</v>
      </c>
      <c r="AQ6" s="65">
        <f t="shared" si="4"/>
        <v>99.7</v>
      </c>
      <c r="AR6" s="65" t="str">
        <f>IF(AR8="-","【-】","【"&amp;SUBSTITUTE(TEXT(AR8,"#,##0.0"),"-","△")&amp;"】")</f>
        <v>【98.2】</v>
      </c>
      <c r="AS6" s="65">
        <f>IF(AS8="-",NA(),AS8)</f>
        <v>99.4</v>
      </c>
      <c r="AT6" s="65">
        <f t="shared" ref="AT6:BB6" si="5">IF(AT8="-",NA(),AT8)</f>
        <v>97.9</v>
      </c>
      <c r="AU6" s="65">
        <f t="shared" si="5"/>
        <v>96.1</v>
      </c>
      <c r="AV6" s="65">
        <f t="shared" si="5"/>
        <v>93.5</v>
      </c>
      <c r="AW6" s="65">
        <f t="shared" si="5"/>
        <v>91.9</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21.4</v>
      </c>
      <c r="BE6" s="65">
        <f t="shared" ref="BE6:BM6" si="6">IF(BE8="-",NA(),BE8)</f>
        <v>20.5</v>
      </c>
      <c r="BF6" s="65">
        <f t="shared" si="6"/>
        <v>19.3</v>
      </c>
      <c r="BG6" s="65">
        <f t="shared" si="6"/>
        <v>17.899999999999999</v>
      </c>
      <c r="BH6" s="65">
        <f t="shared" si="6"/>
        <v>15.9</v>
      </c>
      <c r="BI6" s="65">
        <f t="shared" si="6"/>
        <v>184.4</v>
      </c>
      <c r="BJ6" s="65">
        <f t="shared" si="6"/>
        <v>163.19999999999999</v>
      </c>
      <c r="BK6" s="65">
        <f t="shared" si="6"/>
        <v>179</v>
      </c>
      <c r="BL6" s="65">
        <f t="shared" si="6"/>
        <v>176.9</v>
      </c>
      <c r="BM6" s="65">
        <f t="shared" si="6"/>
        <v>177.9</v>
      </c>
      <c r="BN6" s="65" t="str">
        <f>IF(BN8="-","【-】","【"&amp;SUBSTITUTE(TEXT(BN8,"#,##0.0"),"-","△")&amp;"】")</f>
        <v>【59.6】</v>
      </c>
      <c r="BO6" s="65">
        <f>IF(BO8="-",NA(),BO8)</f>
        <v>75</v>
      </c>
      <c r="BP6" s="65">
        <f t="shared" ref="BP6:BX6" si="7">IF(BP8="-",NA(),BP8)</f>
        <v>74.7</v>
      </c>
      <c r="BQ6" s="65">
        <f t="shared" si="7"/>
        <v>74.3</v>
      </c>
      <c r="BR6" s="65">
        <f t="shared" si="7"/>
        <v>71.599999999999994</v>
      </c>
      <c r="BS6" s="65">
        <f t="shared" si="7"/>
        <v>68.3</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13422</v>
      </c>
      <c r="CA6" s="66">
        <f t="shared" ref="CA6:CI6" si="8">IF(CA8="-",NA(),CA8)</f>
        <v>13335</v>
      </c>
      <c r="CB6" s="66">
        <f t="shared" si="8"/>
        <v>13252</v>
      </c>
      <c r="CC6" s="66">
        <f t="shared" si="8"/>
        <v>13673</v>
      </c>
      <c r="CD6" s="66">
        <f t="shared" si="8"/>
        <v>13618</v>
      </c>
      <c r="CE6" s="66">
        <f t="shared" si="8"/>
        <v>20395</v>
      </c>
      <c r="CF6" s="66">
        <f t="shared" si="8"/>
        <v>20681</v>
      </c>
      <c r="CG6" s="66">
        <f t="shared" si="8"/>
        <v>21037</v>
      </c>
      <c r="CH6" s="66">
        <f t="shared" si="8"/>
        <v>21418</v>
      </c>
      <c r="CI6" s="66">
        <f t="shared" si="8"/>
        <v>21604</v>
      </c>
      <c r="CJ6" s="65" t="str">
        <f>IF(CJ8="-","【-】","【"&amp;SUBSTITUTE(TEXT(CJ8,"#,##0"),"-","△")&amp;"】")</f>
        <v>【53,621】</v>
      </c>
      <c r="CK6" s="66">
        <f>IF(CK8="-",NA(),CK8)</f>
        <v>4404</v>
      </c>
      <c r="CL6" s="66">
        <f t="shared" ref="CL6:CT6" si="9">IF(CL8="-",NA(),CL8)</f>
        <v>4456</v>
      </c>
      <c r="CM6" s="66">
        <f t="shared" si="9"/>
        <v>4662</v>
      </c>
      <c r="CN6" s="66">
        <f t="shared" si="9"/>
        <v>4853</v>
      </c>
      <c r="CO6" s="66">
        <f t="shared" si="9"/>
        <v>4999</v>
      </c>
      <c r="CP6" s="66">
        <f t="shared" si="9"/>
        <v>8536</v>
      </c>
      <c r="CQ6" s="66">
        <f t="shared" si="9"/>
        <v>8502</v>
      </c>
      <c r="CR6" s="66">
        <f t="shared" si="9"/>
        <v>8542</v>
      </c>
      <c r="CS6" s="66">
        <f t="shared" si="9"/>
        <v>8518</v>
      </c>
      <c r="CT6" s="66">
        <f t="shared" si="9"/>
        <v>7891</v>
      </c>
      <c r="CU6" s="65" t="str">
        <f>IF(CU8="-","【-】","【"&amp;SUBSTITUTE(TEXT(CU8,"#,##0"),"-","△")&amp;"】")</f>
        <v>【15,586】</v>
      </c>
      <c r="CV6" s="65">
        <f>IF(CV8="-",NA(),CV8)</f>
        <v>74.400000000000006</v>
      </c>
      <c r="CW6" s="65">
        <f t="shared" ref="CW6:DE6" si="10">IF(CW8="-",NA(),CW8)</f>
        <v>76.599999999999994</v>
      </c>
      <c r="CX6" s="65">
        <f t="shared" si="10"/>
        <v>78.5</v>
      </c>
      <c r="CY6" s="65">
        <f t="shared" si="10"/>
        <v>80.5</v>
      </c>
      <c r="CZ6" s="65">
        <f t="shared" si="10"/>
        <v>81.7</v>
      </c>
      <c r="DA6" s="65">
        <f t="shared" si="10"/>
        <v>84.6</v>
      </c>
      <c r="DB6" s="65">
        <f t="shared" si="10"/>
        <v>85.6</v>
      </c>
      <c r="DC6" s="65">
        <f t="shared" si="10"/>
        <v>86.5</v>
      </c>
      <c r="DD6" s="65">
        <f t="shared" si="10"/>
        <v>87.6</v>
      </c>
      <c r="DE6" s="65">
        <f t="shared" si="10"/>
        <v>89.7</v>
      </c>
      <c r="DF6" s="65" t="str">
        <f>IF(DF8="-","【-】","【"&amp;SUBSTITUTE(TEXT(DF8,"#,##0.0"),"-","△")&amp;"】")</f>
        <v>【54.6】</v>
      </c>
      <c r="DG6" s="65">
        <f>IF(DG8="-",NA(),DG8)</f>
        <v>5.9</v>
      </c>
      <c r="DH6" s="65">
        <f t="shared" ref="DH6:DP6" si="11">IF(DH8="-",NA(),DH8)</f>
        <v>5</v>
      </c>
      <c r="DI6" s="65">
        <f t="shared" si="11"/>
        <v>4.5</v>
      </c>
      <c r="DJ6" s="65">
        <f t="shared" si="11"/>
        <v>4.3</v>
      </c>
      <c r="DK6" s="65">
        <f t="shared" si="11"/>
        <v>4.5</v>
      </c>
      <c r="DL6" s="65">
        <f t="shared" si="11"/>
        <v>8.4</v>
      </c>
      <c r="DM6" s="65">
        <f t="shared" si="11"/>
        <v>8.1</v>
      </c>
      <c r="DN6" s="65">
        <f t="shared" si="11"/>
        <v>8.1</v>
      </c>
      <c r="DO6" s="65">
        <f t="shared" si="11"/>
        <v>7.9</v>
      </c>
      <c r="DP6" s="65">
        <f t="shared" si="11"/>
        <v>8.1</v>
      </c>
      <c r="DQ6" s="65" t="str">
        <f>IF(DQ8="-","【-】","【"&amp;SUBSTITUTE(TEXT(DQ8,"#,##0.0"),"-","△")&amp;"】")</f>
        <v>【25.0】</v>
      </c>
      <c r="DR6" s="65">
        <f>IF(DR8="-",NA(),DR8)</f>
        <v>66.5</v>
      </c>
      <c r="DS6" s="65">
        <f t="shared" ref="DS6:EA6" si="12">IF(DS8="-",NA(),DS8)</f>
        <v>68.400000000000006</v>
      </c>
      <c r="DT6" s="65">
        <f t="shared" si="12"/>
        <v>69.599999999999994</v>
      </c>
      <c r="DU6" s="65">
        <f t="shared" si="12"/>
        <v>71.400000000000006</v>
      </c>
      <c r="DV6" s="65">
        <f t="shared" si="12"/>
        <v>73.2</v>
      </c>
      <c r="DW6" s="65">
        <f t="shared" si="12"/>
        <v>44.3</v>
      </c>
      <c r="DX6" s="65">
        <f t="shared" si="12"/>
        <v>46.7</v>
      </c>
      <c r="DY6" s="65">
        <f t="shared" si="12"/>
        <v>48.4</v>
      </c>
      <c r="DZ6" s="65">
        <f t="shared" si="12"/>
        <v>50.2</v>
      </c>
      <c r="EA6" s="65">
        <f t="shared" si="12"/>
        <v>52.3</v>
      </c>
      <c r="EB6" s="65" t="str">
        <f>IF(EB8="-","【-】","【"&amp;SUBSTITUTE(TEXT(EB8,"#,##0.0"),"-","△")&amp;"】")</f>
        <v>【53.5】</v>
      </c>
      <c r="EC6" s="65">
        <f>IF(EC8="-",NA(),EC8)</f>
        <v>86.3</v>
      </c>
      <c r="ED6" s="65">
        <f t="shared" ref="ED6:EL6" si="13">IF(ED8="-",NA(),ED8)</f>
        <v>87.9</v>
      </c>
      <c r="EE6" s="65">
        <f t="shared" si="13"/>
        <v>80.3</v>
      </c>
      <c r="EF6" s="65">
        <f t="shared" si="13"/>
        <v>82.1</v>
      </c>
      <c r="EG6" s="65">
        <f t="shared" si="13"/>
        <v>83.2</v>
      </c>
      <c r="EH6" s="65">
        <f t="shared" si="13"/>
        <v>61.8</v>
      </c>
      <c r="EI6" s="65">
        <f t="shared" si="13"/>
        <v>66.3</v>
      </c>
      <c r="EJ6" s="65">
        <f t="shared" si="13"/>
        <v>70</v>
      </c>
      <c r="EK6" s="65">
        <f t="shared" si="13"/>
        <v>68.2</v>
      </c>
      <c r="EL6" s="65">
        <f t="shared" si="13"/>
        <v>69.5</v>
      </c>
      <c r="EM6" s="65" t="str">
        <f>IF(EM8="-","【-】","【"&amp;SUBSTITUTE(TEXT(EM8,"#,##0.0"),"-","△")&amp;"】")</f>
        <v>【70.0】</v>
      </c>
      <c r="EN6" s="66">
        <f>IF(EN8="-",NA(),EN8)</f>
        <v>9060013</v>
      </c>
      <c r="EO6" s="66">
        <f t="shared" ref="EO6:EW6" si="14">IF(EO8="-",NA(),EO8)</f>
        <v>9057532</v>
      </c>
      <c r="EP6" s="66">
        <f t="shared" si="14"/>
        <v>9077282</v>
      </c>
      <c r="EQ6" s="66">
        <f t="shared" si="14"/>
        <v>9076968</v>
      </c>
      <c r="ER6" s="66">
        <f t="shared" si="14"/>
        <v>9086834</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c r="A7" s="48" t="s">
        <v>159</v>
      </c>
      <c r="B7" s="63">
        <f t="shared" ref="B7:AG7" si="15">B8</f>
        <v>2019</v>
      </c>
      <c r="C7" s="63">
        <f t="shared" si="15"/>
        <v>342084</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精神科病院</v>
      </c>
      <c r="N7" s="63" t="str">
        <f>N8</f>
        <v>精神病院</v>
      </c>
      <c r="O7" s="63" t="str">
        <f>O8</f>
        <v>非設置</v>
      </c>
      <c r="P7" s="63" t="str">
        <f>P8</f>
        <v>直営</v>
      </c>
      <c r="Q7" s="64">
        <f t="shared" si="15"/>
        <v>1</v>
      </c>
      <c r="R7" s="63" t="str">
        <f t="shared" si="15"/>
        <v>-</v>
      </c>
      <c r="S7" s="63" t="str">
        <f t="shared" si="15"/>
        <v>-</v>
      </c>
      <c r="T7" s="63" t="str">
        <f t="shared" si="15"/>
        <v>臨</v>
      </c>
      <c r="U7" s="64">
        <f>U8</f>
        <v>38998</v>
      </c>
      <c r="V7" s="64">
        <f>V8</f>
        <v>8765</v>
      </c>
      <c r="W7" s="63" t="str">
        <f>W8</f>
        <v>非該当</v>
      </c>
      <c r="X7" s="63" t="str">
        <f t="shared" si="15"/>
        <v>１５：１</v>
      </c>
      <c r="Y7" s="64" t="str">
        <f t="shared" si="15"/>
        <v>-</v>
      </c>
      <c r="Z7" s="64" t="str">
        <f t="shared" si="15"/>
        <v>-</v>
      </c>
      <c r="AA7" s="64" t="str">
        <f t="shared" si="15"/>
        <v>-</v>
      </c>
      <c r="AB7" s="64">
        <f t="shared" si="15"/>
        <v>308</v>
      </c>
      <c r="AC7" s="64" t="str">
        <f t="shared" si="15"/>
        <v>-</v>
      </c>
      <c r="AD7" s="64">
        <f t="shared" si="15"/>
        <v>308</v>
      </c>
      <c r="AE7" s="64" t="str">
        <f t="shared" si="15"/>
        <v>-</v>
      </c>
      <c r="AF7" s="64" t="str">
        <f t="shared" si="15"/>
        <v>-</v>
      </c>
      <c r="AG7" s="64" t="str">
        <f t="shared" si="15"/>
        <v>-</v>
      </c>
      <c r="AH7" s="65">
        <f>AH8</f>
        <v>102.9</v>
      </c>
      <c r="AI7" s="65">
        <f t="shared" ref="AI7:AQ7" si="16">AI8</f>
        <v>101.1</v>
      </c>
      <c r="AJ7" s="65">
        <f t="shared" si="16"/>
        <v>101.2</v>
      </c>
      <c r="AK7" s="65">
        <f t="shared" si="16"/>
        <v>101.3</v>
      </c>
      <c r="AL7" s="65">
        <f t="shared" si="16"/>
        <v>102.6</v>
      </c>
      <c r="AM7" s="65">
        <f t="shared" si="16"/>
        <v>101.1</v>
      </c>
      <c r="AN7" s="65">
        <f t="shared" si="16"/>
        <v>101.2</v>
      </c>
      <c r="AO7" s="65">
        <f t="shared" si="16"/>
        <v>100.9</v>
      </c>
      <c r="AP7" s="65">
        <f t="shared" si="16"/>
        <v>100.9</v>
      </c>
      <c r="AQ7" s="65">
        <f t="shared" si="16"/>
        <v>99.7</v>
      </c>
      <c r="AR7" s="65"/>
      <c r="AS7" s="65">
        <f>AS8</f>
        <v>99.4</v>
      </c>
      <c r="AT7" s="65">
        <f t="shared" ref="AT7:BB7" si="17">AT8</f>
        <v>97.9</v>
      </c>
      <c r="AU7" s="65">
        <f t="shared" si="17"/>
        <v>96.1</v>
      </c>
      <c r="AV7" s="65">
        <f t="shared" si="17"/>
        <v>93.5</v>
      </c>
      <c r="AW7" s="65">
        <f t="shared" si="17"/>
        <v>91.9</v>
      </c>
      <c r="AX7" s="65">
        <f t="shared" si="17"/>
        <v>69.8</v>
      </c>
      <c r="AY7" s="65">
        <f t="shared" si="17"/>
        <v>69.400000000000006</v>
      </c>
      <c r="AZ7" s="65">
        <f t="shared" si="17"/>
        <v>68.900000000000006</v>
      </c>
      <c r="BA7" s="65">
        <f t="shared" si="17"/>
        <v>68.400000000000006</v>
      </c>
      <c r="BB7" s="65">
        <f t="shared" si="17"/>
        <v>66.900000000000006</v>
      </c>
      <c r="BC7" s="65"/>
      <c r="BD7" s="65">
        <f>BD8</f>
        <v>21.4</v>
      </c>
      <c r="BE7" s="65">
        <f t="shared" ref="BE7:BM7" si="18">BE8</f>
        <v>20.5</v>
      </c>
      <c r="BF7" s="65">
        <f t="shared" si="18"/>
        <v>19.3</v>
      </c>
      <c r="BG7" s="65">
        <f t="shared" si="18"/>
        <v>17.899999999999999</v>
      </c>
      <c r="BH7" s="65">
        <f t="shared" si="18"/>
        <v>15.9</v>
      </c>
      <c r="BI7" s="65">
        <f t="shared" si="18"/>
        <v>184.4</v>
      </c>
      <c r="BJ7" s="65">
        <f t="shared" si="18"/>
        <v>163.19999999999999</v>
      </c>
      <c r="BK7" s="65">
        <f t="shared" si="18"/>
        <v>179</v>
      </c>
      <c r="BL7" s="65">
        <f t="shared" si="18"/>
        <v>176.9</v>
      </c>
      <c r="BM7" s="65">
        <f t="shared" si="18"/>
        <v>177.9</v>
      </c>
      <c r="BN7" s="65"/>
      <c r="BO7" s="65">
        <f>BO8</f>
        <v>75</v>
      </c>
      <c r="BP7" s="65">
        <f t="shared" ref="BP7:BX7" si="19">BP8</f>
        <v>74.7</v>
      </c>
      <c r="BQ7" s="65">
        <f t="shared" si="19"/>
        <v>74.3</v>
      </c>
      <c r="BR7" s="65">
        <f t="shared" si="19"/>
        <v>71.599999999999994</v>
      </c>
      <c r="BS7" s="65">
        <f t="shared" si="19"/>
        <v>68.3</v>
      </c>
      <c r="BT7" s="65">
        <f t="shared" si="19"/>
        <v>74.8</v>
      </c>
      <c r="BU7" s="65">
        <f t="shared" si="19"/>
        <v>73.400000000000006</v>
      </c>
      <c r="BV7" s="65">
        <f t="shared" si="19"/>
        <v>72.3</v>
      </c>
      <c r="BW7" s="65">
        <f t="shared" si="19"/>
        <v>72.099999999999994</v>
      </c>
      <c r="BX7" s="65">
        <f t="shared" si="19"/>
        <v>69.8</v>
      </c>
      <c r="BY7" s="65"/>
      <c r="BZ7" s="66">
        <f>BZ8</f>
        <v>13422</v>
      </c>
      <c r="CA7" s="66">
        <f t="shared" ref="CA7:CI7" si="20">CA8</f>
        <v>13335</v>
      </c>
      <c r="CB7" s="66">
        <f t="shared" si="20"/>
        <v>13252</v>
      </c>
      <c r="CC7" s="66">
        <f t="shared" si="20"/>
        <v>13673</v>
      </c>
      <c r="CD7" s="66">
        <f t="shared" si="20"/>
        <v>13618</v>
      </c>
      <c r="CE7" s="66">
        <f t="shared" si="20"/>
        <v>20395</v>
      </c>
      <c r="CF7" s="66">
        <f t="shared" si="20"/>
        <v>20681</v>
      </c>
      <c r="CG7" s="66">
        <f t="shared" si="20"/>
        <v>21037</v>
      </c>
      <c r="CH7" s="66">
        <f t="shared" si="20"/>
        <v>21418</v>
      </c>
      <c r="CI7" s="66">
        <f t="shared" si="20"/>
        <v>21604</v>
      </c>
      <c r="CJ7" s="65"/>
      <c r="CK7" s="66">
        <f>CK8</f>
        <v>4404</v>
      </c>
      <c r="CL7" s="66">
        <f t="shared" ref="CL7:CT7" si="21">CL8</f>
        <v>4456</v>
      </c>
      <c r="CM7" s="66">
        <f t="shared" si="21"/>
        <v>4662</v>
      </c>
      <c r="CN7" s="66">
        <f t="shared" si="21"/>
        <v>4853</v>
      </c>
      <c r="CO7" s="66">
        <f t="shared" si="21"/>
        <v>4999</v>
      </c>
      <c r="CP7" s="66">
        <f t="shared" si="21"/>
        <v>8536</v>
      </c>
      <c r="CQ7" s="66">
        <f t="shared" si="21"/>
        <v>8502</v>
      </c>
      <c r="CR7" s="66">
        <f t="shared" si="21"/>
        <v>8542</v>
      </c>
      <c r="CS7" s="66">
        <f t="shared" si="21"/>
        <v>8518</v>
      </c>
      <c r="CT7" s="66">
        <f t="shared" si="21"/>
        <v>7891</v>
      </c>
      <c r="CU7" s="65"/>
      <c r="CV7" s="65">
        <f>CV8</f>
        <v>74.400000000000006</v>
      </c>
      <c r="CW7" s="65">
        <f t="shared" ref="CW7:DE7" si="22">CW8</f>
        <v>76.599999999999994</v>
      </c>
      <c r="CX7" s="65">
        <f t="shared" si="22"/>
        <v>78.5</v>
      </c>
      <c r="CY7" s="65">
        <f t="shared" si="22"/>
        <v>80.5</v>
      </c>
      <c r="CZ7" s="65">
        <f t="shared" si="22"/>
        <v>81.7</v>
      </c>
      <c r="DA7" s="65">
        <f t="shared" si="22"/>
        <v>84.6</v>
      </c>
      <c r="DB7" s="65">
        <f t="shared" si="22"/>
        <v>85.6</v>
      </c>
      <c r="DC7" s="65">
        <f t="shared" si="22"/>
        <v>86.5</v>
      </c>
      <c r="DD7" s="65">
        <f t="shared" si="22"/>
        <v>87.6</v>
      </c>
      <c r="DE7" s="65">
        <f t="shared" si="22"/>
        <v>89.7</v>
      </c>
      <c r="DF7" s="65"/>
      <c r="DG7" s="65">
        <f>DG8</f>
        <v>5.9</v>
      </c>
      <c r="DH7" s="65">
        <f t="shared" ref="DH7:DP7" si="23">DH8</f>
        <v>5</v>
      </c>
      <c r="DI7" s="65">
        <f t="shared" si="23"/>
        <v>4.5</v>
      </c>
      <c r="DJ7" s="65">
        <f t="shared" si="23"/>
        <v>4.3</v>
      </c>
      <c r="DK7" s="65">
        <f t="shared" si="23"/>
        <v>4.5</v>
      </c>
      <c r="DL7" s="65">
        <f t="shared" si="23"/>
        <v>8.4</v>
      </c>
      <c r="DM7" s="65">
        <f t="shared" si="23"/>
        <v>8.1</v>
      </c>
      <c r="DN7" s="65">
        <f t="shared" si="23"/>
        <v>8.1</v>
      </c>
      <c r="DO7" s="65">
        <f t="shared" si="23"/>
        <v>7.9</v>
      </c>
      <c r="DP7" s="65">
        <f t="shared" si="23"/>
        <v>8.1</v>
      </c>
      <c r="DQ7" s="65"/>
      <c r="DR7" s="65">
        <f>DR8</f>
        <v>66.5</v>
      </c>
      <c r="DS7" s="65">
        <f t="shared" ref="DS7:EA7" si="24">DS8</f>
        <v>68.400000000000006</v>
      </c>
      <c r="DT7" s="65">
        <f t="shared" si="24"/>
        <v>69.599999999999994</v>
      </c>
      <c r="DU7" s="65">
        <f t="shared" si="24"/>
        <v>71.400000000000006</v>
      </c>
      <c r="DV7" s="65">
        <f t="shared" si="24"/>
        <v>73.2</v>
      </c>
      <c r="DW7" s="65">
        <f t="shared" si="24"/>
        <v>44.3</v>
      </c>
      <c r="DX7" s="65">
        <f t="shared" si="24"/>
        <v>46.7</v>
      </c>
      <c r="DY7" s="65">
        <f t="shared" si="24"/>
        <v>48.4</v>
      </c>
      <c r="DZ7" s="65">
        <f t="shared" si="24"/>
        <v>50.2</v>
      </c>
      <c r="EA7" s="65">
        <f t="shared" si="24"/>
        <v>52.3</v>
      </c>
      <c r="EB7" s="65"/>
      <c r="EC7" s="65">
        <f>EC8</f>
        <v>86.3</v>
      </c>
      <c r="ED7" s="65">
        <f t="shared" ref="ED7:EL7" si="25">ED8</f>
        <v>87.9</v>
      </c>
      <c r="EE7" s="65">
        <f t="shared" si="25"/>
        <v>80.3</v>
      </c>
      <c r="EF7" s="65">
        <f t="shared" si="25"/>
        <v>82.1</v>
      </c>
      <c r="EG7" s="65">
        <f t="shared" si="25"/>
        <v>83.2</v>
      </c>
      <c r="EH7" s="65">
        <f t="shared" si="25"/>
        <v>61.8</v>
      </c>
      <c r="EI7" s="65">
        <f t="shared" si="25"/>
        <v>66.3</v>
      </c>
      <c r="EJ7" s="65">
        <f t="shared" si="25"/>
        <v>70</v>
      </c>
      <c r="EK7" s="65">
        <f t="shared" si="25"/>
        <v>68.2</v>
      </c>
      <c r="EL7" s="65">
        <f t="shared" si="25"/>
        <v>69.5</v>
      </c>
      <c r="EM7" s="65"/>
      <c r="EN7" s="66">
        <f>EN8</f>
        <v>9060013</v>
      </c>
      <c r="EO7" s="66">
        <f t="shared" ref="EO7:EW7" si="26">EO8</f>
        <v>9057532</v>
      </c>
      <c r="EP7" s="66">
        <f t="shared" si="26"/>
        <v>9077282</v>
      </c>
      <c r="EQ7" s="66">
        <f t="shared" si="26"/>
        <v>9076968</v>
      </c>
      <c r="ER7" s="66">
        <f t="shared" si="26"/>
        <v>9086834</v>
      </c>
      <c r="ES7" s="66">
        <f t="shared" si="26"/>
        <v>26363375</v>
      </c>
      <c r="ET7" s="66">
        <f t="shared" si="26"/>
        <v>26996532</v>
      </c>
      <c r="EU7" s="66">
        <f t="shared" si="26"/>
        <v>27577179</v>
      </c>
      <c r="EV7" s="66">
        <f t="shared" si="26"/>
        <v>27722473</v>
      </c>
      <c r="EW7" s="66">
        <f t="shared" si="26"/>
        <v>27879712</v>
      </c>
      <c r="EX7" s="66"/>
    </row>
    <row r="8" spans="1:154" s="67" customFormat="1">
      <c r="A8" s="48"/>
      <c r="B8" s="68">
        <v>2019</v>
      </c>
      <c r="C8" s="68">
        <v>342084</v>
      </c>
      <c r="D8" s="68">
        <v>46</v>
      </c>
      <c r="E8" s="68">
        <v>6</v>
      </c>
      <c r="F8" s="68">
        <v>0</v>
      </c>
      <c r="G8" s="68">
        <v>2</v>
      </c>
      <c r="H8" s="68" t="s">
        <v>160</v>
      </c>
      <c r="I8" s="68" t="s">
        <v>161</v>
      </c>
      <c r="J8" s="68" t="s">
        <v>162</v>
      </c>
      <c r="K8" s="68" t="s">
        <v>163</v>
      </c>
      <c r="L8" s="68" t="s">
        <v>164</v>
      </c>
      <c r="M8" s="68" t="s">
        <v>165</v>
      </c>
      <c r="N8" s="68" t="s">
        <v>166</v>
      </c>
      <c r="O8" s="68" t="s">
        <v>167</v>
      </c>
      <c r="P8" s="68" t="s">
        <v>168</v>
      </c>
      <c r="Q8" s="69">
        <v>1</v>
      </c>
      <c r="R8" s="68" t="s">
        <v>38</v>
      </c>
      <c r="S8" s="68" t="s">
        <v>38</v>
      </c>
      <c r="T8" s="68" t="s">
        <v>169</v>
      </c>
      <c r="U8" s="69">
        <v>38998</v>
      </c>
      <c r="V8" s="69">
        <v>8765</v>
      </c>
      <c r="W8" s="68" t="s">
        <v>170</v>
      </c>
      <c r="X8" s="70" t="s">
        <v>171</v>
      </c>
      <c r="Y8" s="69" t="s">
        <v>38</v>
      </c>
      <c r="Z8" s="69" t="s">
        <v>38</v>
      </c>
      <c r="AA8" s="69" t="s">
        <v>38</v>
      </c>
      <c r="AB8" s="69">
        <v>308</v>
      </c>
      <c r="AC8" s="69" t="s">
        <v>38</v>
      </c>
      <c r="AD8" s="69">
        <v>308</v>
      </c>
      <c r="AE8" s="69" t="s">
        <v>38</v>
      </c>
      <c r="AF8" s="69" t="s">
        <v>38</v>
      </c>
      <c r="AG8" s="69" t="s">
        <v>38</v>
      </c>
      <c r="AH8" s="71">
        <v>102.9</v>
      </c>
      <c r="AI8" s="71">
        <v>101.1</v>
      </c>
      <c r="AJ8" s="71">
        <v>101.2</v>
      </c>
      <c r="AK8" s="71">
        <v>101.3</v>
      </c>
      <c r="AL8" s="71">
        <v>102.6</v>
      </c>
      <c r="AM8" s="71">
        <v>101.1</v>
      </c>
      <c r="AN8" s="71">
        <v>101.2</v>
      </c>
      <c r="AO8" s="71">
        <v>100.9</v>
      </c>
      <c r="AP8" s="71">
        <v>100.9</v>
      </c>
      <c r="AQ8" s="71">
        <v>99.7</v>
      </c>
      <c r="AR8" s="71">
        <v>98.2</v>
      </c>
      <c r="AS8" s="71">
        <v>99.4</v>
      </c>
      <c r="AT8" s="71">
        <v>97.9</v>
      </c>
      <c r="AU8" s="71">
        <v>96.1</v>
      </c>
      <c r="AV8" s="71">
        <v>93.5</v>
      </c>
      <c r="AW8" s="71">
        <v>91.9</v>
      </c>
      <c r="AX8" s="71">
        <v>69.8</v>
      </c>
      <c r="AY8" s="71">
        <v>69.400000000000006</v>
      </c>
      <c r="AZ8" s="71">
        <v>68.900000000000006</v>
      </c>
      <c r="BA8" s="71">
        <v>68.400000000000006</v>
      </c>
      <c r="BB8" s="71">
        <v>66.900000000000006</v>
      </c>
      <c r="BC8" s="71">
        <v>89.5</v>
      </c>
      <c r="BD8" s="72">
        <v>21.4</v>
      </c>
      <c r="BE8" s="72">
        <v>20.5</v>
      </c>
      <c r="BF8" s="72">
        <v>19.3</v>
      </c>
      <c r="BG8" s="72">
        <v>17.899999999999999</v>
      </c>
      <c r="BH8" s="72">
        <v>15.9</v>
      </c>
      <c r="BI8" s="72">
        <v>184.4</v>
      </c>
      <c r="BJ8" s="72">
        <v>163.19999999999999</v>
      </c>
      <c r="BK8" s="72">
        <v>179</v>
      </c>
      <c r="BL8" s="72">
        <v>176.9</v>
      </c>
      <c r="BM8" s="72">
        <v>177.9</v>
      </c>
      <c r="BN8" s="72">
        <v>59.6</v>
      </c>
      <c r="BO8" s="71">
        <v>75</v>
      </c>
      <c r="BP8" s="71">
        <v>74.7</v>
      </c>
      <c r="BQ8" s="71">
        <v>74.3</v>
      </c>
      <c r="BR8" s="71">
        <v>71.599999999999994</v>
      </c>
      <c r="BS8" s="71">
        <v>68.3</v>
      </c>
      <c r="BT8" s="71">
        <v>74.8</v>
      </c>
      <c r="BU8" s="71">
        <v>73.400000000000006</v>
      </c>
      <c r="BV8" s="71">
        <v>72.3</v>
      </c>
      <c r="BW8" s="71">
        <v>72.099999999999994</v>
      </c>
      <c r="BX8" s="71">
        <v>69.8</v>
      </c>
      <c r="BY8" s="71">
        <v>74.7</v>
      </c>
      <c r="BZ8" s="72">
        <v>13422</v>
      </c>
      <c r="CA8" s="72">
        <v>13335</v>
      </c>
      <c r="CB8" s="72">
        <v>13252</v>
      </c>
      <c r="CC8" s="72">
        <v>13673</v>
      </c>
      <c r="CD8" s="72">
        <v>13618</v>
      </c>
      <c r="CE8" s="72">
        <v>20395</v>
      </c>
      <c r="CF8" s="72">
        <v>20681</v>
      </c>
      <c r="CG8" s="72">
        <v>21037</v>
      </c>
      <c r="CH8" s="72">
        <v>21418</v>
      </c>
      <c r="CI8" s="72">
        <v>21604</v>
      </c>
      <c r="CJ8" s="71">
        <v>53621</v>
      </c>
      <c r="CK8" s="72">
        <v>4404</v>
      </c>
      <c r="CL8" s="72">
        <v>4456</v>
      </c>
      <c r="CM8" s="72">
        <v>4662</v>
      </c>
      <c r="CN8" s="72">
        <v>4853</v>
      </c>
      <c r="CO8" s="72">
        <v>4999</v>
      </c>
      <c r="CP8" s="72">
        <v>8536</v>
      </c>
      <c r="CQ8" s="72">
        <v>8502</v>
      </c>
      <c r="CR8" s="72">
        <v>8542</v>
      </c>
      <c r="CS8" s="72">
        <v>8518</v>
      </c>
      <c r="CT8" s="72">
        <v>7891</v>
      </c>
      <c r="CU8" s="71">
        <v>15586</v>
      </c>
      <c r="CV8" s="72">
        <v>74.400000000000006</v>
      </c>
      <c r="CW8" s="72">
        <v>76.599999999999994</v>
      </c>
      <c r="CX8" s="72">
        <v>78.5</v>
      </c>
      <c r="CY8" s="72">
        <v>80.5</v>
      </c>
      <c r="CZ8" s="72">
        <v>81.7</v>
      </c>
      <c r="DA8" s="72">
        <v>84.6</v>
      </c>
      <c r="DB8" s="72">
        <v>85.6</v>
      </c>
      <c r="DC8" s="72">
        <v>86.5</v>
      </c>
      <c r="DD8" s="72">
        <v>87.6</v>
      </c>
      <c r="DE8" s="72">
        <v>89.7</v>
      </c>
      <c r="DF8" s="72">
        <v>54.6</v>
      </c>
      <c r="DG8" s="72">
        <v>5.9</v>
      </c>
      <c r="DH8" s="72">
        <v>5</v>
      </c>
      <c r="DI8" s="72">
        <v>4.5</v>
      </c>
      <c r="DJ8" s="72">
        <v>4.3</v>
      </c>
      <c r="DK8" s="72">
        <v>4.5</v>
      </c>
      <c r="DL8" s="72">
        <v>8.4</v>
      </c>
      <c r="DM8" s="72">
        <v>8.1</v>
      </c>
      <c r="DN8" s="72">
        <v>8.1</v>
      </c>
      <c r="DO8" s="72">
        <v>7.9</v>
      </c>
      <c r="DP8" s="72">
        <v>8.1</v>
      </c>
      <c r="DQ8" s="72">
        <v>25</v>
      </c>
      <c r="DR8" s="71">
        <v>66.5</v>
      </c>
      <c r="DS8" s="71">
        <v>68.400000000000006</v>
      </c>
      <c r="DT8" s="71">
        <v>69.599999999999994</v>
      </c>
      <c r="DU8" s="71">
        <v>71.400000000000006</v>
      </c>
      <c r="DV8" s="71">
        <v>73.2</v>
      </c>
      <c r="DW8" s="71">
        <v>44.3</v>
      </c>
      <c r="DX8" s="71">
        <v>46.7</v>
      </c>
      <c r="DY8" s="71">
        <v>48.4</v>
      </c>
      <c r="DZ8" s="71">
        <v>50.2</v>
      </c>
      <c r="EA8" s="71">
        <v>52.3</v>
      </c>
      <c r="EB8" s="71">
        <v>53.5</v>
      </c>
      <c r="EC8" s="71">
        <v>86.3</v>
      </c>
      <c r="ED8" s="71">
        <v>87.9</v>
      </c>
      <c r="EE8" s="71">
        <v>80.3</v>
      </c>
      <c r="EF8" s="71">
        <v>82.1</v>
      </c>
      <c r="EG8" s="71">
        <v>83.2</v>
      </c>
      <c r="EH8" s="71">
        <v>61.8</v>
      </c>
      <c r="EI8" s="71">
        <v>66.3</v>
      </c>
      <c r="EJ8" s="71">
        <v>70</v>
      </c>
      <c r="EK8" s="71">
        <v>68.2</v>
      </c>
      <c r="EL8" s="71">
        <v>69.5</v>
      </c>
      <c r="EM8" s="71">
        <v>70</v>
      </c>
      <c r="EN8" s="72">
        <v>9060013</v>
      </c>
      <c r="EO8" s="72">
        <v>9057532</v>
      </c>
      <c r="EP8" s="72">
        <v>9077282</v>
      </c>
      <c r="EQ8" s="72">
        <v>9076968</v>
      </c>
      <c r="ER8" s="72">
        <v>9086834</v>
      </c>
      <c r="ES8" s="72">
        <v>26363375</v>
      </c>
      <c r="ET8" s="72">
        <v>26996532</v>
      </c>
      <c r="EU8" s="72">
        <v>27577179</v>
      </c>
      <c r="EV8" s="72">
        <v>27722473</v>
      </c>
      <c r="EW8" s="72">
        <v>27879712</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2021-02-22T11:28:37Z</cp:lastPrinted>
  <dcterms:created xsi:type="dcterms:W3CDTF">2020-12-15T03:57:04Z</dcterms:created>
  <dcterms:modified xsi:type="dcterms:W3CDTF">2021-02-22T11:28:38Z</dcterms:modified>
  <cp:category/>
</cp:coreProperties>
</file>