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10040\Desktop\駐車場\"/>
    </mc:Choice>
  </mc:AlternateContent>
  <workbookProtection workbookAlgorithmName="SHA-512" workbookHashValue="LX03bW3ulA976eJc5fA8/OpyEh55s0ynE6WIvJp+Xo3m+s+qAKWs17X/7d67FO6k2i7HFdpbnML8NVYQ5zGpmg==" workbookSaltValue="iPRhaSP9dnEQXjyrLIJR4Q==" workbookSpinCount="100000" lockStructure="1"/>
  <bookViews>
    <workbookView xWindow="0" yWindow="0" windowWidth="15360" windowHeight="7632"/>
  </bookViews>
  <sheets>
    <sheet name="法非適用_駐車場整備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HJ51" i="4"/>
  <c r="MA30" i="4"/>
  <c r="BZ76" i="4"/>
  <c r="IT76" i="4"/>
  <c r="CS51" i="4"/>
  <c r="HJ30" i="4"/>
  <c r="CS30" i="4"/>
  <c r="C11" i="5"/>
  <c r="D11" i="5"/>
  <c r="E11" i="5"/>
  <c r="B11" i="5"/>
  <c r="BG30" i="4" l="1"/>
  <c r="FX30" i="4"/>
  <c r="AV76" i="4"/>
  <c r="KO51" i="4"/>
  <c r="LE76" i="4"/>
  <c r="KO30" i="4"/>
  <c r="FX51" i="4"/>
  <c r="HP76" i="4"/>
  <c r="BG51" i="4"/>
  <c r="BZ30" i="4"/>
  <c r="BK76" i="4"/>
  <c r="LH51" i="4"/>
  <c r="LT76" i="4"/>
  <c r="GQ51" i="4"/>
  <c r="LH30" i="4"/>
  <c r="BZ51" i="4"/>
  <c r="GQ30" i="4"/>
  <c r="IE76" i="4"/>
  <c r="KP76" i="4"/>
  <c r="HA76" i="4"/>
  <c r="AN51" i="4"/>
  <c r="FE30" i="4"/>
  <c r="AN30" i="4"/>
  <c r="JV51" i="4"/>
  <c r="FE51" i="4"/>
  <c r="JV30" i="4"/>
  <c r="AG76" i="4"/>
  <c r="KA76" i="4"/>
  <c r="EL51" i="4"/>
  <c r="JC30" i="4"/>
  <c r="GL76" i="4"/>
  <c r="U51" i="4"/>
  <c r="EL30" i="4"/>
  <c r="R76" i="4"/>
  <c r="U30" i="4"/>
  <c r="JC51" i="4"/>
</calcChain>
</file>

<file path=xl/sharedStrings.xml><?xml version="1.0" encoding="utf-8"?>
<sst xmlns="http://schemas.openxmlformats.org/spreadsheetml/2006/main" count="278" uniqueCount="137">
  <si>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</si>
  <si>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</si>
  <si>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</si>
  <si>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</si>
  <si>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</si>
  <si>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</si>
  <si>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</si>
  <si>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</si>
  <si>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</si>
  <si>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</si>
  <si>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</si>
  <si>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</si>
  <si>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</si>
  <si>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</si>
  <si>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</si>
  <si>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</si>
  <si>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</si>
  <si>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</si>
  <si>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</si>
  <si>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</si>
  <si>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</si>
  <si>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</si>
  <si>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</si>
  <si>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</si>
  <si>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</si>
  <si>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</si>
  <si>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</si>
  <si>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</si>
  <si>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</si>
  <si>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</si>
  <si>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</si>
  <si>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</si>
  <si>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</si>
  <si>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</si>
  <si>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</si>
  <si>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</si>
  <si>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</si>
  <si>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</si>
  <si>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</si>
  <si>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</si>
  <si>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</si>
  <si>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</si>
  <si>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</si>
  <si>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</si>
  <si>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</si>
  <si>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</si>
  <si>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</si>
  <si>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</si>
  <si>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</si>
  <si>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</si>
  <si>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</si>
  <si>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</si>
  <si>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</si>
  <si>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</si>
  <si>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</si>
  <si>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</si>
  <si>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</si>
  <si>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</si>
  <si>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</si>
  <si>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</si>
  <si>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</si>
  <si>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</si>
  <si>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</si>
  <si>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</si>
  <si>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</si>
  <si>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</si>
  <si>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</si>
  <si>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</si>
  <si>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</si>
  <si>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</si>
  <si>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</si>
  <si>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</si>
  <si>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</si>
  <si>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</si>
  <si>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</si>
  <si>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</si>
  <si>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</si>
  <si>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</si>
  <si>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</si>
  <si>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</si>
  <si>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</si>
  <si>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</si>
  <si>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</si>
  <si>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</si>
  <si>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</si>
  <si>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</si>
  <si>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</si>
  <si>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</si>
  <si>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</si>
  <si>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</si>
  <si>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</si>
  <si>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</si>
  <si>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</si>
  <si>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</si>
  <si>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</si>
  <si>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</si>
  <si>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</si>
  <si>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</si>
  <si>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</si>
  <si>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</si>
  <si>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</si>
  <si>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</si>
  <si>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</si>
  <si>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</si>
  <si>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</si>
  <si>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当該値(N)</t>
    <phoneticPr fontId="5"/>
  </si>
  <si>
    <t>当該値(N-3)</t>
    <phoneticPr fontId="5"/>
  </si>
  <si>
    <t>当該値(N-2)</t>
    <phoneticPr fontId="5"/>
  </si>
  <si>
    <t>当該値(N-1)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</si>
  <si>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</si>
  <si>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</si>
  <si>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</si>
  <si>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</si>
  <si>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</si>
  <si>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</si>
  <si>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福山市</t>
  </si>
  <si>
    <t>福山市駅北口広場駐車場</t>
  </si>
  <si>
    <t>法非適用</t>
  </si>
  <si>
    <t>駐車場整備事業</t>
  </si>
  <si>
    <t>-</t>
  </si>
  <si>
    <t>Ａ３Ｂ１</t>
  </si>
  <si>
    <t>非設置</t>
  </si>
  <si>
    <t>該当数値なし</t>
  </si>
  <si>
    <t>届出駐車場</t>
  </si>
  <si>
    <t>広場式</t>
  </si>
  <si>
    <t>商業施設</t>
  </si>
  <si>
    <t>有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</si>
  <si>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</si>
  <si>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</si>
  <si>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</si>
  <si>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</si>
  <si>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</si>
  <si>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</si>
  <si>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指定管理者制度を導入し経営しています。
①の収益的収支比率，⑪の稼働率も高く，④の売上高ＧＯＰ比率も高い状況です。
要因としては，駅の北口に位置しており，立地が良いため営業利益が多くなっています。また，平面駐車場であるため設備投資が少なくなっています。</t>
    <phoneticPr fontId="5"/>
  </si>
  <si>
    <t>平面駐車場であるため，設備投資は少ないです。</t>
    <phoneticPr fontId="5"/>
  </si>
  <si>
    <t>駅の北口に位置し，商業施設に近接しており，立地が良い。また，人の流れが多く，２４時間営業であるため，⑪の稼働率は非常に高い状況です。</t>
    <phoneticPr fontId="5"/>
  </si>
  <si>
    <t>1975年（昭和50年）に都市計画決定した駐車場整備地区により，公営駐車場の整備等を進めてきましたが，40年以上が経過し，駐車需要やまちづくりの方向性等に変化が生じていることから，2017年度（平成29年度）において，駐車場需要の現状把握や駐車場施策等のほか，中心市街地の駐車場全体のあり方について検討する中，駅北口広場の再整備に伴い，2021年度（令和3年）中に廃止する予定となっています。</t>
    <rPh sb="4" eb="5">
      <t>ネン</t>
    </rPh>
    <rPh sb="6" eb="8">
      <t>ショウワ</t>
    </rPh>
    <rPh sb="10" eb="11">
      <t>ネン</t>
    </rPh>
    <rPh sb="13" eb="15">
      <t>トシ</t>
    </rPh>
    <rPh sb="15" eb="17">
      <t>ケイカク</t>
    </rPh>
    <rPh sb="17" eb="19">
      <t>ケッテイ</t>
    </rPh>
    <rPh sb="21" eb="24">
      <t>チュウシャジョウ</t>
    </rPh>
    <rPh sb="24" eb="26">
      <t>セイビ</t>
    </rPh>
    <rPh sb="26" eb="28">
      <t>チク</t>
    </rPh>
    <rPh sb="32" eb="34">
      <t>コウエイ</t>
    </rPh>
    <rPh sb="34" eb="37">
      <t>チュウシャジョウ</t>
    </rPh>
    <rPh sb="38" eb="40">
      <t>セイビ</t>
    </rPh>
    <rPh sb="40" eb="41">
      <t>トウ</t>
    </rPh>
    <rPh sb="42" eb="43">
      <t>スス</t>
    </rPh>
    <rPh sb="53" eb="56">
      <t>ネンイジョウ</t>
    </rPh>
    <rPh sb="57" eb="59">
      <t>ケイカ</t>
    </rPh>
    <rPh sb="61" eb="63">
      <t>チュウシャ</t>
    </rPh>
    <rPh sb="63" eb="65">
      <t>ジュヨウ</t>
    </rPh>
    <rPh sb="72" eb="75">
      <t>ホウコウセイ</t>
    </rPh>
    <rPh sb="75" eb="76">
      <t>トウ</t>
    </rPh>
    <rPh sb="77" eb="79">
      <t>ヘンカ</t>
    </rPh>
    <rPh sb="80" eb="81">
      <t>ショウ</t>
    </rPh>
    <rPh sb="94" eb="96">
      <t>ネンド</t>
    </rPh>
    <rPh sb="97" eb="99">
      <t>ヘイセイ</t>
    </rPh>
    <rPh sb="101" eb="103">
      <t>ネンド</t>
    </rPh>
    <rPh sb="109" eb="112">
      <t>チュウシャジョウ</t>
    </rPh>
    <rPh sb="112" eb="114">
      <t>ジュヨウ</t>
    </rPh>
    <rPh sb="115" eb="117">
      <t>ゲンジョウ</t>
    </rPh>
    <rPh sb="117" eb="119">
      <t>ハアク</t>
    </rPh>
    <rPh sb="120" eb="123">
      <t>チュウシャジョウ</t>
    </rPh>
    <rPh sb="123" eb="125">
      <t>シサク</t>
    </rPh>
    <rPh sb="125" eb="126">
      <t>トウ</t>
    </rPh>
    <rPh sb="130" eb="132">
      <t>チュウシン</t>
    </rPh>
    <rPh sb="132" eb="135">
      <t>シガイチ</t>
    </rPh>
    <rPh sb="136" eb="139">
      <t>チュウシャジョウ</t>
    </rPh>
    <rPh sb="139" eb="141">
      <t>ゼンタイ</t>
    </rPh>
    <rPh sb="144" eb="145">
      <t>カタ</t>
    </rPh>
    <rPh sb="149" eb="151">
      <t>ケントウ</t>
    </rPh>
    <rPh sb="153" eb="154">
      <t>ナカ</t>
    </rPh>
    <rPh sb="155" eb="156">
      <t>エキ</t>
    </rPh>
    <rPh sb="156" eb="158">
      <t>キタグチ</t>
    </rPh>
    <rPh sb="158" eb="160">
      <t>ヒロバ</t>
    </rPh>
    <rPh sb="161" eb="164">
      <t>サイセイビ</t>
    </rPh>
    <rPh sb="165" eb="166">
      <t>トモナ</t>
    </rPh>
    <rPh sb="172" eb="173">
      <t>ネン</t>
    </rPh>
    <rPh sb="173" eb="174">
      <t>ド</t>
    </rPh>
    <rPh sb="175" eb="176">
      <t>レイ</t>
    </rPh>
    <rPh sb="176" eb="177">
      <t>ワ</t>
    </rPh>
    <rPh sb="178" eb="179">
      <t>ネン</t>
    </rPh>
    <rPh sb="180" eb="181">
      <t>チュウ</t>
    </rPh>
    <rPh sb="182" eb="184">
      <t>ハイシ</t>
    </rPh>
    <rPh sb="186" eb="188">
      <t>ヨテイ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</si>
</sst>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764.5</c:v>
                </c:pt>
                <c:pt idx="1">
                  <c:v>940.8</c:v>
                </c:pt>
                <c:pt idx="2">
                  <c:v>989.4</c:v>
                </c:pt>
                <c:pt idx="3">
                  <c:v>1025.8</c:v>
                </c:pt>
                <c:pt idx="4">
                  <c:v>991.7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26-4A3E-BB26-78E1418F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85880"/>
        <c:axId val="218388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419.4</c:v>
                </c:pt>
                <c:pt idx="1">
                  <c:v>371</c:v>
                </c:pt>
                <c:pt idx="2">
                  <c:v>509.2</c:v>
                </c:pt>
                <c:pt idx="3">
                  <c:v>378.1</c:v>
                </c:pt>
                <c:pt idx="4">
                  <c:v>756.6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26-4A3E-BB26-78E1418F8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85880"/>
        <c:axId val="218388232"/>
      </c:lineChart>
      <c:catAx>
        <c:axId val="218385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8388232"/>
        <c:crosses val="autoZero"/>
        <c:auto val="1"/>
        <c:lblAlgn val="ctr"/>
        <c:lblOffset val="100"/>
        <c:noMultiLvlLbl val="1"/>
      </c:catAx>
      <c:valAx>
        <c:axId val="218388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18385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0E-4E68-A2D6-5DB4E76A1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87056"/>
        <c:axId val="218389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70.5</c:v>
                </c:pt>
                <c:pt idx="1">
                  <c:v>59.2</c:v>
                </c:pt>
                <c:pt idx="2">
                  <c:v>62.4</c:v>
                </c:pt>
                <c:pt idx="3">
                  <c:v>83.1</c:v>
                </c:pt>
                <c:pt idx="4">
                  <c:v>54.7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0E-4E68-A2D6-5DB4E76A1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87056"/>
        <c:axId val="218389800"/>
      </c:lineChart>
      <c:catAx>
        <c:axId val="218387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8389800"/>
        <c:crosses val="autoZero"/>
        <c:auto val="1"/>
        <c:lblAlgn val="ctr"/>
        <c:lblOffset val="100"/>
        <c:noMultiLvlLbl val="1"/>
      </c:catAx>
      <c:valAx>
        <c:axId val="218389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183870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4A-48D8-AC79-D5F133C62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89016"/>
        <c:axId val="21838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4A-48D8-AC79-D5F133C62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89016"/>
        <c:axId val="218383136"/>
      </c:lineChart>
      <c:catAx>
        <c:axId val="218389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8383136"/>
        <c:crosses val="autoZero"/>
        <c:auto val="1"/>
        <c:lblAlgn val="ctr"/>
        <c:lblOffset val="100"/>
        <c:noMultiLvlLbl val="1"/>
      </c:catAx>
      <c:valAx>
        <c:axId val="21838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18389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92-4A47-BF5A-C15654C59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84704"/>
        <c:axId val="218382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92-4A47-BF5A-C15654C59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84704"/>
        <c:axId val="218382744"/>
      </c:lineChart>
      <c:catAx>
        <c:axId val="218384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8382744"/>
        <c:crosses val="autoZero"/>
        <c:auto val="1"/>
        <c:lblAlgn val="ctr"/>
        <c:lblOffset val="100"/>
        <c:noMultiLvlLbl val="1"/>
      </c:catAx>
      <c:valAx>
        <c:axId val="218382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183847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D0-443A-854F-110D8BE6C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83528"/>
        <c:axId val="218385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2.9</c:v>
                </c:pt>
                <c:pt idx="2">
                  <c:v>6</c:v>
                </c:pt>
                <c:pt idx="3">
                  <c:v>3.8</c:v>
                </c:pt>
                <c:pt idx="4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D0-443A-854F-110D8BE6C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383528"/>
        <c:axId val="218385096"/>
      </c:lineChart>
      <c:catAx>
        <c:axId val="218383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18385096"/>
        <c:crosses val="autoZero"/>
        <c:auto val="1"/>
        <c:lblAlgn val="ctr"/>
        <c:lblOffset val="100"/>
        <c:noMultiLvlLbl val="1"/>
      </c:catAx>
      <c:valAx>
        <c:axId val="218385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18383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46-4A69-B058-787D47AA1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18520"/>
        <c:axId val="2882220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22</c:v>
                </c:pt>
                <c:pt idx="1">
                  <c:v>16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246-4A69-B058-787D47AA1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218520"/>
        <c:axId val="288222048"/>
      </c:lineChart>
      <c:catAx>
        <c:axId val="2882185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88222048"/>
        <c:crosses val="autoZero"/>
        <c:auto val="1"/>
        <c:lblAlgn val="ctr"/>
        <c:lblOffset val="100"/>
        <c:noMultiLvlLbl val="1"/>
      </c:catAx>
      <c:valAx>
        <c:axId val="2882220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8821852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1091.8</c:v>
                </c:pt>
                <c:pt idx="1">
                  <c:v>1093.9000000000001</c:v>
                </c:pt>
                <c:pt idx="2">
                  <c:v>1079.5999999999999</c:v>
                </c:pt>
                <c:pt idx="3">
                  <c:v>1079.5999999999999</c:v>
                </c:pt>
                <c:pt idx="4">
                  <c:v>1075.5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CA-48EC-84CC-8B23B6194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19696"/>
        <c:axId val="288223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269</c:v>
                </c:pt>
                <c:pt idx="1">
                  <c:v>276.60000000000002</c:v>
                </c:pt>
                <c:pt idx="2">
                  <c:v>274.8</c:v>
                </c:pt>
                <c:pt idx="3">
                  <c:v>275.5</c:v>
                </c:pt>
                <c:pt idx="4">
                  <c:v>289.2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1CA-48EC-84CC-8B23B6194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219696"/>
        <c:axId val="288223224"/>
      </c:lineChart>
      <c:catAx>
        <c:axId val="2882196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88223224"/>
        <c:crosses val="autoZero"/>
        <c:auto val="1"/>
        <c:lblAlgn val="ctr"/>
        <c:lblOffset val="100"/>
        <c:noMultiLvlLbl val="1"/>
      </c:catAx>
      <c:valAx>
        <c:axId val="288223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882196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95.4</c:v>
                </c:pt>
                <c:pt idx="1">
                  <c:v>96.4</c:v>
                </c:pt>
                <c:pt idx="2">
                  <c:v>95.3</c:v>
                </c:pt>
                <c:pt idx="3">
                  <c:v>96.3</c:v>
                </c:pt>
                <c:pt idx="4">
                  <c:v>97.2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96-4298-92E1-7EA69146C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22440"/>
        <c:axId val="288219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38.200000000000003</c:v>
                </c:pt>
                <c:pt idx="1">
                  <c:v>34.6</c:v>
                </c:pt>
                <c:pt idx="2">
                  <c:v>37.6</c:v>
                </c:pt>
                <c:pt idx="3">
                  <c:v>30.2</c:v>
                </c:pt>
                <c:pt idx="4">
                  <c:v>33.9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E96-4298-92E1-7EA69146C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222440"/>
        <c:axId val="288219304"/>
      </c:lineChart>
      <c:catAx>
        <c:axId val="288222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88219304"/>
        <c:crosses val="autoZero"/>
        <c:auto val="1"/>
        <c:lblAlgn val="ctr"/>
        <c:lblOffset val="100"/>
        <c:noMultiLvlLbl val="1"/>
      </c:catAx>
      <c:valAx>
        <c:axId val="288219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288222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52523</c:v>
                </c:pt>
                <c:pt idx="1">
                  <c:v>54344</c:v>
                </c:pt>
                <c:pt idx="2">
                  <c:v>53731</c:v>
                </c:pt>
                <c:pt idx="3">
                  <c:v>53613</c:v>
                </c:pt>
                <c:pt idx="4">
                  <c:v>52174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63-45A7-847B-E6E86BCF7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22832"/>
        <c:axId val="288224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6967</c:v>
                </c:pt>
                <c:pt idx="1">
                  <c:v>7138</c:v>
                </c:pt>
                <c:pt idx="2">
                  <c:v>8131</c:v>
                </c:pt>
                <c:pt idx="3">
                  <c:v>8076</c:v>
                </c:pt>
                <c:pt idx="4">
                  <c:v>8265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63-45A7-847B-E6E86BCF7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222832"/>
        <c:axId val="288224400"/>
      </c:lineChart>
      <c:catAx>
        <c:axId val="2882228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288224400"/>
        <c:crosses val="autoZero"/>
        <c:auto val="1"/>
        <c:lblAlgn val="ctr"/>
        <c:lblOffset val="100"/>
        <c:noMultiLvlLbl val="1"/>
      </c:catAx>
      <c:valAx>
        <c:axId val="288224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2882228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JG1" zoomScaleNormal="100" zoomScaleSheetLayoutView="70" workbookViewId="0">
      <selection activeCell="ND83" sqref="ND83"/>
    </sheetView>
  </sheetViews>
  <sheetFormatPr defaultColWidth="2.6640625" defaultRowHeight="13.2" x14ac:dyDescent="0.2"/>
  <cols>
    <col min="1" max="1" width="2.6640625" customWidth="1"/>
    <col min="2" max="2" width="0.88671875" customWidth="1"/>
    <col min="3" max="244" width="0.6640625" customWidth="1"/>
    <col min="245" max="245" width="0.88671875" customWidth="1"/>
    <col min="246" max="366" width="0.6640625" customWidth="1"/>
    <col min="368" max="382" width="3.109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2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2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138" t="str">
        <f>データ!H6&amp;"　"&amp;データ!I6</f>
        <v>広島県福山市　福山市駅北口広場駐車場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133" t="s">
        <v>1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5"/>
      <c r="AQ7" s="133" t="s">
        <v>2</v>
      </c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4"/>
      <c r="BR7" s="134"/>
      <c r="BS7" s="134"/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5"/>
      <c r="CF7" s="133" t="s">
        <v>3</v>
      </c>
      <c r="CG7" s="134"/>
      <c r="CH7" s="134"/>
      <c r="CI7" s="134"/>
      <c r="CJ7" s="134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4"/>
      <c r="DA7" s="134"/>
      <c r="DB7" s="134"/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4"/>
      <c r="DT7" s="135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6" t="s">
        <v>5</v>
      </c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6" t="s">
        <v>6</v>
      </c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6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 t="s">
        <v>7</v>
      </c>
      <c r="JR7" s="136"/>
      <c r="JS7" s="136"/>
      <c r="JT7" s="136"/>
      <c r="JU7" s="136"/>
      <c r="JV7" s="136"/>
      <c r="JW7" s="136"/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6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6"/>
      <c r="LC7" s="136"/>
      <c r="LD7" s="136"/>
      <c r="LE7" s="136"/>
      <c r="LF7" s="136"/>
      <c r="LG7" s="136"/>
      <c r="LH7" s="136"/>
      <c r="LI7" s="136"/>
      <c r="LJ7" s="136" t="s">
        <v>8</v>
      </c>
      <c r="LK7" s="136"/>
      <c r="LL7" s="136"/>
      <c r="LM7" s="136"/>
      <c r="LN7" s="136"/>
      <c r="LO7" s="136"/>
      <c r="LP7" s="136"/>
      <c r="LQ7" s="136"/>
      <c r="LR7" s="136"/>
      <c r="LS7" s="136"/>
      <c r="LT7" s="136"/>
      <c r="LU7" s="136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6"/>
      <c r="ML7" s="136"/>
      <c r="MM7" s="136"/>
      <c r="MN7" s="136"/>
      <c r="MO7" s="136"/>
      <c r="MP7" s="136"/>
      <c r="MQ7" s="136"/>
      <c r="MR7" s="136"/>
      <c r="MS7" s="136"/>
      <c r="MT7" s="136"/>
      <c r="MU7" s="136"/>
      <c r="MV7" s="136"/>
      <c r="MW7" s="136"/>
      <c r="MX7" s="136"/>
      <c r="MY7" s="136"/>
      <c r="MZ7" s="136"/>
      <c r="NA7" s="136"/>
      <c r="NB7" s="13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124" t="str">
        <f>データ!J7</f>
        <v>法非適用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6"/>
      <c r="AQ8" s="124" t="str">
        <f>データ!K7</f>
        <v>駐車場整備事業</v>
      </c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6"/>
      <c r="CF8" s="124" t="str">
        <f>データ!L7</f>
        <v>-</v>
      </c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6"/>
      <c r="DU8" s="128" t="str">
        <f>データ!M7</f>
        <v>Ａ３Ｂ１</v>
      </c>
      <c r="DV8" s="128"/>
      <c r="DW8" s="128"/>
      <c r="DX8" s="128"/>
      <c r="DY8" s="128"/>
      <c r="DZ8" s="128"/>
      <c r="EA8" s="128"/>
      <c r="EB8" s="128"/>
      <c r="EC8" s="128"/>
      <c r="ED8" s="128"/>
      <c r="EE8" s="128"/>
      <c r="EF8" s="128"/>
      <c r="EG8" s="128"/>
      <c r="EH8" s="128"/>
      <c r="EI8" s="128"/>
      <c r="EJ8" s="128"/>
      <c r="EK8" s="128"/>
      <c r="EL8" s="128"/>
      <c r="EM8" s="128"/>
      <c r="EN8" s="128"/>
      <c r="EO8" s="128"/>
      <c r="EP8" s="128"/>
      <c r="EQ8" s="128"/>
      <c r="ER8" s="128"/>
      <c r="ES8" s="128"/>
      <c r="ET8" s="128"/>
      <c r="EU8" s="128"/>
      <c r="EV8" s="128"/>
      <c r="EW8" s="128"/>
      <c r="EX8" s="128"/>
      <c r="EY8" s="128"/>
      <c r="EZ8" s="128"/>
      <c r="FA8" s="128"/>
      <c r="FB8" s="128"/>
      <c r="FC8" s="128"/>
      <c r="FD8" s="128"/>
      <c r="FE8" s="128"/>
      <c r="FF8" s="128"/>
      <c r="FG8" s="128"/>
      <c r="FH8" s="128"/>
      <c r="FI8" s="128"/>
      <c r="FJ8" s="128" t="str">
        <f>データ!N7</f>
        <v>非設置</v>
      </c>
      <c r="FK8" s="128"/>
      <c r="FL8" s="128"/>
      <c r="FM8" s="128"/>
      <c r="FN8" s="128"/>
      <c r="FO8" s="128"/>
      <c r="FP8" s="128"/>
      <c r="FQ8" s="128"/>
      <c r="FR8" s="128"/>
      <c r="FS8" s="128"/>
      <c r="FT8" s="128"/>
      <c r="FU8" s="128"/>
      <c r="FV8" s="128"/>
      <c r="FW8" s="128"/>
      <c r="FX8" s="128"/>
      <c r="FY8" s="128"/>
      <c r="FZ8" s="128"/>
      <c r="GA8" s="128"/>
      <c r="GB8" s="128"/>
      <c r="GC8" s="128"/>
      <c r="GD8" s="128"/>
      <c r="GE8" s="128"/>
      <c r="GF8" s="128"/>
      <c r="GG8" s="128"/>
      <c r="GH8" s="128"/>
      <c r="GI8" s="128"/>
      <c r="GJ8" s="128"/>
      <c r="GK8" s="128"/>
      <c r="GL8" s="128"/>
      <c r="GM8" s="128"/>
      <c r="GN8" s="128"/>
      <c r="GO8" s="128"/>
      <c r="GP8" s="128"/>
      <c r="GQ8" s="128"/>
      <c r="GR8" s="128"/>
      <c r="GS8" s="128"/>
      <c r="GT8" s="128"/>
      <c r="GU8" s="128"/>
      <c r="GV8" s="128"/>
      <c r="GW8" s="128"/>
      <c r="GX8" s="128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8" t="str">
        <f>データ!S7</f>
        <v>商業施設</v>
      </c>
      <c r="HY8" s="128"/>
      <c r="HZ8" s="128"/>
      <c r="IA8" s="128"/>
      <c r="IB8" s="128"/>
      <c r="IC8" s="128"/>
      <c r="ID8" s="128"/>
      <c r="IE8" s="128"/>
      <c r="IF8" s="128"/>
      <c r="IG8" s="128"/>
      <c r="IH8" s="128"/>
      <c r="II8" s="128"/>
      <c r="IJ8" s="128"/>
      <c r="IK8" s="128"/>
      <c r="IL8" s="128"/>
      <c r="IM8" s="128"/>
      <c r="IN8" s="128"/>
      <c r="IO8" s="128"/>
      <c r="IP8" s="128"/>
      <c r="IQ8" s="128"/>
      <c r="IR8" s="128"/>
      <c r="IS8" s="128"/>
      <c r="IT8" s="128"/>
      <c r="IU8" s="128"/>
      <c r="IV8" s="128"/>
      <c r="IW8" s="128"/>
      <c r="IX8" s="128"/>
      <c r="IY8" s="128"/>
      <c r="IZ8" s="128"/>
      <c r="JA8" s="128"/>
      <c r="JB8" s="128"/>
      <c r="JC8" s="128"/>
      <c r="JD8" s="128"/>
      <c r="JE8" s="128"/>
      <c r="JF8" s="128"/>
      <c r="JG8" s="128"/>
      <c r="JH8" s="128"/>
      <c r="JI8" s="128"/>
      <c r="JJ8" s="128"/>
      <c r="JK8" s="128"/>
      <c r="JL8" s="128"/>
      <c r="JM8" s="128"/>
      <c r="JN8" s="128"/>
      <c r="JO8" s="128"/>
      <c r="JP8" s="128"/>
      <c r="JQ8" s="128" t="str">
        <f>データ!T7</f>
        <v>有</v>
      </c>
      <c r="JR8" s="128"/>
      <c r="JS8" s="128"/>
      <c r="JT8" s="128"/>
      <c r="JU8" s="128"/>
      <c r="JV8" s="128"/>
      <c r="JW8" s="128"/>
      <c r="JX8" s="128"/>
      <c r="JY8" s="128"/>
      <c r="JZ8" s="128"/>
      <c r="KA8" s="128"/>
      <c r="KB8" s="128"/>
      <c r="KC8" s="128"/>
      <c r="KD8" s="128"/>
      <c r="KE8" s="128"/>
      <c r="KF8" s="128"/>
      <c r="KG8" s="128"/>
      <c r="KH8" s="128"/>
      <c r="KI8" s="128"/>
      <c r="KJ8" s="128"/>
      <c r="KK8" s="128"/>
      <c r="KL8" s="128"/>
      <c r="KM8" s="128"/>
      <c r="KN8" s="128"/>
      <c r="KO8" s="128"/>
      <c r="KP8" s="128"/>
      <c r="KQ8" s="128"/>
      <c r="KR8" s="128"/>
      <c r="KS8" s="128"/>
      <c r="KT8" s="128"/>
      <c r="KU8" s="128"/>
      <c r="KV8" s="128"/>
      <c r="KW8" s="128"/>
      <c r="KX8" s="128"/>
      <c r="KY8" s="128"/>
      <c r="KZ8" s="128"/>
      <c r="LA8" s="128"/>
      <c r="LB8" s="128"/>
      <c r="LC8" s="128"/>
      <c r="LD8" s="128"/>
      <c r="LE8" s="128"/>
      <c r="LF8" s="128"/>
      <c r="LG8" s="128"/>
      <c r="LH8" s="128"/>
      <c r="LI8" s="128"/>
      <c r="LJ8" s="127">
        <f>データ!U7</f>
        <v>1378</v>
      </c>
      <c r="LK8" s="127"/>
      <c r="LL8" s="127"/>
      <c r="LM8" s="127"/>
      <c r="LN8" s="127"/>
      <c r="LO8" s="127"/>
      <c r="LP8" s="127"/>
      <c r="LQ8" s="127"/>
      <c r="LR8" s="127"/>
      <c r="LS8" s="127"/>
      <c r="LT8" s="127"/>
      <c r="LU8" s="127"/>
      <c r="LV8" s="127"/>
      <c r="LW8" s="127"/>
      <c r="LX8" s="127"/>
      <c r="LY8" s="127"/>
      <c r="LZ8" s="127"/>
      <c r="MA8" s="127"/>
      <c r="MB8" s="127"/>
      <c r="MC8" s="127"/>
      <c r="MD8" s="127"/>
      <c r="ME8" s="127"/>
      <c r="MF8" s="127"/>
      <c r="MG8" s="127"/>
      <c r="MH8" s="127"/>
      <c r="MI8" s="127"/>
      <c r="MJ8" s="127"/>
      <c r="MK8" s="127"/>
      <c r="ML8" s="127"/>
      <c r="MM8" s="127"/>
      <c r="MN8" s="127"/>
      <c r="MO8" s="127"/>
      <c r="MP8" s="127"/>
      <c r="MQ8" s="127"/>
      <c r="MR8" s="127"/>
      <c r="MS8" s="127"/>
      <c r="MT8" s="127"/>
      <c r="MU8" s="127"/>
      <c r="MV8" s="127"/>
      <c r="MW8" s="127"/>
      <c r="MX8" s="127"/>
      <c r="MY8" s="127"/>
      <c r="MZ8" s="127"/>
      <c r="NA8" s="127"/>
      <c r="NB8" s="127"/>
      <c r="NC8" s="3"/>
      <c r="ND8" s="131" t="s">
        <v>10</v>
      </c>
      <c r="NE8" s="132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133" t="s">
        <v>12</v>
      </c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5"/>
      <c r="AQ9" s="133" t="s">
        <v>13</v>
      </c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5"/>
      <c r="CF9" s="133" t="s">
        <v>14</v>
      </c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5"/>
      <c r="DU9" s="136" t="s">
        <v>15</v>
      </c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6" t="s">
        <v>16</v>
      </c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6"/>
      <c r="IW9" s="136"/>
      <c r="IX9" s="136"/>
      <c r="IY9" s="136"/>
      <c r="IZ9" s="136"/>
      <c r="JA9" s="136"/>
      <c r="JB9" s="136"/>
      <c r="JC9" s="136"/>
      <c r="JD9" s="136"/>
      <c r="JE9" s="136"/>
      <c r="JF9" s="136"/>
      <c r="JG9" s="136"/>
      <c r="JH9" s="136"/>
      <c r="JI9" s="136"/>
      <c r="JJ9" s="136"/>
      <c r="JK9" s="136"/>
      <c r="JL9" s="136"/>
      <c r="JM9" s="136"/>
      <c r="JN9" s="136"/>
      <c r="JO9" s="136"/>
      <c r="JP9" s="136"/>
      <c r="JQ9" s="136" t="s">
        <v>17</v>
      </c>
      <c r="JR9" s="136"/>
      <c r="JS9" s="136"/>
      <c r="JT9" s="136"/>
      <c r="JU9" s="136"/>
      <c r="JV9" s="136"/>
      <c r="JW9" s="136"/>
      <c r="JX9" s="136"/>
      <c r="JY9" s="136"/>
      <c r="JZ9" s="136"/>
      <c r="KA9" s="136"/>
      <c r="KB9" s="136"/>
      <c r="KC9" s="136"/>
      <c r="KD9" s="136"/>
      <c r="KE9" s="136"/>
      <c r="KF9" s="136"/>
      <c r="KG9" s="136"/>
      <c r="KH9" s="136"/>
      <c r="KI9" s="136"/>
      <c r="KJ9" s="136"/>
      <c r="KK9" s="136"/>
      <c r="KL9" s="136"/>
      <c r="KM9" s="136"/>
      <c r="KN9" s="136"/>
      <c r="KO9" s="136"/>
      <c r="KP9" s="136"/>
      <c r="KQ9" s="136"/>
      <c r="KR9" s="136"/>
      <c r="KS9" s="136"/>
      <c r="KT9" s="136"/>
      <c r="KU9" s="136"/>
      <c r="KV9" s="136"/>
      <c r="KW9" s="136"/>
      <c r="KX9" s="136"/>
      <c r="KY9" s="136"/>
      <c r="KZ9" s="136"/>
      <c r="LA9" s="136"/>
      <c r="LB9" s="136"/>
      <c r="LC9" s="136"/>
      <c r="LD9" s="136"/>
      <c r="LE9" s="136"/>
      <c r="LF9" s="136"/>
      <c r="LG9" s="136"/>
      <c r="LH9" s="136"/>
      <c r="LI9" s="136"/>
      <c r="LJ9" s="136" t="s">
        <v>18</v>
      </c>
      <c r="LK9" s="136"/>
      <c r="LL9" s="136"/>
      <c r="LM9" s="136"/>
      <c r="LN9" s="136"/>
      <c r="LO9" s="136"/>
      <c r="LP9" s="136"/>
      <c r="LQ9" s="136"/>
      <c r="LR9" s="136"/>
      <c r="LS9" s="136"/>
      <c r="LT9" s="136"/>
      <c r="LU9" s="136"/>
      <c r="LV9" s="136"/>
      <c r="LW9" s="136"/>
      <c r="LX9" s="136"/>
      <c r="LY9" s="136"/>
      <c r="LZ9" s="136"/>
      <c r="MA9" s="136"/>
      <c r="MB9" s="136"/>
      <c r="MC9" s="136"/>
      <c r="MD9" s="136"/>
      <c r="ME9" s="136"/>
      <c r="MF9" s="136"/>
      <c r="MG9" s="136"/>
      <c r="MH9" s="136"/>
      <c r="MI9" s="136"/>
      <c r="MJ9" s="136"/>
      <c r="MK9" s="136"/>
      <c r="ML9" s="136"/>
      <c r="MM9" s="136"/>
      <c r="MN9" s="136"/>
      <c r="MO9" s="136"/>
      <c r="MP9" s="136"/>
      <c r="MQ9" s="136"/>
      <c r="MR9" s="136"/>
      <c r="MS9" s="136"/>
      <c r="MT9" s="136"/>
      <c r="MU9" s="136"/>
      <c r="MV9" s="136"/>
      <c r="MW9" s="136"/>
      <c r="MX9" s="136"/>
      <c r="MY9" s="136"/>
      <c r="MZ9" s="136"/>
      <c r="NA9" s="136"/>
      <c r="NB9" s="136"/>
      <c r="NC9" s="3"/>
      <c r="ND9" s="116" t="s">
        <v>19</v>
      </c>
      <c r="NE9" s="11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118" t="str">
        <f>データ!O7</f>
        <v>該当数値なし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20"/>
      <c r="AQ10" s="121" t="s">
        <v>123</v>
      </c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2"/>
      <c r="BP10" s="122"/>
      <c r="BQ10" s="122"/>
      <c r="BR10" s="122"/>
      <c r="BS10" s="122"/>
      <c r="BT10" s="122"/>
      <c r="BU10" s="122"/>
      <c r="BV10" s="122"/>
      <c r="BW10" s="122"/>
      <c r="BX10" s="122"/>
      <c r="BY10" s="122"/>
      <c r="BZ10" s="122"/>
      <c r="CA10" s="122"/>
      <c r="CB10" s="122"/>
      <c r="CC10" s="122"/>
      <c r="CD10" s="122"/>
      <c r="CE10" s="123"/>
      <c r="CF10" s="124" t="str">
        <f>データ!Q7</f>
        <v>広場式</v>
      </c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6"/>
      <c r="DU10" s="127">
        <f>データ!R7</f>
        <v>42</v>
      </c>
      <c r="DV10" s="127"/>
      <c r="DW10" s="127"/>
      <c r="DX10" s="127"/>
      <c r="DY10" s="127"/>
      <c r="DZ10" s="127"/>
      <c r="EA10" s="127"/>
      <c r="EB10" s="127"/>
      <c r="EC10" s="127"/>
      <c r="ED10" s="127"/>
      <c r="EE10" s="127"/>
      <c r="EF10" s="127"/>
      <c r="EG10" s="127"/>
      <c r="EH10" s="127"/>
      <c r="EI10" s="127"/>
      <c r="EJ10" s="127"/>
      <c r="EK10" s="127"/>
      <c r="EL10" s="127"/>
      <c r="EM10" s="127"/>
      <c r="EN10" s="127"/>
      <c r="EO10" s="127"/>
      <c r="EP10" s="127"/>
      <c r="EQ10" s="127"/>
      <c r="ER10" s="127"/>
      <c r="ES10" s="127"/>
      <c r="ET10" s="127"/>
      <c r="EU10" s="127"/>
      <c r="EV10" s="127"/>
      <c r="EW10" s="127"/>
      <c r="EX10" s="127"/>
      <c r="EY10" s="127"/>
      <c r="EZ10" s="127"/>
      <c r="FA10" s="127"/>
      <c r="FB10" s="127"/>
      <c r="FC10" s="127"/>
      <c r="FD10" s="127"/>
      <c r="FE10" s="127"/>
      <c r="FF10" s="127"/>
      <c r="FG10" s="127"/>
      <c r="FH10" s="127"/>
      <c r="FI10" s="127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7">
        <f>データ!V7</f>
        <v>49</v>
      </c>
      <c r="HY10" s="127"/>
      <c r="HZ10" s="127"/>
      <c r="IA10" s="127"/>
      <c r="IB10" s="127"/>
      <c r="IC10" s="127"/>
      <c r="ID10" s="127"/>
      <c r="IE10" s="127"/>
      <c r="IF10" s="127"/>
      <c r="IG10" s="127"/>
      <c r="IH10" s="127"/>
      <c r="II10" s="127"/>
      <c r="IJ10" s="127"/>
      <c r="IK10" s="127"/>
      <c r="IL10" s="127"/>
      <c r="IM10" s="127"/>
      <c r="IN10" s="127"/>
      <c r="IO10" s="127"/>
      <c r="IP10" s="127"/>
      <c r="IQ10" s="127"/>
      <c r="IR10" s="127"/>
      <c r="IS10" s="127"/>
      <c r="IT10" s="127"/>
      <c r="IU10" s="127"/>
      <c r="IV10" s="127"/>
      <c r="IW10" s="127"/>
      <c r="IX10" s="127"/>
      <c r="IY10" s="127"/>
      <c r="IZ10" s="127"/>
      <c r="JA10" s="127"/>
      <c r="JB10" s="127"/>
      <c r="JC10" s="127"/>
      <c r="JD10" s="127"/>
      <c r="JE10" s="127"/>
      <c r="JF10" s="127"/>
      <c r="JG10" s="127"/>
      <c r="JH10" s="127"/>
      <c r="JI10" s="127"/>
      <c r="JJ10" s="127"/>
      <c r="JK10" s="127"/>
      <c r="JL10" s="127"/>
      <c r="JM10" s="127"/>
      <c r="JN10" s="127"/>
      <c r="JO10" s="127"/>
      <c r="JP10" s="127"/>
      <c r="JQ10" s="127">
        <f>データ!W7</f>
        <v>300</v>
      </c>
      <c r="JR10" s="127"/>
      <c r="JS10" s="127"/>
      <c r="JT10" s="127"/>
      <c r="JU10" s="127"/>
      <c r="JV10" s="127"/>
      <c r="JW10" s="127"/>
      <c r="JX10" s="127"/>
      <c r="JY10" s="127"/>
      <c r="JZ10" s="127"/>
      <c r="KA10" s="127"/>
      <c r="KB10" s="127"/>
      <c r="KC10" s="127"/>
      <c r="KD10" s="127"/>
      <c r="KE10" s="127"/>
      <c r="KF10" s="127"/>
      <c r="KG10" s="127"/>
      <c r="KH10" s="127"/>
      <c r="KI10" s="127"/>
      <c r="KJ10" s="127"/>
      <c r="KK10" s="127"/>
      <c r="KL10" s="127"/>
      <c r="KM10" s="127"/>
      <c r="KN10" s="127"/>
      <c r="KO10" s="127"/>
      <c r="KP10" s="127"/>
      <c r="KQ10" s="127"/>
      <c r="KR10" s="127"/>
      <c r="KS10" s="127"/>
      <c r="KT10" s="127"/>
      <c r="KU10" s="127"/>
      <c r="KV10" s="127"/>
      <c r="KW10" s="127"/>
      <c r="KX10" s="127"/>
      <c r="KY10" s="127"/>
      <c r="KZ10" s="127"/>
      <c r="LA10" s="127"/>
      <c r="LB10" s="127"/>
      <c r="LC10" s="127"/>
      <c r="LD10" s="127"/>
      <c r="LE10" s="127"/>
      <c r="LF10" s="127"/>
      <c r="LG10" s="127"/>
      <c r="LH10" s="127"/>
      <c r="LI10" s="127"/>
      <c r="LJ10" s="128" t="str">
        <f>データ!X7</f>
        <v>代行制</v>
      </c>
      <c r="LK10" s="128"/>
      <c r="LL10" s="128"/>
      <c r="LM10" s="128"/>
      <c r="LN10" s="128"/>
      <c r="LO10" s="128"/>
      <c r="LP10" s="128"/>
      <c r="LQ10" s="128"/>
      <c r="LR10" s="128"/>
      <c r="LS10" s="128"/>
      <c r="LT10" s="128"/>
      <c r="LU10" s="128"/>
      <c r="LV10" s="128"/>
      <c r="LW10" s="128"/>
      <c r="LX10" s="128"/>
      <c r="LY10" s="128"/>
      <c r="LZ10" s="128"/>
      <c r="MA10" s="128"/>
      <c r="MB10" s="128"/>
      <c r="MC10" s="128"/>
      <c r="MD10" s="128"/>
      <c r="ME10" s="128"/>
      <c r="MF10" s="128"/>
      <c r="MG10" s="128"/>
      <c r="MH10" s="128"/>
      <c r="MI10" s="128"/>
      <c r="MJ10" s="128"/>
      <c r="MK10" s="128"/>
      <c r="ML10" s="128"/>
      <c r="MM10" s="128"/>
      <c r="MN10" s="128"/>
      <c r="MO10" s="128"/>
      <c r="MP10" s="128"/>
      <c r="MQ10" s="128"/>
      <c r="MR10" s="128"/>
      <c r="MS10" s="128"/>
      <c r="MT10" s="128"/>
      <c r="MU10" s="128"/>
      <c r="MV10" s="128"/>
      <c r="MW10" s="128"/>
      <c r="MX10" s="128"/>
      <c r="MY10" s="128"/>
      <c r="MZ10" s="128"/>
      <c r="NA10" s="128"/>
      <c r="NB10" s="128"/>
      <c r="NC10" s="2"/>
      <c r="ND10" s="129" t="s">
        <v>21</v>
      </c>
      <c r="NE10" s="130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14" t="s">
        <v>23</v>
      </c>
      <c r="NE11" s="114"/>
      <c r="NF11" s="114"/>
      <c r="NG11" s="114"/>
      <c r="NH11" s="114"/>
      <c r="NI11" s="114"/>
      <c r="NJ11" s="114"/>
      <c r="NK11" s="114"/>
      <c r="NL11" s="114"/>
      <c r="NM11" s="114"/>
      <c r="NN11" s="114"/>
      <c r="NO11" s="114"/>
      <c r="NP11" s="114"/>
      <c r="NQ11" s="114"/>
      <c r="NR11" s="114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14"/>
      <c r="NE12" s="114"/>
      <c r="NF12" s="114"/>
      <c r="NG12" s="114"/>
      <c r="NH12" s="114"/>
      <c r="NI12" s="114"/>
      <c r="NJ12" s="114"/>
      <c r="NK12" s="114"/>
      <c r="NL12" s="114"/>
      <c r="NM12" s="114"/>
      <c r="NN12" s="114"/>
      <c r="NO12" s="114"/>
      <c r="NP12" s="114"/>
      <c r="NQ12" s="114"/>
      <c r="NR12" s="114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15"/>
      <c r="NE13" s="115"/>
      <c r="NF13" s="115"/>
      <c r="NG13" s="115"/>
      <c r="NH13" s="115"/>
      <c r="NI13" s="115"/>
      <c r="NJ13" s="115"/>
      <c r="NK13" s="115"/>
      <c r="NL13" s="115"/>
      <c r="NM13" s="115"/>
      <c r="NN13" s="115"/>
      <c r="NO13" s="115"/>
      <c r="NP13" s="115"/>
      <c r="NQ13" s="115"/>
      <c r="NR13" s="115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133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06" t="s">
        <v>27</v>
      </c>
      <c r="K31" s="107"/>
      <c r="L31" s="107"/>
      <c r="M31" s="107"/>
      <c r="N31" s="107"/>
      <c r="O31" s="107"/>
      <c r="P31" s="107"/>
      <c r="Q31" s="107"/>
      <c r="R31" s="107"/>
      <c r="S31" s="107"/>
      <c r="T31" s="108"/>
      <c r="U31" s="110">
        <f>データ!Y7</f>
        <v>764.5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940.8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989.4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1025.8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991.7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6" t="s">
        <v>27</v>
      </c>
      <c r="EB31" s="107"/>
      <c r="EC31" s="107"/>
      <c r="ED31" s="107"/>
      <c r="EE31" s="107"/>
      <c r="EF31" s="107"/>
      <c r="EG31" s="107"/>
      <c r="EH31" s="107"/>
      <c r="EI31" s="107"/>
      <c r="EJ31" s="107"/>
      <c r="EK31" s="108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6" t="s">
        <v>27</v>
      </c>
      <c r="IS31" s="107"/>
      <c r="IT31" s="107"/>
      <c r="IU31" s="107"/>
      <c r="IV31" s="107"/>
      <c r="IW31" s="107"/>
      <c r="IX31" s="107"/>
      <c r="IY31" s="107"/>
      <c r="IZ31" s="107"/>
      <c r="JA31" s="107"/>
      <c r="JB31" s="108"/>
      <c r="JC31" s="80">
        <f>データ!DK7</f>
        <v>1091.8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1093.9000000000001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1079.5999999999999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1079.5999999999999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1075.5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06" t="s">
        <v>29</v>
      </c>
      <c r="K32" s="107"/>
      <c r="L32" s="107"/>
      <c r="M32" s="107"/>
      <c r="N32" s="107"/>
      <c r="O32" s="107"/>
      <c r="P32" s="107"/>
      <c r="Q32" s="107"/>
      <c r="R32" s="107"/>
      <c r="S32" s="107"/>
      <c r="T32" s="108"/>
      <c r="U32" s="110">
        <f>データ!AD7</f>
        <v>419.4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371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509.2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378.1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756.6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6" t="s">
        <v>29</v>
      </c>
      <c r="EB32" s="107"/>
      <c r="EC32" s="107"/>
      <c r="ED32" s="107"/>
      <c r="EE32" s="107"/>
      <c r="EF32" s="107"/>
      <c r="EG32" s="107"/>
      <c r="EH32" s="107"/>
      <c r="EI32" s="107"/>
      <c r="EJ32" s="107"/>
      <c r="EK32" s="108"/>
      <c r="EL32" s="110">
        <f>データ!AO7</f>
        <v>3.2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2.9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6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3.8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2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6" t="s">
        <v>29</v>
      </c>
      <c r="IS32" s="107"/>
      <c r="IT32" s="107"/>
      <c r="IU32" s="107"/>
      <c r="IV32" s="107"/>
      <c r="IW32" s="107"/>
      <c r="IX32" s="107"/>
      <c r="IY32" s="107"/>
      <c r="IZ32" s="107"/>
      <c r="JA32" s="107"/>
      <c r="JB32" s="108"/>
      <c r="JC32" s="80">
        <f>データ!DP7</f>
        <v>269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276.60000000000002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274.8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275.5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289.2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134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135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06" t="s">
        <v>27</v>
      </c>
      <c r="K52" s="107"/>
      <c r="L52" s="107"/>
      <c r="M52" s="107"/>
      <c r="N52" s="107"/>
      <c r="O52" s="107"/>
      <c r="P52" s="107"/>
      <c r="Q52" s="107"/>
      <c r="R52" s="107"/>
      <c r="S52" s="107"/>
      <c r="T52" s="108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6" t="s">
        <v>27</v>
      </c>
      <c r="EB52" s="107"/>
      <c r="EC52" s="107"/>
      <c r="ED52" s="107"/>
      <c r="EE52" s="107"/>
      <c r="EF52" s="107"/>
      <c r="EG52" s="107"/>
      <c r="EH52" s="107"/>
      <c r="EI52" s="107"/>
      <c r="EJ52" s="107"/>
      <c r="EK52" s="108"/>
      <c r="EL52" s="110">
        <f>データ!BF7</f>
        <v>95.4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96.4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95.3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96.3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97.2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6" t="s">
        <v>27</v>
      </c>
      <c r="IS52" s="107"/>
      <c r="IT52" s="107"/>
      <c r="IU52" s="107"/>
      <c r="IV52" s="107"/>
      <c r="IW52" s="107"/>
      <c r="IX52" s="107"/>
      <c r="IY52" s="107"/>
      <c r="IZ52" s="107"/>
      <c r="JA52" s="107"/>
      <c r="JB52" s="108"/>
      <c r="JC52" s="109">
        <f>データ!BQ7</f>
        <v>52523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54344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53731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53613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52174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06" t="s">
        <v>29</v>
      </c>
      <c r="K53" s="107"/>
      <c r="L53" s="107"/>
      <c r="M53" s="107"/>
      <c r="N53" s="107"/>
      <c r="O53" s="107"/>
      <c r="P53" s="107"/>
      <c r="Q53" s="107"/>
      <c r="R53" s="107"/>
      <c r="S53" s="107"/>
      <c r="T53" s="108"/>
      <c r="U53" s="109">
        <f>データ!AZ7</f>
        <v>22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16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21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17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15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6" t="s">
        <v>29</v>
      </c>
      <c r="EB53" s="107"/>
      <c r="EC53" s="107"/>
      <c r="ED53" s="107"/>
      <c r="EE53" s="107"/>
      <c r="EF53" s="107"/>
      <c r="EG53" s="107"/>
      <c r="EH53" s="107"/>
      <c r="EI53" s="107"/>
      <c r="EJ53" s="107"/>
      <c r="EK53" s="108"/>
      <c r="EL53" s="110">
        <f>データ!BK7</f>
        <v>38.200000000000003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34.6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37.6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30.2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33.9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6" t="s">
        <v>29</v>
      </c>
      <c r="IS53" s="107"/>
      <c r="IT53" s="107"/>
      <c r="IU53" s="107"/>
      <c r="IV53" s="107"/>
      <c r="IW53" s="107"/>
      <c r="IX53" s="107"/>
      <c r="IY53" s="107"/>
      <c r="IZ53" s="107"/>
      <c r="JA53" s="107"/>
      <c r="JB53" s="108"/>
      <c r="JC53" s="109">
        <f>データ!BV7</f>
        <v>6967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7138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8131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8076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8265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136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7">
        <f>データ!CM7</f>
        <v>235316</v>
      </c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8"/>
      <c r="ER67" s="88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88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8"/>
      <c r="FV67" s="88"/>
      <c r="FW67" s="8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90"/>
      <c r="CW68" s="91"/>
      <c r="CX68" s="91"/>
      <c r="CY68" s="91"/>
      <c r="CZ68" s="91"/>
      <c r="DA68" s="91"/>
      <c r="DB68" s="91"/>
      <c r="DC68" s="91"/>
      <c r="DD68" s="91"/>
      <c r="DE68" s="91"/>
      <c r="DF68" s="91"/>
      <c r="DG68" s="91"/>
      <c r="DH68" s="91"/>
      <c r="DI68" s="91"/>
      <c r="DJ68" s="91"/>
      <c r="DK68" s="91"/>
      <c r="DL68" s="91"/>
      <c r="DM68" s="91"/>
      <c r="DN68" s="91"/>
      <c r="DO68" s="91"/>
      <c r="DP68" s="91"/>
      <c r="DQ68" s="91"/>
      <c r="DR68" s="91"/>
      <c r="DS68" s="91"/>
      <c r="DT68" s="91"/>
      <c r="DU68" s="91"/>
      <c r="DV68" s="91"/>
      <c r="DW68" s="91"/>
      <c r="DX68" s="91"/>
      <c r="DY68" s="91"/>
      <c r="DZ68" s="91"/>
      <c r="EA68" s="91"/>
      <c r="EB68" s="91"/>
      <c r="EC68" s="91"/>
      <c r="ED68" s="91"/>
      <c r="EE68" s="91"/>
      <c r="EF68" s="91"/>
      <c r="EG68" s="91"/>
      <c r="EH68" s="91"/>
      <c r="EI68" s="91"/>
      <c r="EJ68" s="91"/>
      <c r="EK68" s="91"/>
      <c r="EL68" s="91"/>
      <c r="EM68" s="91"/>
      <c r="EN68" s="91"/>
      <c r="EO68" s="91"/>
      <c r="EP68" s="91"/>
      <c r="EQ68" s="91"/>
      <c r="ER68" s="91"/>
      <c r="ES68" s="91"/>
      <c r="ET68" s="91"/>
      <c r="EU68" s="91"/>
      <c r="EV68" s="91"/>
      <c r="EW68" s="91"/>
      <c r="EX68" s="91"/>
      <c r="EY68" s="91"/>
      <c r="EZ68" s="91"/>
      <c r="FA68" s="91"/>
      <c r="FB68" s="91"/>
      <c r="FC68" s="91"/>
      <c r="FD68" s="91"/>
      <c r="FE68" s="91"/>
      <c r="FF68" s="91"/>
      <c r="FG68" s="91"/>
      <c r="FH68" s="91"/>
      <c r="FI68" s="91"/>
      <c r="FJ68" s="91"/>
      <c r="FK68" s="91"/>
      <c r="FL68" s="91"/>
      <c r="FM68" s="91"/>
      <c r="FN68" s="91"/>
      <c r="FO68" s="91"/>
      <c r="FP68" s="91"/>
      <c r="FQ68" s="91"/>
      <c r="FR68" s="91"/>
      <c r="FS68" s="91"/>
      <c r="FT68" s="91"/>
      <c r="FU68" s="91"/>
      <c r="FV68" s="91"/>
      <c r="FW68" s="9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90"/>
      <c r="CW69" s="91"/>
      <c r="CX69" s="91"/>
      <c r="CY69" s="91"/>
      <c r="CZ69" s="91"/>
      <c r="DA69" s="91"/>
      <c r="DB69" s="91"/>
      <c r="DC69" s="91"/>
      <c r="DD69" s="91"/>
      <c r="DE69" s="91"/>
      <c r="DF69" s="91"/>
      <c r="DG69" s="91"/>
      <c r="DH69" s="91"/>
      <c r="DI69" s="91"/>
      <c r="DJ69" s="91"/>
      <c r="DK69" s="91"/>
      <c r="DL69" s="91"/>
      <c r="DM69" s="91"/>
      <c r="DN69" s="91"/>
      <c r="DO69" s="91"/>
      <c r="DP69" s="91"/>
      <c r="DQ69" s="91"/>
      <c r="DR69" s="91"/>
      <c r="DS69" s="91"/>
      <c r="DT69" s="91"/>
      <c r="DU69" s="91"/>
      <c r="DV69" s="91"/>
      <c r="DW69" s="91"/>
      <c r="DX69" s="91"/>
      <c r="DY69" s="91"/>
      <c r="DZ69" s="91"/>
      <c r="EA69" s="91"/>
      <c r="EB69" s="91"/>
      <c r="EC69" s="91"/>
      <c r="ED69" s="91"/>
      <c r="EE69" s="91"/>
      <c r="EF69" s="91"/>
      <c r="EG69" s="91"/>
      <c r="EH69" s="91"/>
      <c r="EI69" s="91"/>
      <c r="EJ69" s="91"/>
      <c r="EK69" s="91"/>
      <c r="EL69" s="91"/>
      <c r="EM69" s="91"/>
      <c r="EN69" s="91"/>
      <c r="EO69" s="91"/>
      <c r="EP69" s="91"/>
      <c r="EQ69" s="91"/>
      <c r="ER69" s="91"/>
      <c r="ES69" s="91"/>
      <c r="ET69" s="91"/>
      <c r="EU69" s="91"/>
      <c r="EV69" s="91"/>
      <c r="EW69" s="91"/>
      <c r="EX69" s="91"/>
      <c r="EY69" s="91"/>
      <c r="EZ69" s="91"/>
      <c r="FA69" s="91"/>
      <c r="FB69" s="91"/>
      <c r="FC69" s="91"/>
      <c r="FD69" s="91"/>
      <c r="FE69" s="91"/>
      <c r="FF69" s="91"/>
      <c r="FG69" s="91"/>
      <c r="FH69" s="91"/>
      <c r="FI69" s="91"/>
      <c r="FJ69" s="91"/>
      <c r="FK69" s="91"/>
      <c r="FL69" s="91"/>
      <c r="FM69" s="91"/>
      <c r="FN69" s="91"/>
      <c r="FO69" s="91"/>
      <c r="FP69" s="91"/>
      <c r="FQ69" s="91"/>
      <c r="FR69" s="91"/>
      <c r="FS69" s="91"/>
      <c r="FT69" s="91"/>
      <c r="FU69" s="91"/>
      <c r="FV69" s="91"/>
      <c r="FW69" s="9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3"/>
      <c r="CW70" s="94"/>
      <c r="CX70" s="94"/>
      <c r="CY70" s="94"/>
      <c r="CZ70" s="94"/>
      <c r="DA70" s="94"/>
      <c r="DB70" s="94"/>
      <c r="DC70" s="94"/>
      <c r="DD70" s="94"/>
      <c r="DE70" s="94"/>
      <c r="DF70" s="94"/>
      <c r="DG70" s="94"/>
      <c r="DH70" s="94"/>
      <c r="DI70" s="94"/>
      <c r="DJ70" s="94"/>
      <c r="DK70" s="94"/>
      <c r="DL70" s="94"/>
      <c r="DM70" s="94"/>
      <c r="DN70" s="94"/>
      <c r="DO70" s="94"/>
      <c r="DP70" s="94"/>
      <c r="DQ70" s="94"/>
      <c r="DR70" s="94"/>
      <c r="DS70" s="94"/>
      <c r="DT70" s="94"/>
      <c r="DU70" s="94"/>
      <c r="DV70" s="94"/>
      <c r="DW70" s="94"/>
      <c r="DX70" s="94"/>
      <c r="DY70" s="94"/>
      <c r="DZ70" s="94"/>
      <c r="EA70" s="94"/>
      <c r="EB70" s="94"/>
      <c r="EC70" s="94"/>
      <c r="ED70" s="94"/>
      <c r="EE70" s="94"/>
      <c r="EF70" s="94"/>
      <c r="EG70" s="94"/>
      <c r="EH70" s="94"/>
      <c r="EI70" s="94"/>
      <c r="EJ70" s="94"/>
      <c r="EK70" s="94"/>
      <c r="EL70" s="94"/>
      <c r="EM70" s="94"/>
      <c r="EN70" s="94"/>
      <c r="EO70" s="94"/>
      <c r="EP70" s="94"/>
      <c r="EQ70" s="94"/>
      <c r="ER70" s="94"/>
      <c r="ES70" s="94"/>
      <c r="ET70" s="94"/>
      <c r="EU70" s="94"/>
      <c r="EV70" s="94"/>
      <c r="EW70" s="94"/>
      <c r="EX70" s="94"/>
      <c r="EY70" s="94"/>
      <c r="EZ70" s="94"/>
      <c r="FA70" s="94"/>
      <c r="FB70" s="94"/>
      <c r="FC70" s="94"/>
      <c r="FD70" s="94"/>
      <c r="FE70" s="94"/>
      <c r="FF70" s="94"/>
      <c r="FG70" s="94"/>
      <c r="FH70" s="94"/>
      <c r="FI70" s="94"/>
      <c r="FJ70" s="94"/>
      <c r="FK70" s="94"/>
      <c r="FL70" s="94"/>
      <c r="FM70" s="94"/>
      <c r="FN70" s="94"/>
      <c r="FO70" s="94"/>
      <c r="FP70" s="94"/>
      <c r="FQ70" s="94"/>
      <c r="FR70" s="94"/>
      <c r="FS70" s="94"/>
      <c r="FT70" s="94"/>
      <c r="FU70" s="94"/>
      <c r="FV70" s="94"/>
      <c r="FW70" s="9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84" t="str">
        <f>データ!$B$11</f>
        <v>H27</v>
      </c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6"/>
      <c r="AG76" s="84" t="str">
        <f>データ!$C$11</f>
        <v>H28</v>
      </c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6"/>
      <c r="AV76" s="84" t="str">
        <f>データ!$D$11</f>
        <v>H29</v>
      </c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6"/>
      <c r="BK76" s="84" t="str">
        <f>データ!$E$11</f>
        <v>H30</v>
      </c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6"/>
      <c r="BZ76" s="84" t="str">
        <f>データ!$F$11</f>
        <v>R01</v>
      </c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6"/>
      <c r="CO76" s="4"/>
      <c r="CP76" s="4"/>
      <c r="CQ76" s="4"/>
      <c r="CR76" s="4"/>
      <c r="CS76" s="4"/>
      <c r="CT76" s="4"/>
      <c r="CU76" s="4"/>
      <c r="CV76" s="87">
        <f>データ!CN7</f>
        <v>10000</v>
      </c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  <c r="FW76" s="8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84" t="str">
        <f>データ!$B$11</f>
        <v>H27</v>
      </c>
      <c r="GM76" s="85"/>
      <c r="GN76" s="85"/>
      <c r="GO76" s="85"/>
      <c r="GP76" s="85"/>
      <c r="GQ76" s="85"/>
      <c r="GR76" s="85"/>
      <c r="GS76" s="85"/>
      <c r="GT76" s="85"/>
      <c r="GU76" s="85"/>
      <c r="GV76" s="85"/>
      <c r="GW76" s="85"/>
      <c r="GX76" s="85"/>
      <c r="GY76" s="85"/>
      <c r="GZ76" s="86"/>
      <c r="HA76" s="84" t="str">
        <f>データ!$C$11</f>
        <v>H28</v>
      </c>
      <c r="HB76" s="85"/>
      <c r="HC76" s="85"/>
      <c r="HD76" s="85"/>
      <c r="HE76" s="85"/>
      <c r="HF76" s="85"/>
      <c r="HG76" s="85"/>
      <c r="HH76" s="85"/>
      <c r="HI76" s="85"/>
      <c r="HJ76" s="85"/>
      <c r="HK76" s="85"/>
      <c r="HL76" s="85"/>
      <c r="HM76" s="85"/>
      <c r="HN76" s="85"/>
      <c r="HO76" s="86"/>
      <c r="HP76" s="84" t="str">
        <f>データ!$D$11</f>
        <v>H29</v>
      </c>
      <c r="HQ76" s="85"/>
      <c r="HR76" s="85"/>
      <c r="HS76" s="85"/>
      <c r="HT76" s="85"/>
      <c r="HU76" s="85"/>
      <c r="HV76" s="85"/>
      <c r="HW76" s="85"/>
      <c r="HX76" s="85"/>
      <c r="HY76" s="85"/>
      <c r="HZ76" s="85"/>
      <c r="IA76" s="85"/>
      <c r="IB76" s="85"/>
      <c r="IC76" s="85"/>
      <c r="ID76" s="86"/>
      <c r="IE76" s="84" t="str">
        <f>データ!$E$11</f>
        <v>H30</v>
      </c>
      <c r="IF76" s="85"/>
      <c r="IG76" s="85"/>
      <c r="IH76" s="85"/>
      <c r="II76" s="85"/>
      <c r="IJ76" s="85"/>
      <c r="IK76" s="85"/>
      <c r="IL76" s="85"/>
      <c r="IM76" s="85"/>
      <c r="IN76" s="85"/>
      <c r="IO76" s="85"/>
      <c r="IP76" s="85"/>
      <c r="IQ76" s="85"/>
      <c r="IR76" s="85"/>
      <c r="IS76" s="86"/>
      <c r="IT76" s="84" t="str">
        <f>データ!$F$11</f>
        <v>R01</v>
      </c>
      <c r="IU76" s="85"/>
      <c r="IV76" s="85"/>
      <c r="IW76" s="85"/>
      <c r="IX76" s="85"/>
      <c r="IY76" s="85"/>
      <c r="IZ76" s="85"/>
      <c r="JA76" s="85"/>
      <c r="JB76" s="85"/>
      <c r="JC76" s="85"/>
      <c r="JD76" s="85"/>
      <c r="JE76" s="85"/>
      <c r="JF76" s="85"/>
      <c r="JG76" s="85"/>
      <c r="JH76" s="86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84" t="str">
        <f>データ!$B$11</f>
        <v>H27</v>
      </c>
      <c r="KB76" s="85"/>
      <c r="KC76" s="85"/>
      <c r="KD76" s="85"/>
      <c r="KE76" s="85"/>
      <c r="KF76" s="85"/>
      <c r="KG76" s="85"/>
      <c r="KH76" s="85"/>
      <c r="KI76" s="85"/>
      <c r="KJ76" s="85"/>
      <c r="KK76" s="85"/>
      <c r="KL76" s="85"/>
      <c r="KM76" s="85"/>
      <c r="KN76" s="85"/>
      <c r="KO76" s="86"/>
      <c r="KP76" s="84" t="str">
        <f>データ!$C$11</f>
        <v>H28</v>
      </c>
      <c r="KQ76" s="85"/>
      <c r="KR76" s="85"/>
      <c r="KS76" s="85"/>
      <c r="KT76" s="85"/>
      <c r="KU76" s="85"/>
      <c r="KV76" s="85"/>
      <c r="KW76" s="85"/>
      <c r="KX76" s="85"/>
      <c r="KY76" s="85"/>
      <c r="KZ76" s="85"/>
      <c r="LA76" s="85"/>
      <c r="LB76" s="85"/>
      <c r="LC76" s="85"/>
      <c r="LD76" s="86"/>
      <c r="LE76" s="84" t="str">
        <f>データ!$D$11</f>
        <v>H29</v>
      </c>
      <c r="LF76" s="85"/>
      <c r="LG76" s="85"/>
      <c r="LH76" s="85"/>
      <c r="LI76" s="85"/>
      <c r="LJ76" s="85"/>
      <c r="LK76" s="85"/>
      <c r="LL76" s="85"/>
      <c r="LM76" s="85"/>
      <c r="LN76" s="85"/>
      <c r="LO76" s="85"/>
      <c r="LP76" s="85"/>
      <c r="LQ76" s="85"/>
      <c r="LR76" s="85"/>
      <c r="LS76" s="86"/>
      <c r="LT76" s="84" t="str">
        <f>データ!$E$11</f>
        <v>H30</v>
      </c>
      <c r="LU76" s="85"/>
      <c r="LV76" s="85"/>
      <c r="LW76" s="85"/>
      <c r="LX76" s="85"/>
      <c r="LY76" s="85"/>
      <c r="LZ76" s="85"/>
      <c r="MA76" s="85"/>
      <c r="MB76" s="85"/>
      <c r="MC76" s="85"/>
      <c r="MD76" s="85"/>
      <c r="ME76" s="85"/>
      <c r="MF76" s="85"/>
      <c r="MG76" s="85"/>
      <c r="MH76" s="86"/>
      <c r="MI76" s="84" t="str">
        <f>データ!$F$11</f>
        <v>R01</v>
      </c>
      <c r="MJ76" s="85"/>
      <c r="MK76" s="85"/>
      <c r="ML76" s="85"/>
      <c r="MM76" s="85"/>
      <c r="MN76" s="85"/>
      <c r="MO76" s="85"/>
      <c r="MP76" s="85"/>
      <c r="MQ76" s="85"/>
      <c r="MR76" s="85"/>
      <c r="MS76" s="85"/>
      <c r="MT76" s="85"/>
      <c r="MU76" s="85"/>
      <c r="MV76" s="85"/>
      <c r="MW76" s="86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2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90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/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1"/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1"/>
      <c r="FF77" s="91"/>
      <c r="FG77" s="91"/>
      <c r="FH77" s="91"/>
      <c r="FI77" s="91"/>
      <c r="FJ77" s="91"/>
      <c r="FK77" s="91"/>
      <c r="FL77" s="91"/>
      <c r="FM77" s="91"/>
      <c r="FN77" s="91"/>
      <c r="FO77" s="91"/>
      <c r="FP77" s="91"/>
      <c r="FQ77" s="91"/>
      <c r="FR77" s="91"/>
      <c r="FS77" s="91"/>
      <c r="FT77" s="91"/>
      <c r="FU77" s="91"/>
      <c r="FV77" s="91"/>
      <c r="FW77" s="92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2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90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1"/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1"/>
      <c r="FF78" s="91"/>
      <c r="FG78" s="91"/>
      <c r="FH78" s="91"/>
      <c r="FI78" s="91"/>
      <c r="FJ78" s="91"/>
      <c r="FK78" s="91"/>
      <c r="FL78" s="91"/>
      <c r="FM78" s="91"/>
      <c r="FN78" s="91"/>
      <c r="FO78" s="91"/>
      <c r="FP78" s="91"/>
      <c r="FQ78" s="91"/>
      <c r="FR78" s="91"/>
      <c r="FS78" s="91"/>
      <c r="FT78" s="91"/>
      <c r="FU78" s="91"/>
      <c r="FV78" s="91"/>
      <c r="FW78" s="92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70.5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59.2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62.4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83.1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54.7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3"/>
      <c r="CW79" s="94"/>
      <c r="CX79" s="94"/>
      <c r="CY79" s="94"/>
      <c r="CZ79" s="94"/>
      <c r="DA79" s="94"/>
      <c r="DB79" s="94"/>
      <c r="DC79" s="94"/>
      <c r="DD79" s="94"/>
      <c r="DE79" s="94"/>
      <c r="DF79" s="94"/>
      <c r="DG79" s="94"/>
      <c r="DH79" s="94"/>
      <c r="DI79" s="94"/>
      <c r="DJ79" s="94"/>
      <c r="DK79" s="94"/>
      <c r="DL79" s="94"/>
      <c r="DM79" s="94"/>
      <c r="DN79" s="94"/>
      <c r="DO79" s="94"/>
      <c r="DP79" s="94"/>
      <c r="DQ79" s="94"/>
      <c r="DR79" s="94"/>
      <c r="DS79" s="94"/>
      <c r="DT79" s="94"/>
      <c r="DU79" s="94"/>
      <c r="DV79" s="94"/>
      <c r="DW79" s="94"/>
      <c r="DX79" s="94"/>
      <c r="DY79" s="94"/>
      <c r="DZ79" s="94"/>
      <c r="EA79" s="94"/>
      <c r="EB79" s="94"/>
      <c r="EC79" s="94"/>
      <c r="ED79" s="94"/>
      <c r="EE79" s="94"/>
      <c r="EF79" s="94"/>
      <c r="EG79" s="94"/>
      <c r="EH79" s="94"/>
      <c r="EI79" s="94"/>
      <c r="EJ79" s="94"/>
      <c r="EK79" s="94"/>
      <c r="EL79" s="94"/>
      <c r="EM79" s="94"/>
      <c r="EN79" s="94"/>
      <c r="EO79" s="94"/>
      <c r="EP79" s="94"/>
      <c r="EQ79" s="94"/>
      <c r="ER79" s="94"/>
      <c r="ES79" s="94"/>
      <c r="ET79" s="94"/>
      <c r="EU79" s="94"/>
      <c r="EV79" s="94"/>
      <c r="EW79" s="94"/>
      <c r="EX79" s="94"/>
      <c r="EY79" s="94"/>
      <c r="EZ79" s="94"/>
      <c r="FA79" s="94"/>
      <c r="FB79" s="94"/>
      <c r="FC79" s="94"/>
      <c r="FD79" s="94"/>
      <c r="FE79" s="94"/>
      <c r="FF79" s="94"/>
      <c r="FG79" s="94"/>
      <c r="FH79" s="94"/>
      <c r="FI79" s="94"/>
      <c r="FJ79" s="94"/>
      <c r="FK79" s="94"/>
      <c r="FL79" s="94"/>
      <c r="FM79" s="94"/>
      <c r="FN79" s="94"/>
      <c r="FO79" s="94"/>
      <c r="FP79" s="94"/>
      <c r="FQ79" s="94"/>
      <c r="FR79" s="94"/>
      <c r="FS79" s="94"/>
      <c r="FT79" s="94"/>
      <c r="FU79" s="94"/>
      <c r="FV79" s="94"/>
      <c r="FW79" s="9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CWxTVjAhC3LdjwhR75D1LahjWuE3kOvbBYwSgbCloyTG3vzbGXM6DXOdnTEFuqqFKa9nrNM/8+D62/Bt6VkMUA==" saltValue="y2UETtUg+dZCaF+X+X196Q==" spinCount="100000" sheet="1" objects="1" scenarios="1"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GQ30:HI30"/>
    <mergeCell ref="HJ30:IB30"/>
    <mergeCell ref="JC30:JU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IE76:IS76"/>
    <mergeCell ref="IT76:JH76"/>
    <mergeCell ref="IT77:JH77"/>
    <mergeCell ref="GC78:GK78"/>
    <mergeCell ref="GL78:GZ78"/>
    <mergeCell ref="HA78:HO78"/>
    <mergeCell ref="LE77:LS77"/>
    <mergeCell ref="LT77:MH77"/>
    <mergeCell ref="MI77:MW77"/>
    <mergeCell ref="BZ77:CN77"/>
    <mergeCell ref="GC77:GK77"/>
    <mergeCell ref="GL77:GZ77"/>
    <mergeCell ref="HA77:HO77"/>
    <mergeCell ref="HP77:ID77"/>
    <mergeCell ref="IE77:IS77"/>
    <mergeCell ref="I78:Q78"/>
    <mergeCell ref="R78:AF78"/>
    <mergeCell ref="AG78:AU78"/>
    <mergeCell ref="AV78:BJ78"/>
    <mergeCell ref="BK78:BY78"/>
    <mergeCell ref="BZ78:CN78"/>
    <mergeCell ref="JR77:JZ77"/>
    <mergeCell ref="KA77:KO77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2" x14ac:dyDescent="0.2"/>
  <cols>
    <col min="1" max="1" width="14.6640625" customWidth="1"/>
    <col min="2" max="90" width="11.88671875" customWidth="1"/>
    <col min="91" max="92" width="15.44140625" customWidth="1"/>
    <col min="93" max="125" width="11.88671875" customWidth="1"/>
  </cols>
  <sheetData>
    <row r="1" spans="1:125" x14ac:dyDescent="0.2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2" customHeight="1" x14ac:dyDescent="0.2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6" t="s">
        <v>58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62</v>
      </c>
      <c r="B4" s="57"/>
      <c r="C4" s="57"/>
      <c r="D4" s="57"/>
      <c r="E4" s="57"/>
      <c r="F4" s="57"/>
      <c r="G4" s="57"/>
      <c r="H4" s="148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3" t="s">
        <v>63</v>
      </c>
      <c r="Z4" s="144"/>
      <c r="AA4" s="144"/>
      <c r="AB4" s="144"/>
      <c r="AC4" s="144"/>
      <c r="AD4" s="144"/>
      <c r="AE4" s="144"/>
      <c r="AF4" s="144"/>
      <c r="AG4" s="144"/>
      <c r="AH4" s="144"/>
      <c r="AI4" s="145"/>
      <c r="AJ4" s="140" t="s">
        <v>64</v>
      </c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50" t="s">
        <v>65</v>
      </c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 t="s">
        <v>66</v>
      </c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50" t="s">
        <v>67</v>
      </c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 t="s">
        <v>68</v>
      </c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1" t="s">
        <v>69</v>
      </c>
      <c r="CN4" s="141" t="s">
        <v>70</v>
      </c>
      <c r="CO4" s="143" t="s">
        <v>71</v>
      </c>
      <c r="CP4" s="144"/>
      <c r="CQ4" s="144"/>
      <c r="CR4" s="144"/>
      <c r="CS4" s="144"/>
      <c r="CT4" s="144"/>
      <c r="CU4" s="144"/>
      <c r="CV4" s="144"/>
      <c r="CW4" s="144"/>
      <c r="CX4" s="144"/>
      <c r="CY4" s="145"/>
      <c r="CZ4" s="140" t="s">
        <v>72</v>
      </c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3" t="s">
        <v>73</v>
      </c>
      <c r="DL4" s="144"/>
      <c r="DM4" s="144"/>
      <c r="DN4" s="144"/>
      <c r="DO4" s="144"/>
      <c r="DP4" s="144"/>
      <c r="DQ4" s="144"/>
      <c r="DR4" s="144"/>
      <c r="DS4" s="144"/>
      <c r="DT4" s="144"/>
      <c r="DU4" s="145"/>
    </row>
    <row r="5" spans="1:125" x14ac:dyDescent="0.2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100</v>
      </c>
      <c r="AK5" s="59" t="s">
        <v>101</v>
      </c>
      <c r="AL5" s="59" t="s">
        <v>102</v>
      </c>
      <c r="AM5" s="59" t="s">
        <v>103</v>
      </c>
      <c r="AN5" s="59" t="s">
        <v>104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100</v>
      </c>
      <c r="AV5" s="59" t="s">
        <v>101</v>
      </c>
      <c r="AW5" s="59" t="s">
        <v>102</v>
      </c>
      <c r="AX5" s="59" t="s">
        <v>103</v>
      </c>
      <c r="AY5" s="59" t="s">
        <v>105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100</v>
      </c>
      <c r="BG5" s="59" t="s">
        <v>101</v>
      </c>
      <c r="BH5" s="59" t="s">
        <v>91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100</v>
      </c>
      <c r="BR5" s="59" t="s">
        <v>106</v>
      </c>
      <c r="BS5" s="59" t="s">
        <v>107</v>
      </c>
      <c r="BT5" s="59" t="s">
        <v>103</v>
      </c>
      <c r="BU5" s="59" t="s">
        <v>93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101</v>
      </c>
      <c r="CD5" s="59" t="s">
        <v>102</v>
      </c>
      <c r="CE5" s="59" t="s">
        <v>103</v>
      </c>
      <c r="CF5" s="59" t="s">
        <v>105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42"/>
      <c r="CN5" s="142"/>
      <c r="CO5" s="59" t="s">
        <v>100</v>
      </c>
      <c r="CP5" s="59" t="s">
        <v>90</v>
      </c>
      <c r="CQ5" s="59" t="s">
        <v>102</v>
      </c>
      <c r="CR5" s="59" t="s">
        <v>103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100</v>
      </c>
      <c r="DA5" s="59" t="s">
        <v>90</v>
      </c>
      <c r="DB5" s="59" t="s">
        <v>102</v>
      </c>
      <c r="DC5" s="59" t="s">
        <v>108</v>
      </c>
      <c r="DD5" s="59" t="s">
        <v>104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100</v>
      </c>
      <c r="DL5" s="59" t="s">
        <v>90</v>
      </c>
      <c r="DM5" s="59" t="s">
        <v>102</v>
      </c>
      <c r="DN5" s="59" t="s">
        <v>109</v>
      </c>
      <c r="DO5" s="59" t="s">
        <v>104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2">
      <c r="A6" s="49" t="s">
        <v>110</v>
      </c>
      <c r="B6" s="60">
        <f>B8</f>
        <v>2019</v>
      </c>
      <c r="C6" s="60">
        <f t="shared" ref="C6:X6" si="1">C8</f>
        <v>342076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広島県福山市</v>
      </c>
      <c r="I6" s="60" t="str">
        <f t="shared" si="1"/>
        <v>福山市駅北口広場駐車場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広場式</v>
      </c>
      <c r="R6" s="63">
        <f t="shared" si="1"/>
        <v>42</v>
      </c>
      <c r="S6" s="62" t="str">
        <f t="shared" si="1"/>
        <v>商業施設</v>
      </c>
      <c r="T6" s="62" t="str">
        <f t="shared" si="1"/>
        <v>有</v>
      </c>
      <c r="U6" s="63">
        <f t="shared" si="1"/>
        <v>1378</v>
      </c>
      <c r="V6" s="63">
        <f t="shared" si="1"/>
        <v>49</v>
      </c>
      <c r="W6" s="63">
        <f t="shared" si="1"/>
        <v>300</v>
      </c>
      <c r="X6" s="62" t="str">
        <f t="shared" si="1"/>
        <v>代行制</v>
      </c>
      <c r="Y6" s="64">
        <f>IF(Y8="-",NA(),Y8)</f>
        <v>764.5</v>
      </c>
      <c r="Z6" s="64">
        <f t="shared" ref="Z6:AH6" si="2">IF(Z8="-",NA(),Z8)</f>
        <v>940.8</v>
      </c>
      <c r="AA6" s="64">
        <f t="shared" si="2"/>
        <v>989.4</v>
      </c>
      <c r="AB6" s="64">
        <f t="shared" si="2"/>
        <v>1025.8</v>
      </c>
      <c r="AC6" s="64">
        <f t="shared" si="2"/>
        <v>991.7</v>
      </c>
      <c r="AD6" s="64">
        <f t="shared" si="2"/>
        <v>419.4</v>
      </c>
      <c r="AE6" s="64">
        <f t="shared" si="2"/>
        <v>371</v>
      </c>
      <c r="AF6" s="64">
        <f t="shared" si="2"/>
        <v>509.2</v>
      </c>
      <c r="AG6" s="64">
        <f t="shared" si="2"/>
        <v>378.1</v>
      </c>
      <c r="AH6" s="64">
        <f t="shared" si="2"/>
        <v>756.6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3.2</v>
      </c>
      <c r="AP6" s="64">
        <f t="shared" si="3"/>
        <v>2.9</v>
      </c>
      <c r="AQ6" s="64">
        <f t="shared" si="3"/>
        <v>6</v>
      </c>
      <c r="AR6" s="64">
        <f t="shared" si="3"/>
        <v>3.8</v>
      </c>
      <c r="AS6" s="64">
        <f t="shared" si="3"/>
        <v>2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22</v>
      </c>
      <c r="BA6" s="65">
        <f t="shared" si="4"/>
        <v>16</v>
      </c>
      <c r="BB6" s="65">
        <f t="shared" si="4"/>
        <v>21</v>
      </c>
      <c r="BC6" s="65">
        <f t="shared" si="4"/>
        <v>17</v>
      </c>
      <c r="BD6" s="65">
        <f t="shared" si="4"/>
        <v>15</v>
      </c>
      <c r="BE6" s="63" t="str">
        <f>IF(BE8="-","",IF(BE8="-","【-】","【"&amp;SUBSTITUTE(TEXT(BE8,"#,##0"),"-","△")&amp;"】"))</f>
        <v>【17】</v>
      </c>
      <c r="BF6" s="64">
        <f>IF(BF8="-",NA(),BF8)</f>
        <v>95.4</v>
      </c>
      <c r="BG6" s="64">
        <f t="shared" ref="BG6:BO6" si="5">IF(BG8="-",NA(),BG8)</f>
        <v>96.4</v>
      </c>
      <c r="BH6" s="64">
        <f t="shared" si="5"/>
        <v>95.3</v>
      </c>
      <c r="BI6" s="64">
        <f t="shared" si="5"/>
        <v>96.3</v>
      </c>
      <c r="BJ6" s="64">
        <f t="shared" si="5"/>
        <v>97.2</v>
      </c>
      <c r="BK6" s="64">
        <f t="shared" si="5"/>
        <v>38.200000000000003</v>
      </c>
      <c r="BL6" s="64">
        <f t="shared" si="5"/>
        <v>34.6</v>
      </c>
      <c r="BM6" s="64">
        <f t="shared" si="5"/>
        <v>37.6</v>
      </c>
      <c r="BN6" s="64">
        <f t="shared" si="5"/>
        <v>30.2</v>
      </c>
      <c r="BO6" s="64">
        <f t="shared" si="5"/>
        <v>33.9</v>
      </c>
      <c r="BP6" s="61" t="str">
        <f>IF(BP8="-","",IF(BP8="-","【-】","【"&amp;SUBSTITUTE(TEXT(BP8,"#,##0.0"),"-","△")&amp;"】"))</f>
        <v>【20.8】</v>
      </c>
      <c r="BQ6" s="65">
        <f>IF(BQ8="-",NA(),BQ8)</f>
        <v>52523</v>
      </c>
      <c r="BR6" s="65">
        <f t="shared" ref="BR6:BZ6" si="6">IF(BR8="-",NA(),BR8)</f>
        <v>54344</v>
      </c>
      <c r="BS6" s="65">
        <f t="shared" si="6"/>
        <v>53731</v>
      </c>
      <c r="BT6" s="65">
        <f t="shared" si="6"/>
        <v>53613</v>
      </c>
      <c r="BU6" s="65">
        <f t="shared" si="6"/>
        <v>52174</v>
      </c>
      <c r="BV6" s="65">
        <f t="shared" si="6"/>
        <v>6967</v>
      </c>
      <c r="BW6" s="65">
        <f t="shared" si="6"/>
        <v>7138</v>
      </c>
      <c r="BX6" s="65">
        <f t="shared" si="6"/>
        <v>8131</v>
      </c>
      <c r="BY6" s="65">
        <f t="shared" si="6"/>
        <v>8076</v>
      </c>
      <c r="BZ6" s="65">
        <f t="shared" si="6"/>
        <v>8265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111</v>
      </c>
      <c r="CM6" s="63">
        <f t="shared" ref="CM6:CN6" si="7">CM8</f>
        <v>235316</v>
      </c>
      <c r="CN6" s="63">
        <f t="shared" si="7"/>
        <v>10000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112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70.5</v>
      </c>
      <c r="DF6" s="64">
        <f t="shared" si="8"/>
        <v>59.2</v>
      </c>
      <c r="DG6" s="64">
        <f t="shared" si="8"/>
        <v>62.4</v>
      </c>
      <c r="DH6" s="64">
        <f t="shared" si="8"/>
        <v>83.1</v>
      </c>
      <c r="DI6" s="64">
        <f t="shared" si="8"/>
        <v>54.7</v>
      </c>
      <c r="DJ6" s="61" t="str">
        <f>IF(DJ8="-","",IF(DJ8="-","【-】","【"&amp;SUBSTITUTE(TEXT(DJ8,"#,##0.0"),"-","△")&amp;"】"))</f>
        <v>【425.4】</v>
      </c>
      <c r="DK6" s="64">
        <f>IF(DK8="-",NA(),DK8)</f>
        <v>1091.8</v>
      </c>
      <c r="DL6" s="64">
        <f t="shared" ref="DL6:DT6" si="9">IF(DL8="-",NA(),DL8)</f>
        <v>1093.9000000000001</v>
      </c>
      <c r="DM6" s="64">
        <f t="shared" si="9"/>
        <v>1079.5999999999999</v>
      </c>
      <c r="DN6" s="64">
        <f t="shared" si="9"/>
        <v>1079.5999999999999</v>
      </c>
      <c r="DO6" s="64">
        <f t="shared" si="9"/>
        <v>1075.5</v>
      </c>
      <c r="DP6" s="64">
        <f t="shared" si="9"/>
        <v>269</v>
      </c>
      <c r="DQ6" s="64">
        <f t="shared" si="9"/>
        <v>276.60000000000002</v>
      </c>
      <c r="DR6" s="64">
        <f t="shared" si="9"/>
        <v>274.8</v>
      </c>
      <c r="DS6" s="64">
        <f t="shared" si="9"/>
        <v>275.5</v>
      </c>
      <c r="DT6" s="64">
        <f t="shared" si="9"/>
        <v>289.2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2">
      <c r="A7" s="49" t="s">
        <v>113</v>
      </c>
      <c r="B7" s="60">
        <f t="shared" ref="B7:X7" si="10">B8</f>
        <v>2019</v>
      </c>
      <c r="C7" s="60">
        <f t="shared" si="10"/>
        <v>342076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広島県　福山市</v>
      </c>
      <c r="I7" s="60" t="str">
        <f t="shared" si="10"/>
        <v>福山市駅北口広場駐車場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広場式</v>
      </c>
      <c r="R7" s="63">
        <f t="shared" si="10"/>
        <v>42</v>
      </c>
      <c r="S7" s="62" t="str">
        <f t="shared" si="10"/>
        <v>商業施設</v>
      </c>
      <c r="T7" s="62" t="str">
        <f t="shared" si="10"/>
        <v>有</v>
      </c>
      <c r="U7" s="63">
        <f t="shared" si="10"/>
        <v>1378</v>
      </c>
      <c r="V7" s="63">
        <f t="shared" si="10"/>
        <v>49</v>
      </c>
      <c r="W7" s="63">
        <f t="shared" si="10"/>
        <v>300</v>
      </c>
      <c r="X7" s="62" t="str">
        <f t="shared" si="10"/>
        <v>代行制</v>
      </c>
      <c r="Y7" s="64">
        <f>Y8</f>
        <v>764.5</v>
      </c>
      <c r="Z7" s="64">
        <f t="shared" ref="Z7:AH7" si="11">Z8</f>
        <v>940.8</v>
      </c>
      <c r="AA7" s="64">
        <f t="shared" si="11"/>
        <v>989.4</v>
      </c>
      <c r="AB7" s="64">
        <f t="shared" si="11"/>
        <v>1025.8</v>
      </c>
      <c r="AC7" s="64">
        <f t="shared" si="11"/>
        <v>991.7</v>
      </c>
      <c r="AD7" s="64">
        <f t="shared" si="11"/>
        <v>419.4</v>
      </c>
      <c r="AE7" s="64">
        <f t="shared" si="11"/>
        <v>371</v>
      </c>
      <c r="AF7" s="64">
        <f t="shared" si="11"/>
        <v>509.2</v>
      </c>
      <c r="AG7" s="64">
        <f t="shared" si="11"/>
        <v>378.1</v>
      </c>
      <c r="AH7" s="64">
        <f t="shared" si="11"/>
        <v>756.6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3.2</v>
      </c>
      <c r="AP7" s="64">
        <f t="shared" si="12"/>
        <v>2.9</v>
      </c>
      <c r="AQ7" s="64">
        <f t="shared" si="12"/>
        <v>6</v>
      </c>
      <c r="AR7" s="64">
        <f t="shared" si="12"/>
        <v>3.8</v>
      </c>
      <c r="AS7" s="64">
        <f t="shared" si="12"/>
        <v>2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22</v>
      </c>
      <c r="BA7" s="65">
        <f t="shared" si="13"/>
        <v>16</v>
      </c>
      <c r="BB7" s="65">
        <f t="shared" si="13"/>
        <v>21</v>
      </c>
      <c r="BC7" s="65">
        <f t="shared" si="13"/>
        <v>17</v>
      </c>
      <c r="BD7" s="65">
        <f t="shared" si="13"/>
        <v>15</v>
      </c>
      <c r="BE7" s="63"/>
      <c r="BF7" s="64">
        <f>BF8</f>
        <v>95.4</v>
      </c>
      <c r="BG7" s="64">
        <f t="shared" ref="BG7:BO7" si="14">BG8</f>
        <v>96.4</v>
      </c>
      <c r="BH7" s="64">
        <f t="shared" si="14"/>
        <v>95.3</v>
      </c>
      <c r="BI7" s="64">
        <f t="shared" si="14"/>
        <v>96.3</v>
      </c>
      <c r="BJ7" s="64">
        <f t="shared" si="14"/>
        <v>97.2</v>
      </c>
      <c r="BK7" s="64">
        <f t="shared" si="14"/>
        <v>38.200000000000003</v>
      </c>
      <c r="BL7" s="64">
        <f t="shared" si="14"/>
        <v>34.6</v>
      </c>
      <c r="BM7" s="64">
        <f t="shared" si="14"/>
        <v>37.6</v>
      </c>
      <c r="BN7" s="64">
        <f t="shared" si="14"/>
        <v>30.2</v>
      </c>
      <c r="BO7" s="64">
        <f t="shared" si="14"/>
        <v>33.9</v>
      </c>
      <c r="BP7" s="61"/>
      <c r="BQ7" s="65">
        <f>BQ8</f>
        <v>52523</v>
      </c>
      <c r="BR7" s="65">
        <f t="shared" ref="BR7:BZ7" si="15">BR8</f>
        <v>54344</v>
      </c>
      <c r="BS7" s="65">
        <f t="shared" si="15"/>
        <v>53731</v>
      </c>
      <c r="BT7" s="65">
        <f t="shared" si="15"/>
        <v>53613</v>
      </c>
      <c r="BU7" s="65">
        <f t="shared" si="15"/>
        <v>52174</v>
      </c>
      <c r="BV7" s="65">
        <f t="shared" si="15"/>
        <v>6967</v>
      </c>
      <c r="BW7" s="65">
        <f t="shared" si="15"/>
        <v>7138</v>
      </c>
      <c r="BX7" s="65">
        <f t="shared" si="15"/>
        <v>8131</v>
      </c>
      <c r="BY7" s="65">
        <f t="shared" si="15"/>
        <v>8076</v>
      </c>
      <c r="BZ7" s="65">
        <f t="shared" si="15"/>
        <v>8265</v>
      </c>
      <c r="CA7" s="63"/>
      <c r="CB7" s="64" t="s">
        <v>114</v>
      </c>
      <c r="CC7" s="64" t="s">
        <v>114</v>
      </c>
      <c r="CD7" s="64" t="s">
        <v>114</v>
      </c>
      <c r="CE7" s="64" t="s">
        <v>114</v>
      </c>
      <c r="CF7" s="64" t="s">
        <v>114</v>
      </c>
      <c r="CG7" s="64" t="s">
        <v>114</v>
      </c>
      <c r="CH7" s="64" t="s">
        <v>114</v>
      </c>
      <c r="CI7" s="64" t="s">
        <v>114</v>
      </c>
      <c r="CJ7" s="64" t="s">
        <v>114</v>
      </c>
      <c r="CK7" s="64" t="s">
        <v>112</v>
      </c>
      <c r="CL7" s="61"/>
      <c r="CM7" s="63">
        <f>CM8</f>
        <v>235316</v>
      </c>
      <c r="CN7" s="63">
        <f>CN8</f>
        <v>10000</v>
      </c>
      <c r="CO7" s="64" t="s">
        <v>114</v>
      </c>
      <c r="CP7" s="64" t="s">
        <v>114</v>
      </c>
      <c r="CQ7" s="64" t="s">
        <v>114</v>
      </c>
      <c r="CR7" s="64" t="s">
        <v>114</v>
      </c>
      <c r="CS7" s="64" t="s">
        <v>114</v>
      </c>
      <c r="CT7" s="64" t="s">
        <v>114</v>
      </c>
      <c r="CU7" s="64" t="s">
        <v>114</v>
      </c>
      <c r="CV7" s="64" t="s">
        <v>114</v>
      </c>
      <c r="CW7" s="64" t="s">
        <v>114</v>
      </c>
      <c r="CX7" s="64" t="s">
        <v>111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70.5</v>
      </c>
      <c r="DF7" s="64">
        <f t="shared" si="16"/>
        <v>59.2</v>
      </c>
      <c r="DG7" s="64">
        <f t="shared" si="16"/>
        <v>62.4</v>
      </c>
      <c r="DH7" s="64">
        <f t="shared" si="16"/>
        <v>83.1</v>
      </c>
      <c r="DI7" s="64">
        <f t="shared" si="16"/>
        <v>54.7</v>
      </c>
      <c r="DJ7" s="61"/>
      <c r="DK7" s="64">
        <f>DK8</f>
        <v>1091.8</v>
      </c>
      <c r="DL7" s="64">
        <f t="shared" ref="DL7:DT7" si="17">DL8</f>
        <v>1093.9000000000001</v>
      </c>
      <c r="DM7" s="64">
        <f t="shared" si="17"/>
        <v>1079.5999999999999</v>
      </c>
      <c r="DN7" s="64">
        <f t="shared" si="17"/>
        <v>1079.5999999999999</v>
      </c>
      <c r="DO7" s="64">
        <f t="shared" si="17"/>
        <v>1075.5</v>
      </c>
      <c r="DP7" s="64">
        <f t="shared" si="17"/>
        <v>269</v>
      </c>
      <c r="DQ7" s="64">
        <f t="shared" si="17"/>
        <v>276.60000000000002</v>
      </c>
      <c r="DR7" s="64">
        <f t="shared" si="17"/>
        <v>274.8</v>
      </c>
      <c r="DS7" s="64">
        <f t="shared" si="17"/>
        <v>275.5</v>
      </c>
      <c r="DT7" s="64">
        <f t="shared" si="17"/>
        <v>289.2</v>
      </c>
      <c r="DU7" s="61"/>
    </row>
    <row r="8" spans="1:125" s="66" customFormat="1" x14ac:dyDescent="0.2">
      <c r="A8" s="49"/>
      <c r="B8" s="67">
        <v>2019</v>
      </c>
      <c r="C8" s="67">
        <v>342076</v>
      </c>
      <c r="D8" s="67">
        <v>47</v>
      </c>
      <c r="E8" s="67">
        <v>14</v>
      </c>
      <c r="F8" s="67">
        <v>0</v>
      </c>
      <c r="G8" s="67">
        <v>2</v>
      </c>
      <c r="H8" s="67" t="s">
        <v>115</v>
      </c>
      <c r="I8" s="67" t="s">
        <v>116</v>
      </c>
      <c r="J8" s="67" t="s">
        <v>117</v>
      </c>
      <c r="K8" s="67" t="s">
        <v>118</v>
      </c>
      <c r="L8" s="67" t="s">
        <v>119</v>
      </c>
      <c r="M8" s="67" t="s">
        <v>120</v>
      </c>
      <c r="N8" s="67" t="s">
        <v>121</v>
      </c>
      <c r="O8" s="68" t="s">
        <v>122</v>
      </c>
      <c r="P8" s="69" t="s">
        <v>123</v>
      </c>
      <c r="Q8" s="69" t="s">
        <v>124</v>
      </c>
      <c r="R8" s="70">
        <v>42</v>
      </c>
      <c r="S8" s="69" t="s">
        <v>125</v>
      </c>
      <c r="T8" s="69" t="s">
        <v>126</v>
      </c>
      <c r="U8" s="70">
        <v>1378</v>
      </c>
      <c r="V8" s="70">
        <v>49</v>
      </c>
      <c r="W8" s="70">
        <v>300</v>
      </c>
      <c r="X8" s="69" t="s">
        <v>127</v>
      </c>
      <c r="Y8" s="71">
        <v>764.5</v>
      </c>
      <c r="Z8" s="71">
        <v>940.8</v>
      </c>
      <c r="AA8" s="71">
        <v>989.4</v>
      </c>
      <c r="AB8" s="71">
        <v>1025.8</v>
      </c>
      <c r="AC8" s="71">
        <v>991.7</v>
      </c>
      <c r="AD8" s="71">
        <v>419.4</v>
      </c>
      <c r="AE8" s="71">
        <v>371</v>
      </c>
      <c r="AF8" s="71">
        <v>509.2</v>
      </c>
      <c r="AG8" s="71">
        <v>378.1</v>
      </c>
      <c r="AH8" s="71">
        <v>756.6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3.2</v>
      </c>
      <c r="AP8" s="71">
        <v>2.9</v>
      </c>
      <c r="AQ8" s="71">
        <v>6</v>
      </c>
      <c r="AR8" s="71">
        <v>3.8</v>
      </c>
      <c r="AS8" s="71">
        <v>2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22</v>
      </c>
      <c r="BA8" s="72">
        <v>16</v>
      </c>
      <c r="BB8" s="72">
        <v>21</v>
      </c>
      <c r="BC8" s="72">
        <v>17</v>
      </c>
      <c r="BD8" s="72">
        <v>15</v>
      </c>
      <c r="BE8" s="72">
        <v>17</v>
      </c>
      <c r="BF8" s="71">
        <v>95.4</v>
      </c>
      <c r="BG8" s="71">
        <v>96.4</v>
      </c>
      <c r="BH8" s="71">
        <v>95.3</v>
      </c>
      <c r="BI8" s="71">
        <v>96.3</v>
      </c>
      <c r="BJ8" s="71">
        <v>97.2</v>
      </c>
      <c r="BK8" s="71">
        <v>38.200000000000003</v>
      </c>
      <c r="BL8" s="71">
        <v>34.6</v>
      </c>
      <c r="BM8" s="71">
        <v>37.6</v>
      </c>
      <c r="BN8" s="71">
        <v>30.2</v>
      </c>
      <c r="BO8" s="71">
        <v>33.9</v>
      </c>
      <c r="BP8" s="68">
        <v>20.8</v>
      </c>
      <c r="BQ8" s="72">
        <v>52523</v>
      </c>
      <c r="BR8" s="72">
        <v>54344</v>
      </c>
      <c r="BS8" s="72">
        <v>53731</v>
      </c>
      <c r="BT8" s="73">
        <v>53613</v>
      </c>
      <c r="BU8" s="73">
        <v>52174</v>
      </c>
      <c r="BV8" s="72">
        <v>6967</v>
      </c>
      <c r="BW8" s="72">
        <v>7138</v>
      </c>
      <c r="BX8" s="72">
        <v>8131</v>
      </c>
      <c r="BY8" s="72">
        <v>8076</v>
      </c>
      <c r="BZ8" s="72">
        <v>8265</v>
      </c>
      <c r="CA8" s="70">
        <v>14290</v>
      </c>
      <c r="CB8" s="71" t="s">
        <v>119</v>
      </c>
      <c r="CC8" s="71" t="s">
        <v>119</v>
      </c>
      <c r="CD8" s="71" t="s">
        <v>119</v>
      </c>
      <c r="CE8" s="71" t="s">
        <v>119</v>
      </c>
      <c r="CF8" s="71" t="s">
        <v>119</v>
      </c>
      <c r="CG8" s="71" t="s">
        <v>119</v>
      </c>
      <c r="CH8" s="71" t="s">
        <v>119</v>
      </c>
      <c r="CI8" s="71" t="s">
        <v>119</v>
      </c>
      <c r="CJ8" s="71" t="s">
        <v>119</v>
      </c>
      <c r="CK8" s="71" t="s">
        <v>119</v>
      </c>
      <c r="CL8" s="68" t="s">
        <v>119</v>
      </c>
      <c r="CM8" s="70">
        <v>235316</v>
      </c>
      <c r="CN8" s="70">
        <v>10000</v>
      </c>
      <c r="CO8" s="71" t="s">
        <v>119</v>
      </c>
      <c r="CP8" s="71" t="s">
        <v>119</v>
      </c>
      <c r="CQ8" s="71" t="s">
        <v>119</v>
      </c>
      <c r="CR8" s="71" t="s">
        <v>119</v>
      </c>
      <c r="CS8" s="71" t="s">
        <v>119</v>
      </c>
      <c r="CT8" s="71" t="s">
        <v>119</v>
      </c>
      <c r="CU8" s="71" t="s">
        <v>119</v>
      </c>
      <c r="CV8" s="71" t="s">
        <v>119</v>
      </c>
      <c r="CW8" s="71" t="s">
        <v>119</v>
      </c>
      <c r="CX8" s="71" t="s">
        <v>119</v>
      </c>
      <c r="CY8" s="68" t="s">
        <v>119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70.5</v>
      </c>
      <c r="DF8" s="71">
        <v>59.2</v>
      </c>
      <c r="DG8" s="71">
        <v>62.4</v>
      </c>
      <c r="DH8" s="71">
        <v>83.1</v>
      </c>
      <c r="DI8" s="71">
        <v>54.7</v>
      </c>
      <c r="DJ8" s="68">
        <v>425.4</v>
      </c>
      <c r="DK8" s="71">
        <v>1091.8</v>
      </c>
      <c r="DL8" s="71">
        <v>1093.9000000000001</v>
      </c>
      <c r="DM8" s="71">
        <v>1079.5999999999999</v>
      </c>
      <c r="DN8" s="71">
        <v>1079.5999999999999</v>
      </c>
      <c r="DO8" s="71">
        <v>1075.5</v>
      </c>
      <c r="DP8" s="71">
        <v>269</v>
      </c>
      <c r="DQ8" s="71">
        <v>276.60000000000002</v>
      </c>
      <c r="DR8" s="71">
        <v>274.8</v>
      </c>
      <c r="DS8" s="71">
        <v>275.5</v>
      </c>
      <c r="DT8" s="71">
        <v>289.2</v>
      </c>
      <c r="DU8" s="68">
        <v>205.9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128</v>
      </c>
      <c r="C10" s="78" t="s">
        <v>129</v>
      </c>
      <c r="D10" s="78" t="s">
        <v>130</v>
      </c>
      <c r="E10" s="78" t="s">
        <v>131</v>
      </c>
      <c r="F10" s="78" t="s">
        <v>132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福山市</cp:lastModifiedBy>
  <dcterms:created xsi:type="dcterms:W3CDTF">2020-12-04T03:37:48Z</dcterms:created>
  <dcterms:modified xsi:type="dcterms:W3CDTF">2021-01-19T04:45:04Z</dcterms:modified>
  <cp:category/>
</cp:coreProperties>
</file>