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Adserv14\瀬戸田しまおこし\中本\Ｒ３．１．１４公営企業の分析等について\"/>
    </mc:Choice>
  </mc:AlternateContent>
  <workbookProtection workbookAlgorithmName="SHA-512" workbookHashValue="m0VZjOCASik97QQtS+YqvFh7dIhYM9lNLCCHRHgG1pioIvimVRsaT7NbjYrAlCt6J8w94iv8gVzy9Y5WZp7s4A==" workbookSaltValue="SHSLQJ+aFlBJsKHPJ1ZgRA=="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alcChain>
</file>

<file path=xl/sharedStrings.xml><?xml version="1.0" encoding="utf-8"?>
<sst xmlns="http://schemas.openxmlformats.org/spreadsheetml/2006/main" count="236" uniqueCount="119">
  <si>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</si>
  <si>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</si>
  <si>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</si>
  <si>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</si>
  <si>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</si>
  <si>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</si>
  <si>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</si>
  <si>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</si>
  <si>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</si>
  <si>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</si>
  <si>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</si>
  <si>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</si>
  <si>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</si>
  <si>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</si>
  <si>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</si>
  <si>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</si>
  <si>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</si>
  <si>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</si>
  <si>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</si>
  <si>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</si>
  <si>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</si>
  <si>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</si>
  <si>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</si>
  <si>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</si>
  <si>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</si>
  <si>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</si>
  <si>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</si>
  <si>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</si>
  <si>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</si>
  <si>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</si>
  <si>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</si>
  <si>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</si>
  <si>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</si>
  <si>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</si>
  <si>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</si>
  <si>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</si>
  <si>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</si>
  <si>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</si>
  <si>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</si>
  <si>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</si>
  <si>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</si>
  <si>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</si>
  <si>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</si>
  <si>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</si>
  <si>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</si>
  <si>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</si>
  <si>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</si>
  <si>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</si>
  <si>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</si>
  <si>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</si>
  <si>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</si>
  <si>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</si>
  <si>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</si>
  <si>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</si>
  <si>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</si>
  <si>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</si>
  <si>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</si>
  <si>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</si>
  <si>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</si>
  <si>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</si>
  <si>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</si>
  <si>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</si>
  <si>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</si>
  <si>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</si>
  <si>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</si>
  <si>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</si>
  <si>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</si>
  <si>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</si>
  <si>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</si>
  <si>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</si>
  <si>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</si>
  <si>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</si>
  <si>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</si>
  <si>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</si>
  <si>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</si>
  <si>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</si>
  <si>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</si>
  <si>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</si>
  <si>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</si>
  <si>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</si>
  <si>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</si>
  <si>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</si>
  <si>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</si>
  <si>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</si>
  <si>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</si>
  <si>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</si>
  <si>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</si>
  <si>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</si>
  <si>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</si>
  <si>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</si>
  <si>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</si>
  <si>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</si>
  <si>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</si>
  <si>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</si>
  <si>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</si>
  <si>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</si>
  <si>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</si>
  <si>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</si>
  <si>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尾道市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</si>
  <si>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</si>
  <si>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</si>
  <si>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</si>
  <si>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</si>
  <si>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</si>
  <si>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</si>
  <si>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</si>
  <si>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</si>
  <si>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</si>
  <si>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</si>
  <si>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</si>
  <si>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</si>
  <si>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</si>
  <si>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</si>
  <si>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</si>
  <si>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</si>
  <si>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</si>
  <si>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現在の経営は、健全性と効率性はほぼ良好といえるが、今後の人口減少によって接続人口の減少が懸念される。ストックマネジメント計画と経営戦略を基に、更なる経営健全化に取り組む必要がある。</t>
    <phoneticPr fontId="4"/>
  </si>
  <si>
    <t>処理施設内の設備機器等については、状況に応じ修繕・改修を行ってきたが、供用開始から２４年が経過し、故障率の上昇に伴い、摩耗や老朽化による処理能力の低下が懸念されている。
　このため、平成３０年度に作成した概要書を基に令和２年度からの機能強化事業の実施に向けた国の補助事業手続等の取組みを行った。</t>
    <rPh sb="91" eb="93">
      <t>ヘイセイ</t>
    </rPh>
    <rPh sb="95" eb="97">
      <t>ネンド</t>
    </rPh>
    <rPh sb="98" eb="100">
      <t>サクセイ</t>
    </rPh>
    <rPh sb="102" eb="105">
      <t>ガイヨウショ</t>
    </rPh>
    <rPh sb="106" eb="107">
      <t>モト</t>
    </rPh>
    <rPh sb="123" eb="125">
      <t>ジッシ</t>
    </rPh>
    <phoneticPr fontId="4"/>
  </si>
  <si>
    <t xml:space="preserve">①収益的収支比率は、H30は補助金事業実施による補助金収入により100％以上となったが、R1は補助事業未実施のためH29以前と同様に100％を下回った。施設管理費不足分及び償還金を一般会計からの繰入金に依存している状態が継続しているので、使用料収入増加に取り組む必要がある。
④企業債残高対事業規模比率は、一般会計負担額（91,288千円）の入力漏れがあったため、正しくは、0.00%となる。
⑤経費回収率は、100％を下回った状態が継続しているため、使用料収入増加に取り組む必要がある。
⑥汚水処理原価は、微増となったが平均原価は下回った状態を維持している。
⑦施設利用率は、人口減少に伴い処理水量減少が続いているため微減となっている。
⑧水洗化率は、微増となっているが接続世帯増加によるもではなく、接続・未接続世帯の人口減少の割合によるものである。未接続世帯加入推進に取り組む必要がある。
</t>
    <rPh sb="14" eb="17">
      <t>ホジョキン</t>
    </rPh>
    <rPh sb="17" eb="19">
      <t>ジギョウ</t>
    </rPh>
    <rPh sb="19" eb="21">
      <t>ジッシ</t>
    </rPh>
    <rPh sb="24" eb="27">
      <t>ホジョキン</t>
    </rPh>
    <rPh sb="27" eb="29">
      <t>シュウニュウ</t>
    </rPh>
    <rPh sb="36" eb="38">
      <t>イジョウ</t>
    </rPh>
    <rPh sb="47" eb="49">
      <t>ホジョ</t>
    </rPh>
    <rPh sb="49" eb="51">
      <t>ジギョウ</t>
    </rPh>
    <rPh sb="51" eb="54">
      <t>ミジッシ</t>
    </rPh>
    <rPh sb="60" eb="62">
      <t>イゼン</t>
    </rPh>
    <rPh sb="63" eb="65">
      <t>ドウヨウ</t>
    </rPh>
    <rPh sb="71" eb="73">
      <t>シタマワ</t>
    </rPh>
    <rPh sb="76" eb="78">
      <t>シセツ</t>
    </rPh>
    <rPh sb="81" eb="84">
      <t>フソクブン</t>
    </rPh>
    <rPh sb="84" eb="85">
      <t>オヨ</t>
    </rPh>
    <rPh sb="86" eb="89">
      <t>ショウカンキン</t>
    </rPh>
    <rPh sb="90" eb="92">
      <t>イッパン</t>
    </rPh>
    <rPh sb="92" eb="94">
      <t>カイケイ</t>
    </rPh>
    <rPh sb="97" eb="99">
      <t>クリイレ</t>
    </rPh>
    <rPh sb="99" eb="100">
      <t>キン</t>
    </rPh>
    <rPh sb="101" eb="103">
      <t>イゾン</t>
    </rPh>
    <rPh sb="110" eb="112">
      <t>ケイゾク</t>
    </rPh>
    <rPh sb="119" eb="122">
      <t>シヨウリョウ</t>
    </rPh>
    <rPh sb="122" eb="124">
      <t>シュウニュウ</t>
    </rPh>
    <rPh sb="124" eb="126">
      <t>ゾウカ</t>
    </rPh>
    <rPh sb="127" eb="128">
      <t>ト</t>
    </rPh>
    <rPh sb="129" eb="130">
      <t>ク</t>
    </rPh>
    <rPh sb="131" eb="133">
      <t>ヒツヨウ</t>
    </rPh>
    <rPh sb="210" eb="211">
      <t>シタ</t>
    </rPh>
    <rPh sb="211" eb="212">
      <t>マワ</t>
    </rPh>
    <rPh sb="214" eb="216">
      <t>ジョウタイ</t>
    </rPh>
    <rPh sb="217" eb="219">
      <t>ケイゾク</t>
    </rPh>
    <rPh sb="226" eb="229">
      <t>シヨウリョウ</t>
    </rPh>
    <rPh sb="229" eb="231">
      <t>シュウニュウ</t>
    </rPh>
    <rPh sb="231" eb="233">
      <t>ゾウカ</t>
    </rPh>
    <rPh sb="234" eb="235">
      <t>ト</t>
    </rPh>
    <rPh sb="236" eb="237">
      <t>ク</t>
    </rPh>
    <rPh sb="238" eb="240">
      <t>ヒツヨウ</t>
    </rPh>
    <rPh sb="246" eb="248">
      <t>オスイ</t>
    </rPh>
    <rPh sb="248" eb="250">
      <t>ショリ</t>
    </rPh>
    <rPh sb="250" eb="252">
      <t>ゲンカ</t>
    </rPh>
    <rPh sb="254" eb="256">
      <t>ビゾウ</t>
    </rPh>
    <rPh sb="261" eb="263">
      <t>ヘイキン</t>
    </rPh>
    <rPh sb="263" eb="265">
      <t>ゲンカ</t>
    </rPh>
    <rPh sb="266" eb="268">
      <t>シタマワ</t>
    </rPh>
    <rPh sb="270" eb="272">
      <t>ジョウタイ</t>
    </rPh>
    <rPh sb="273" eb="275">
      <t>イジ</t>
    </rPh>
    <rPh sb="289" eb="291">
      <t>ジンコウ</t>
    </rPh>
    <rPh sb="291" eb="293">
      <t>ゲンショウ</t>
    </rPh>
    <rPh sb="294" eb="295">
      <t>トモナ</t>
    </rPh>
    <rPh sb="296" eb="298">
      <t>ショリ</t>
    </rPh>
    <rPh sb="298" eb="300">
      <t>スイリョウ</t>
    </rPh>
    <rPh sb="300" eb="302">
      <t>ゲンショウ</t>
    </rPh>
    <rPh sb="303" eb="304">
      <t>ツヅ</t>
    </rPh>
    <rPh sb="310" eb="312">
      <t>ビゲン</t>
    </rPh>
    <rPh sb="327" eb="329">
      <t>ビゾウ</t>
    </rPh>
    <rPh sb="336" eb="338">
      <t>セツゾク</t>
    </rPh>
    <rPh sb="338" eb="340">
      <t>セタイ</t>
    </rPh>
    <rPh sb="340" eb="342">
      <t>ゾウカ</t>
    </rPh>
    <rPh sb="351" eb="353">
      <t>セツゾク</t>
    </rPh>
    <rPh sb="354" eb="357">
      <t>ミセツゾク</t>
    </rPh>
    <rPh sb="357" eb="359">
      <t>セタイ</t>
    </rPh>
    <rPh sb="360" eb="362">
      <t>ジンコウ</t>
    </rPh>
    <rPh sb="362" eb="364">
      <t>ゲンショウ</t>
    </rPh>
    <rPh sb="365" eb="367">
      <t>ワリアイ</t>
    </rPh>
    <rPh sb="376" eb="379">
      <t>ミセツゾク</t>
    </rPh>
    <rPh sb="379" eb="381">
      <t>セタイ</t>
    </rPh>
    <rPh sb="381" eb="383">
      <t>カニュウ</t>
    </rPh>
    <rPh sb="383" eb="385">
      <t>スイシン</t>
    </rPh>
    <rPh sb="386" eb="387">
      <t>ト</t>
    </rPh>
    <rPh sb="388" eb="389">
      <t>ク</t>
    </rPh>
    <rPh sb="390" eb="392">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</si>
</sst>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21F-4F3E-BE52-CA5FB7D19036}"/>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2.0499999999999998</c:v>
                </c:pt>
                <c:pt idx="2">
                  <c:v>0.01</c:v>
                </c:pt>
                <c:pt idx="3">
                  <c:v>0.01</c:v>
                </c:pt>
                <c:pt idx="4">
                  <c:v>0.02</c:v>
                </c:pt>
              </c:numCache>
            </c:numRef>
          </c:val>
          <c:smooth val="0"/>
          <c:extLst>
            <c:ext xmlns:c16="http://schemas.microsoft.com/office/drawing/2014/chart" uri="{C3380CC4-5D6E-409C-BE32-E72D297353CC}">
              <c16:uniqueId val="{00000001-721F-4F3E-BE52-CA5FB7D19036}"/>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53.05</c:v>
                </c:pt>
                <c:pt idx="1">
                  <c:v>57.28</c:v>
                </c:pt>
                <c:pt idx="2">
                  <c:v>57.75</c:v>
                </c:pt>
                <c:pt idx="3">
                  <c:v>60.09</c:v>
                </c:pt>
                <c:pt idx="4">
                  <c:v>52.11</c:v>
                </c:pt>
              </c:numCache>
            </c:numRef>
          </c:val>
          <c:extLst>
            <c:ext xmlns:c16="http://schemas.microsoft.com/office/drawing/2014/chart" uri="{C3380CC4-5D6E-409C-BE32-E72D297353CC}">
              <c16:uniqueId val="{00000000-317D-46F5-A8E3-83EB417382DD}"/>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52.31</c:v>
                </c:pt>
                <c:pt idx="1">
                  <c:v>60.65</c:v>
                </c:pt>
                <c:pt idx="2">
                  <c:v>51.75</c:v>
                </c:pt>
                <c:pt idx="3">
                  <c:v>50.68</c:v>
                </c:pt>
                <c:pt idx="4">
                  <c:v>50.14</c:v>
                </c:pt>
              </c:numCache>
            </c:numRef>
          </c:val>
          <c:smooth val="0"/>
          <c:extLst>
            <c:ext xmlns:c16="http://schemas.microsoft.com/office/drawing/2014/chart" uri="{C3380CC4-5D6E-409C-BE32-E72D297353CC}">
              <c16:uniqueId val="{00000001-317D-46F5-A8E3-83EB417382DD}"/>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87.97</c:v>
                </c:pt>
                <c:pt idx="1">
                  <c:v>91.61</c:v>
                </c:pt>
                <c:pt idx="2">
                  <c:v>91.97</c:v>
                </c:pt>
                <c:pt idx="3">
                  <c:v>90.99</c:v>
                </c:pt>
                <c:pt idx="4">
                  <c:v>93.17</c:v>
                </c:pt>
              </c:numCache>
            </c:numRef>
          </c:val>
          <c:extLst>
            <c:ext xmlns:c16="http://schemas.microsoft.com/office/drawing/2014/chart" uri="{C3380CC4-5D6E-409C-BE32-E72D297353CC}">
              <c16:uniqueId val="{00000000-DC35-454D-B7ED-47DCD57CA34B}"/>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84.32</c:v>
                </c:pt>
                <c:pt idx="1">
                  <c:v>84.58</c:v>
                </c:pt>
                <c:pt idx="2">
                  <c:v>84.84</c:v>
                </c:pt>
                <c:pt idx="3">
                  <c:v>84.86</c:v>
                </c:pt>
                <c:pt idx="4">
                  <c:v>84.98</c:v>
                </c:pt>
              </c:numCache>
            </c:numRef>
          </c:val>
          <c:smooth val="0"/>
          <c:extLst>
            <c:ext xmlns:c16="http://schemas.microsoft.com/office/drawing/2014/chart" uri="{C3380CC4-5D6E-409C-BE32-E72D297353CC}">
              <c16:uniqueId val="{00000001-DC35-454D-B7ED-47DCD57CA34B}"/>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98.86</c:v>
                </c:pt>
                <c:pt idx="1">
                  <c:v>98.75</c:v>
                </c:pt>
                <c:pt idx="2">
                  <c:v>98.64</c:v>
                </c:pt>
                <c:pt idx="3">
                  <c:v>103.15</c:v>
                </c:pt>
                <c:pt idx="4">
                  <c:v>98.54</c:v>
                </c:pt>
              </c:numCache>
            </c:numRef>
          </c:val>
          <c:extLst>
            <c:ext xmlns:c16="http://schemas.microsoft.com/office/drawing/2014/chart" uri="{C3380CC4-5D6E-409C-BE32-E72D297353CC}">
              <c16:uniqueId val="{00000000-F77A-46CB-AF86-471558277637}"/>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77A-46CB-AF86-471558277637}"/>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29D-4720-80B2-12509B8A19BA}"/>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29D-4720-80B2-12509B8A19BA}"/>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960-4E1E-8DC7-96AC9C84822F}"/>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960-4E1E-8DC7-96AC9C84822F}"/>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C4E-4FE6-856C-59305AA9922E}"/>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C4E-4FE6-856C-59305AA9922E}"/>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227-441B-B91F-7FA0665B3506}"/>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227-441B-B91F-7FA0665B3506}"/>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c:v>0</c:v>
                </c:pt>
                <c:pt idx="3">
                  <c:v>0</c:v>
                </c:pt>
                <c:pt idx="4" formatCode="#,##0.00;&quot;△&quot;#,##0.00;&quot;-&quot;">
                  <c:v>1067.32</c:v>
                </c:pt>
              </c:numCache>
            </c:numRef>
          </c:val>
          <c:extLst>
            <c:ext xmlns:c16="http://schemas.microsoft.com/office/drawing/2014/chart" uri="{C3380CC4-5D6E-409C-BE32-E72D297353CC}">
              <c16:uniqueId val="{00000000-3D18-4C13-847C-98A2B644EDDB}"/>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1081.8</c:v>
                </c:pt>
                <c:pt idx="1">
                  <c:v>974.93</c:v>
                </c:pt>
                <c:pt idx="2">
                  <c:v>855.8</c:v>
                </c:pt>
                <c:pt idx="3">
                  <c:v>789.46</c:v>
                </c:pt>
                <c:pt idx="4">
                  <c:v>826.83</c:v>
                </c:pt>
              </c:numCache>
            </c:numRef>
          </c:val>
          <c:smooth val="0"/>
          <c:extLst>
            <c:ext xmlns:c16="http://schemas.microsoft.com/office/drawing/2014/chart" uri="{C3380CC4-5D6E-409C-BE32-E72D297353CC}">
              <c16:uniqueId val="{00000001-3D18-4C13-847C-98A2B644EDDB}"/>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98.5</c:v>
                </c:pt>
                <c:pt idx="1">
                  <c:v>88.51</c:v>
                </c:pt>
                <c:pt idx="2">
                  <c:v>98.05</c:v>
                </c:pt>
                <c:pt idx="3">
                  <c:v>89.12</c:v>
                </c:pt>
                <c:pt idx="4">
                  <c:v>89.8</c:v>
                </c:pt>
              </c:numCache>
            </c:numRef>
          </c:val>
          <c:extLst>
            <c:ext xmlns:c16="http://schemas.microsoft.com/office/drawing/2014/chart" uri="{C3380CC4-5D6E-409C-BE32-E72D297353CC}">
              <c16:uniqueId val="{00000000-2DE5-4CA1-8F47-05EA35993CCB}"/>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52.19</c:v>
                </c:pt>
                <c:pt idx="1">
                  <c:v>55.32</c:v>
                </c:pt>
                <c:pt idx="2">
                  <c:v>59.8</c:v>
                </c:pt>
                <c:pt idx="3">
                  <c:v>57.77</c:v>
                </c:pt>
                <c:pt idx="4">
                  <c:v>57.31</c:v>
                </c:pt>
              </c:numCache>
            </c:numRef>
          </c:val>
          <c:smooth val="0"/>
          <c:extLst>
            <c:ext xmlns:c16="http://schemas.microsoft.com/office/drawing/2014/chart" uri="{C3380CC4-5D6E-409C-BE32-E72D297353CC}">
              <c16:uniqueId val="{00000001-2DE5-4CA1-8F47-05EA35993CCB}"/>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209.92</c:v>
                </c:pt>
                <c:pt idx="1">
                  <c:v>231.21</c:v>
                </c:pt>
                <c:pt idx="2">
                  <c:v>199.12</c:v>
                </c:pt>
                <c:pt idx="3">
                  <c:v>209.37</c:v>
                </c:pt>
                <c:pt idx="4">
                  <c:v>236.24</c:v>
                </c:pt>
              </c:numCache>
            </c:numRef>
          </c:val>
          <c:extLst>
            <c:ext xmlns:c16="http://schemas.microsoft.com/office/drawing/2014/chart" uri="{C3380CC4-5D6E-409C-BE32-E72D297353CC}">
              <c16:uniqueId val="{00000000-6B44-4B79-AB6E-3ED63F0C1EFE}"/>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296.14</c:v>
                </c:pt>
                <c:pt idx="1">
                  <c:v>283.17</c:v>
                </c:pt>
                <c:pt idx="2">
                  <c:v>263.76</c:v>
                </c:pt>
                <c:pt idx="3">
                  <c:v>274.35000000000002</c:v>
                </c:pt>
                <c:pt idx="4">
                  <c:v>273.52</c:v>
                </c:pt>
              </c:numCache>
            </c:numRef>
          </c:val>
          <c:smooth val="0"/>
          <c:extLst>
            <c:ext xmlns:c16="http://schemas.microsoft.com/office/drawing/2014/chart" uri="{C3380CC4-5D6E-409C-BE32-E72D297353CC}">
              <c16:uniqueId val="{00000001-6B44-4B79-AB6E-3ED63F0C1EFE}"/>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【51.30】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N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広島県　尾道市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F2</v>
      </c>
      <c r="X8" s="49"/>
      <c r="Y8" s="49"/>
      <c r="Z8" s="49"/>
      <c r="AA8" s="49"/>
      <c r="AB8" s="49"/>
      <c r="AC8" s="49"/>
      <c r="AD8" s="50" t="str">
        <f>データ!$M$6</f>
        <v>非設置</v>
      </c>
      <c r="AE8" s="50"/>
      <c r="AF8" s="50"/>
      <c r="AG8" s="50"/>
      <c r="AH8" s="50"/>
      <c r="AI8" s="50"/>
      <c r="AJ8" s="50"/>
      <c r="AK8" s="3"/>
      <c r="AL8" s="51">
        <f>データ!S6</f>
        <v>136156</v>
      </c>
      <c r="AM8" s="51"/>
      <c r="AN8" s="51"/>
      <c r="AO8" s="51"/>
      <c r="AP8" s="51"/>
      <c r="AQ8" s="51"/>
      <c r="AR8" s="51"/>
      <c r="AS8" s="51"/>
      <c r="AT8" s="46">
        <f>データ!T6</f>
        <v>285.11</v>
      </c>
      <c r="AU8" s="46"/>
      <c r="AV8" s="46"/>
      <c r="AW8" s="46"/>
      <c r="AX8" s="46"/>
      <c r="AY8" s="46"/>
      <c r="AZ8" s="46"/>
      <c r="BA8" s="46"/>
      <c r="BB8" s="46">
        <f>データ!U6</f>
        <v>477.56</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0.3</v>
      </c>
      <c r="Q10" s="46"/>
      <c r="R10" s="46"/>
      <c r="S10" s="46"/>
      <c r="T10" s="46"/>
      <c r="U10" s="46"/>
      <c r="V10" s="46"/>
      <c r="W10" s="46">
        <f>データ!Q6</f>
        <v>100</v>
      </c>
      <c r="X10" s="46"/>
      <c r="Y10" s="46"/>
      <c r="Z10" s="46"/>
      <c r="AA10" s="46"/>
      <c r="AB10" s="46"/>
      <c r="AC10" s="46"/>
      <c r="AD10" s="51">
        <f>データ!R6</f>
        <v>4715</v>
      </c>
      <c r="AE10" s="51"/>
      <c r="AF10" s="51"/>
      <c r="AG10" s="51"/>
      <c r="AH10" s="51"/>
      <c r="AI10" s="51"/>
      <c r="AJ10" s="51"/>
      <c r="AK10" s="2"/>
      <c r="AL10" s="51">
        <f>データ!V6</f>
        <v>410</v>
      </c>
      <c r="AM10" s="51"/>
      <c r="AN10" s="51"/>
      <c r="AO10" s="51"/>
      <c r="AP10" s="51"/>
      <c r="AQ10" s="51"/>
      <c r="AR10" s="51"/>
      <c r="AS10" s="51"/>
      <c r="AT10" s="46">
        <f>データ!W6</f>
        <v>0.16</v>
      </c>
      <c r="AU10" s="46"/>
      <c r="AV10" s="46"/>
      <c r="AW10" s="46"/>
      <c r="AX10" s="46"/>
      <c r="AY10" s="46"/>
      <c r="AZ10" s="46"/>
      <c r="BA10" s="46"/>
      <c r="BB10" s="46">
        <f>データ!X6</f>
        <v>2562.5</v>
      </c>
      <c r="BC10" s="46"/>
      <c r="BD10" s="46"/>
      <c r="BE10" s="46"/>
      <c r="BF10" s="46"/>
      <c r="BG10" s="46"/>
      <c r="BH10" s="46"/>
      <c r="BI10" s="46"/>
      <c r="BJ10" s="2"/>
      <c r="BK10" s="2"/>
      <c r="BL10" s="75" t="s">
        <v>22</v>
      </c>
      <c r="BM10" s="76"/>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7" t="s">
        <v>24</v>
      </c>
      <c r="BM11" s="77"/>
      <c r="BN11" s="77"/>
      <c r="BO11" s="77"/>
      <c r="BP11" s="77"/>
      <c r="BQ11" s="77"/>
      <c r="BR11" s="77"/>
      <c r="BS11" s="77"/>
      <c r="BT11" s="77"/>
      <c r="BU11" s="77"/>
      <c r="BV11" s="77"/>
      <c r="BW11" s="77"/>
      <c r="BX11" s="77"/>
      <c r="BY11" s="77"/>
      <c r="BZ11" s="7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7"/>
      <c r="BM12" s="77"/>
      <c r="BN12" s="77"/>
      <c r="BO12" s="77"/>
      <c r="BP12" s="77"/>
      <c r="BQ12" s="77"/>
      <c r="BR12" s="77"/>
      <c r="BS12" s="77"/>
      <c r="BT12" s="77"/>
      <c r="BU12" s="77"/>
      <c r="BV12" s="77"/>
      <c r="BW12" s="77"/>
      <c r="BX12" s="77"/>
      <c r="BY12" s="77"/>
      <c r="BZ12" s="7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8"/>
      <c r="BM13" s="78"/>
      <c r="BN13" s="78"/>
      <c r="BO13" s="78"/>
      <c r="BP13" s="78"/>
      <c r="BQ13" s="78"/>
      <c r="BR13" s="78"/>
      <c r="BS13" s="78"/>
      <c r="BT13" s="78"/>
      <c r="BU13" s="78"/>
      <c r="BV13" s="78"/>
      <c r="BW13" s="78"/>
      <c r="BX13" s="78"/>
      <c r="BY13" s="78"/>
      <c r="BZ13" s="78"/>
    </row>
    <row r="14" spans="1:78" ht="13.5" customHeight="1" x14ac:dyDescent="0.15">
      <c r="A14" s="2"/>
      <c r="B14" s="79" t="s">
        <v>25</v>
      </c>
      <c r="C14" s="80"/>
      <c r="D14" s="80"/>
      <c r="E14" s="80"/>
      <c r="F14" s="80"/>
      <c r="G14" s="80"/>
      <c r="H14" s="80"/>
      <c r="I14" s="80"/>
      <c r="J14" s="80"/>
      <c r="K14" s="80"/>
      <c r="L14" s="80"/>
      <c r="M14" s="80"/>
      <c r="N14" s="80"/>
      <c r="O14" s="80"/>
      <c r="P14" s="80"/>
      <c r="Q14" s="80"/>
      <c r="R14" s="80"/>
      <c r="S14" s="80"/>
      <c r="T14" s="80"/>
      <c r="U14" s="80"/>
      <c r="V14" s="80"/>
      <c r="W14" s="80"/>
      <c r="X14" s="80"/>
      <c r="Y14" s="80"/>
      <c r="Z14" s="80"/>
      <c r="AA14" s="80"/>
      <c r="AB14" s="80"/>
      <c r="AC14" s="80"/>
      <c r="AD14" s="80"/>
      <c r="AE14" s="80"/>
      <c r="AF14" s="80"/>
      <c r="AG14" s="80"/>
      <c r="AH14" s="80"/>
      <c r="AI14" s="80"/>
      <c r="AJ14" s="80"/>
      <c r="AK14" s="80"/>
      <c r="AL14" s="80"/>
      <c r="AM14" s="80"/>
      <c r="AN14" s="80"/>
      <c r="AO14" s="80"/>
      <c r="AP14" s="80"/>
      <c r="AQ14" s="80"/>
      <c r="AR14" s="80"/>
      <c r="AS14" s="80"/>
      <c r="AT14" s="80"/>
      <c r="AU14" s="80"/>
      <c r="AV14" s="80"/>
      <c r="AW14" s="80"/>
      <c r="AX14" s="80"/>
      <c r="AY14" s="80"/>
      <c r="AZ14" s="80"/>
      <c r="BA14" s="80"/>
      <c r="BB14" s="80"/>
      <c r="BC14" s="80"/>
      <c r="BD14" s="80"/>
      <c r="BE14" s="80"/>
      <c r="BF14" s="80"/>
      <c r="BG14" s="80"/>
      <c r="BH14" s="80"/>
      <c r="BI14" s="80"/>
      <c r="BJ14" s="81"/>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9" t="s">
        <v>118</v>
      </c>
      <c r="BM16" s="70"/>
      <c r="BN16" s="70"/>
      <c r="BO16" s="70"/>
      <c r="BP16" s="70"/>
      <c r="BQ16" s="70"/>
      <c r="BR16" s="70"/>
      <c r="BS16" s="70"/>
      <c r="BT16" s="70"/>
      <c r="BU16" s="70"/>
      <c r="BV16" s="70"/>
      <c r="BW16" s="70"/>
      <c r="BX16" s="70"/>
      <c r="BY16" s="70"/>
      <c r="BZ16" s="71"/>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9"/>
      <c r="BM17" s="70"/>
      <c r="BN17" s="70"/>
      <c r="BO17" s="70"/>
      <c r="BP17" s="70"/>
      <c r="BQ17" s="70"/>
      <c r="BR17" s="70"/>
      <c r="BS17" s="70"/>
      <c r="BT17" s="70"/>
      <c r="BU17" s="70"/>
      <c r="BV17" s="70"/>
      <c r="BW17" s="70"/>
      <c r="BX17" s="70"/>
      <c r="BY17" s="70"/>
      <c r="BZ17" s="71"/>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9"/>
      <c r="BM18" s="70"/>
      <c r="BN18" s="70"/>
      <c r="BO18" s="70"/>
      <c r="BP18" s="70"/>
      <c r="BQ18" s="70"/>
      <c r="BR18" s="70"/>
      <c r="BS18" s="70"/>
      <c r="BT18" s="70"/>
      <c r="BU18" s="70"/>
      <c r="BV18" s="70"/>
      <c r="BW18" s="70"/>
      <c r="BX18" s="70"/>
      <c r="BY18" s="70"/>
      <c r="BZ18" s="71"/>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9"/>
      <c r="BM19" s="70"/>
      <c r="BN19" s="70"/>
      <c r="BO19" s="70"/>
      <c r="BP19" s="70"/>
      <c r="BQ19" s="70"/>
      <c r="BR19" s="70"/>
      <c r="BS19" s="70"/>
      <c r="BT19" s="70"/>
      <c r="BU19" s="70"/>
      <c r="BV19" s="70"/>
      <c r="BW19" s="70"/>
      <c r="BX19" s="70"/>
      <c r="BY19" s="70"/>
      <c r="BZ19" s="71"/>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9"/>
      <c r="BM20" s="70"/>
      <c r="BN20" s="70"/>
      <c r="BO20" s="70"/>
      <c r="BP20" s="70"/>
      <c r="BQ20" s="70"/>
      <c r="BR20" s="70"/>
      <c r="BS20" s="70"/>
      <c r="BT20" s="70"/>
      <c r="BU20" s="70"/>
      <c r="BV20" s="70"/>
      <c r="BW20" s="70"/>
      <c r="BX20" s="70"/>
      <c r="BY20" s="70"/>
      <c r="BZ20" s="71"/>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9"/>
      <c r="BM21" s="70"/>
      <c r="BN21" s="70"/>
      <c r="BO21" s="70"/>
      <c r="BP21" s="70"/>
      <c r="BQ21" s="70"/>
      <c r="BR21" s="70"/>
      <c r="BS21" s="70"/>
      <c r="BT21" s="70"/>
      <c r="BU21" s="70"/>
      <c r="BV21" s="70"/>
      <c r="BW21" s="70"/>
      <c r="BX21" s="70"/>
      <c r="BY21" s="70"/>
      <c r="BZ21" s="71"/>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9"/>
      <c r="BM22" s="70"/>
      <c r="BN22" s="70"/>
      <c r="BO22" s="70"/>
      <c r="BP22" s="70"/>
      <c r="BQ22" s="70"/>
      <c r="BR22" s="70"/>
      <c r="BS22" s="70"/>
      <c r="BT22" s="70"/>
      <c r="BU22" s="70"/>
      <c r="BV22" s="70"/>
      <c r="BW22" s="70"/>
      <c r="BX22" s="70"/>
      <c r="BY22" s="70"/>
      <c r="BZ22" s="71"/>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9"/>
      <c r="BM23" s="70"/>
      <c r="BN23" s="70"/>
      <c r="BO23" s="70"/>
      <c r="BP23" s="70"/>
      <c r="BQ23" s="70"/>
      <c r="BR23" s="70"/>
      <c r="BS23" s="70"/>
      <c r="BT23" s="70"/>
      <c r="BU23" s="70"/>
      <c r="BV23" s="70"/>
      <c r="BW23" s="70"/>
      <c r="BX23" s="70"/>
      <c r="BY23" s="70"/>
      <c r="BZ23" s="71"/>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9"/>
      <c r="BM24" s="70"/>
      <c r="BN24" s="70"/>
      <c r="BO24" s="70"/>
      <c r="BP24" s="70"/>
      <c r="BQ24" s="70"/>
      <c r="BR24" s="70"/>
      <c r="BS24" s="70"/>
      <c r="BT24" s="70"/>
      <c r="BU24" s="70"/>
      <c r="BV24" s="70"/>
      <c r="BW24" s="70"/>
      <c r="BX24" s="70"/>
      <c r="BY24" s="70"/>
      <c r="BZ24" s="71"/>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9"/>
      <c r="BM25" s="70"/>
      <c r="BN25" s="70"/>
      <c r="BO25" s="70"/>
      <c r="BP25" s="70"/>
      <c r="BQ25" s="70"/>
      <c r="BR25" s="70"/>
      <c r="BS25" s="70"/>
      <c r="BT25" s="70"/>
      <c r="BU25" s="70"/>
      <c r="BV25" s="70"/>
      <c r="BW25" s="70"/>
      <c r="BX25" s="70"/>
      <c r="BY25" s="70"/>
      <c r="BZ25" s="71"/>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9"/>
      <c r="BM26" s="70"/>
      <c r="BN26" s="70"/>
      <c r="BO26" s="70"/>
      <c r="BP26" s="70"/>
      <c r="BQ26" s="70"/>
      <c r="BR26" s="70"/>
      <c r="BS26" s="70"/>
      <c r="BT26" s="70"/>
      <c r="BU26" s="70"/>
      <c r="BV26" s="70"/>
      <c r="BW26" s="70"/>
      <c r="BX26" s="70"/>
      <c r="BY26" s="70"/>
      <c r="BZ26" s="71"/>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9"/>
      <c r="BM27" s="70"/>
      <c r="BN27" s="70"/>
      <c r="BO27" s="70"/>
      <c r="BP27" s="70"/>
      <c r="BQ27" s="70"/>
      <c r="BR27" s="70"/>
      <c r="BS27" s="70"/>
      <c r="BT27" s="70"/>
      <c r="BU27" s="70"/>
      <c r="BV27" s="70"/>
      <c r="BW27" s="70"/>
      <c r="BX27" s="70"/>
      <c r="BY27" s="70"/>
      <c r="BZ27" s="71"/>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9"/>
      <c r="BM28" s="70"/>
      <c r="BN28" s="70"/>
      <c r="BO28" s="70"/>
      <c r="BP28" s="70"/>
      <c r="BQ28" s="70"/>
      <c r="BR28" s="70"/>
      <c r="BS28" s="70"/>
      <c r="BT28" s="70"/>
      <c r="BU28" s="70"/>
      <c r="BV28" s="70"/>
      <c r="BW28" s="70"/>
      <c r="BX28" s="70"/>
      <c r="BY28" s="70"/>
      <c r="BZ28" s="71"/>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9"/>
      <c r="BM29" s="70"/>
      <c r="BN29" s="70"/>
      <c r="BO29" s="70"/>
      <c r="BP29" s="70"/>
      <c r="BQ29" s="70"/>
      <c r="BR29" s="70"/>
      <c r="BS29" s="70"/>
      <c r="BT29" s="70"/>
      <c r="BU29" s="70"/>
      <c r="BV29" s="70"/>
      <c r="BW29" s="70"/>
      <c r="BX29" s="70"/>
      <c r="BY29" s="70"/>
      <c r="BZ29" s="71"/>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9"/>
      <c r="BM30" s="70"/>
      <c r="BN30" s="70"/>
      <c r="BO30" s="70"/>
      <c r="BP30" s="70"/>
      <c r="BQ30" s="70"/>
      <c r="BR30" s="70"/>
      <c r="BS30" s="70"/>
      <c r="BT30" s="70"/>
      <c r="BU30" s="70"/>
      <c r="BV30" s="70"/>
      <c r="BW30" s="70"/>
      <c r="BX30" s="70"/>
      <c r="BY30" s="70"/>
      <c r="BZ30" s="71"/>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9"/>
      <c r="BM31" s="70"/>
      <c r="BN31" s="70"/>
      <c r="BO31" s="70"/>
      <c r="BP31" s="70"/>
      <c r="BQ31" s="70"/>
      <c r="BR31" s="70"/>
      <c r="BS31" s="70"/>
      <c r="BT31" s="70"/>
      <c r="BU31" s="70"/>
      <c r="BV31" s="70"/>
      <c r="BW31" s="70"/>
      <c r="BX31" s="70"/>
      <c r="BY31" s="70"/>
      <c r="BZ31" s="71"/>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9"/>
      <c r="BM32" s="70"/>
      <c r="BN32" s="70"/>
      <c r="BO32" s="70"/>
      <c r="BP32" s="70"/>
      <c r="BQ32" s="70"/>
      <c r="BR32" s="70"/>
      <c r="BS32" s="70"/>
      <c r="BT32" s="70"/>
      <c r="BU32" s="70"/>
      <c r="BV32" s="70"/>
      <c r="BW32" s="70"/>
      <c r="BX32" s="70"/>
      <c r="BY32" s="70"/>
      <c r="BZ32" s="71"/>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9"/>
      <c r="BM33" s="70"/>
      <c r="BN33" s="70"/>
      <c r="BO33" s="70"/>
      <c r="BP33" s="70"/>
      <c r="BQ33" s="70"/>
      <c r="BR33" s="70"/>
      <c r="BS33" s="70"/>
      <c r="BT33" s="70"/>
      <c r="BU33" s="70"/>
      <c r="BV33" s="70"/>
      <c r="BW33" s="70"/>
      <c r="BX33" s="70"/>
      <c r="BY33" s="70"/>
      <c r="BZ33" s="71"/>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69"/>
      <c r="BM34" s="70"/>
      <c r="BN34" s="70"/>
      <c r="BO34" s="70"/>
      <c r="BP34" s="70"/>
      <c r="BQ34" s="70"/>
      <c r="BR34" s="70"/>
      <c r="BS34" s="70"/>
      <c r="BT34" s="70"/>
      <c r="BU34" s="70"/>
      <c r="BV34" s="70"/>
      <c r="BW34" s="70"/>
      <c r="BX34" s="70"/>
      <c r="BY34" s="70"/>
      <c r="BZ34" s="71"/>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69"/>
      <c r="BM35" s="70"/>
      <c r="BN35" s="70"/>
      <c r="BO35" s="70"/>
      <c r="BP35" s="70"/>
      <c r="BQ35" s="70"/>
      <c r="BR35" s="70"/>
      <c r="BS35" s="70"/>
      <c r="BT35" s="70"/>
      <c r="BU35" s="70"/>
      <c r="BV35" s="70"/>
      <c r="BW35" s="70"/>
      <c r="BX35" s="70"/>
      <c r="BY35" s="70"/>
      <c r="BZ35" s="71"/>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9"/>
      <c r="BM36" s="70"/>
      <c r="BN36" s="70"/>
      <c r="BO36" s="70"/>
      <c r="BP36" s="70"/>
      <c r="BQ36" s="70"/>
      <c r="BR36" s="70"/>
      <c r="BS36" s="70"/>
      <c r="BT36" s="70"/>
      <c r="BU36" s="70"/>
      <c r="BV36" s="70"/>
      <c r="BW36" s="70"/>
      <c r="BX36" s="70"/>
      <c r="BY36" s="70"/>
      <c r="BZ36" s="71"/>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9"/>
      <c r="BM37" s="70"/>
      <c r="BN37" s="70"/>
      <c r="BO37" s="70"/>
      <c r="BP37" s="70"/>
      <c r="BQ37" s="70"/>
      <c r="BR37" s="70"/>
      <c r="BS37" s="70"/>
      <c r="BT37" s="70"/>
      <c r="BU37" s="70"/>
      <c r="BV37" s="70"/>
      <c r="BW37" s="70"/>
      <c r="BX37" s="70"/>
      <c r="BY37" s="70"/>
      <c r="BZ37" s="71"/>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9"/>
      <c r="BM38" s="70"/>
      <c r="BN38" s="70"/>
      <c r="BO38" s="70"/>
      <c r="BP38" s="70"/>
      <c r="BQ38" s="70"/>
      <c r="BR38" s="70"/>
      <c r="BS38" s="70"/>
      <c r="BT38" s="70"/>
      <c r="BU38" s="70"/>
      <c r="BV38" s="70"/>
      <c r="BW38" s="70"/>
      <c r="BX38" s="70"/>
      <c r="BY38" s="70"/>
      <c r="BZ38" s="71"/>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9"/>
      <c r="BM39" s="70"/>
      <c r="BN39" s="70"/>
      <c r="BO39" s="70"/>
      <c r="BP39" s="70"/>
      <c r="BQ39" s="70"/>
      <c r="BR39" s="70"/>
      <c r="BS39" s="70"/>
      <c r="BT39" s="70"/>
      <c r="BU39" s="70"/>
      <c r="BV39" s="70"/>
      <c r="BW39" s="70"/>
      <c r="BX39" s="70"/>
      <c r="BY39" s="70"/>
      <c r="BZ39" s="71"/>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9"/>
      <c r="BM40" s="70"/>
      <c r="BN40" s="70"/>
      <c r="BO40" s="70"/>
      <c r="BP40" s="70"/>
      <c r="BQ40" s="70"/>
      <c r="BR40" s="70"/>
      <c r="BS40" s="70"/>
      <c r="BT40" s="70"/>
      <c r="BU40" s="70"/>
      <c r="BV40" s="70"/>
      <c r="BW40" s="70"/>
      <c r="BX40" s="70"/>
      <c r="BY40" s="70"/>
      <c r="BZ40" s="71"/>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9"/>
      <c r="BM41" s="70"/>
      <c r="BN41" s="70"/>
      <c r="BO41" s="70"/>
      <c r="BP41" s="70"/>
      <c r="BQ41" s="70"/>
      <c r="BR41" s="70"/>
      <c r="BS41" s="70"/>
      <c r="BT41" s="70"/>
      <c r="BU41" s="70"/>
      <c r="BV41" s="70"/>
      <c r="BW41" s="70"/>
      <c r="BX41" s="70"/>
      <c r="BY41" s="70"/>
      <c r="BZ41" s="71"/>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9"/>
      <c r="BM42" s="70"/>
      <c r="BN42" s="70"/>
      <c r="BO42" s="70"/>
      <c r="BP42" s="70"/>
      <c r="BQ42" s="70"/>
      <c r="BR42" s="70"/>
      <c r="BS42" s="70"/>
      <c r="BT42" s="70"/>
      <c r="BU42" s="70"/>
      <c r="BV42" s="70"/>
      <c r="BW42" s="70"/>
      <c r="BX42" s="70"/>
      <c r="BY42" s="70"/>
      <c r="BZ42" s="71"/>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9"/>
      <c r="BM43" s="70"/>
      <c r="BN43" s="70"/>
      <c r="BO43" s="70"/>
      <c r="BP43" s="70"/>
      <c r="BQ43" s="70"/>
      <c r="BR43" s="70"/>
      <c r="BS43" s="70"/>
      <c r="BT43" s="70"/>
      <c r="BU43" s="70"/>
      <c r="BV43" s="70"/>
      <c r="BW43" s="70"/>
      <c r="BX43" s="70"/>
      <c r="BY43" s="70"/>
      <c r="BZ43" s="71"/>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2"/>
      <c r="BM44" s="73"/>
      <c r="BN44" s="73"/>
      <c r="BO44" s="73"/>
      <c r="BP44" s="73"/>
      <c r="BQ44" s="73"/>
      <c r="BR44" s="73"/>
      <c r="BS44" s="73"/>
      <c r="BT44" s="73"/>
      <c r="BU44" s="73"/>
      <c r="BV44" s="73"/>
      <c r="BW44" s="73"/>
      <c r="BX44" s="73"/>
      <c r="BY44" s="73"/>
      <c r="BZ44" s="74"/>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117</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9" t="s">
        <v>116</v>
      </c>
      <c r="BM66" s="70"/>
      <c r="BN66" s="70"/>
      <c r="BO66" s="70"/>
      <c r="BP66" s="70"/>
      <c r="BQ66" s="70"/>
      <c r="BR66" s="70"/>
      <c r="BS66" s="70"/>
      <c r="BT66" s="70"/>
      <c r="BU66" s="70"/>
      <c r="BV66" s="70"/>
      <c r="BW66" s="70"/>
      <c r="BX66" s="70"/>
      <c r="BY66" s="70"/>
      <c r="BZ66" s="71"/>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9"/>
      <c r="BM67" s="70"/>
      <c r="BN67" s="70"/>
      <c r="BO67" s="70"/>
      <c r="BP67" s="70"/>
      <c r="BQ67" s="70"/>
      <c r="BR67" s="70"/>
      <c r="BS67" s="70"/>
      <c r="BT67" s="70"/>
      <c r="BU67" s="70"/>
      <c r="BV67" s="70"/>
      <c r="BW67" s="70"/>
      <c r="BX67" s="70"/>
      <c r="BY67" s="70"/>
      <c r="BZ67" s="71"/>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9"/>
      <c r="BM68" s="70"/>
      <c r="BN68" s="70"/>
      <c r="BO68" s="70"/>
      <c r="BP68" s="70"/>
      <c r="BQ68" s="70"/>
      <c r="BR68" s="70"/>
      <c r="BS68" s="70"/>
      <c r="BT68" s="70"/>
      <c r="BU68" s="70"/>
      <c r="BV68" s="70"/>
      <c r="BW68" s="70"/>
      <c r="BX68" s="70"/>
      <c r="BY68" s="70"/>
      <c r="BZ68" s="71"/>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9"/>
      <c r="BM69" s="70"/>
      <c r="BN69" s="70"/>
      <c r="BO69" s="70"/>
      <c r="BP69" s="70"/>
      <c r="BQ69" s="70"/>
      <c r="BR69" s="70"/>
      <c r="BS69" s="70"/>
      <c r="BT69" s="70"/>
      <c r="BU69" s="70"/>
      <c r="BV69" s="70"/>
      <c r="BW69" s="70"/>
      <c r="BX69" s="70"/>
      <c r="BY69" s="70"/>
      <c r="BZ69" s="71"/>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9"/>
      <c r="BM70" s="70"/>
      <c r="BN70" s="70"/>
      <c r="BO70" s="70"/>
      <c r="BP70" s="70"/>
      <c r="BQ70" s="70"/>
      <c r="BR70" s="70"/>
      <c r="BS70" s="70"/>
      <c r="BT70" s="70"/>
      <c r="BU70" s="70"/>
      <c r="BV70" s="70"/>
      <c r="BW70" s="70"/>
      <c r="BX70" s="70"/>
      <c r="BY70" s="70"/>
      <c r="BZ70" s="71"/>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9"/>
      <c r="BM71" s="70"/>
      <c r="BN71" s="70"/>
      <c r="BO71" s="70"/>
      <c r="BP71" s="70"/>
      <c r="BQ71" s="70"/>
      <c r="BR71" s="70"/>
      <c r="BS71" s="70"/>
      <c r="BT71" s="70"/>
      <c r="BU71" s="70"/>
      <c r="BV71" s="70"/>
      <c r="BW71" s="70"/>
      <c r="BX71" s="70"/>
      <c r="BY71" s="70"/>
      <c r="BZ71" s="71"/>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9"/>
      <c r="BM72" s="70"/>
      <c r="BN72" s="70"/>
      <c r="BO72" s="70"/>
      <c r="BP72" s="70"/>
      <c r="BQ72" s="70"/>
      <c r="BR72" s="70"/>
      <c r="BS72" s="70"/>
      <c r="BT72" s="70"/>
      <c r="BU72" s="70"/>
      <c r="BV72" s="70"/>
      <c r="BW72" s="70"/>
      <c r="BX72" s="70"/>
      <c r="BY72" s="70"/>
      <c r="BZ72" s="71"/>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9"/>
      <c r="BM73" s="70"/>
      <c r="BN73" s="70"/>
      <c r="BO73" s="70"/>
      <c r="BP73" s="70"/>
      <c r="BQ73" s="70"/>
      <c r="BR73" s="70"/>
      <c r="BS73" s="70"/>
      <c r="BT73" s="70"/>
      <c r="BU73" s="70"/>
      <c r="BV73" s="70"/>
      <c r="BW73" s="70"/>
      <c r="BX73" s="70"/>
      <c r="BY73" s="70"/>
      <c r="BZ73" s="71"/>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9"/>
      <c r="BM74" s="70"/>
      <c r="BN74" s="70"/>
      <c r="BO74" s="70"/>
      <c r="BP74" s="70"/>
      <c r="BQ74" s="70"/>
      <c r="BR74" s="70"/>
      <c r="BS74" s="70"/>
      <c r="BT74" s="70"/>
      <c r="BU74" s="70"/>
      <c r="BV74" s="70"/>
      <c r="BW74" s="70"/>
      <c r="BX74" s="70"/>
      <c r="BY74" s="70"/>
      <c r="BZ74" s="71"/>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9"/>
      <c r="BM75" s="70"/>
      <c r="BN75" s="70"/>
      <c r="BO75" s="70"/>
      <c r="BP75" s="70"/>
      <c r="BQ75" s="70"/>
      <c r="BR75" s="70"/>
      <c r="BS75" s="70"/>
      <c r="BT75" s="70"/>
      <c r="BU75" s="70"/>
      <c r="BV75" s="70"/>
      <c r="BW75" s="70"/>
      <c r="BX75" s="70"/>
      <c r="BY75" s="70"/>
      <c r="BZ75" s="71"/>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9"/>
      <c r="BM76" s="70"/>
      <c r="BN76" s="70"/>
      <c r="BO76" s="70"/>
      <c r="BP76" s="70"/>
      <c r="BQ76" s="70"/>
      <c r="BR76" s="70"/>
      <c r="BS76" s="70"/>
      <c r="BT76" s="70"/>
      <c r="BU76" s="70"/>
      <c r="BV76" s="70"/>
      <c r="BW76" s="70"/>
      <c r="BX76" s="70"/>
      <c r="BY76" s="70"/>
      <c r="BZ76" s="71"/>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9"/>
      <c r="BM77" s="70"/>
      <c r="BN77" s="70"/>
      <c r="BO77" s="70"/>
      <c r="BP77" s="70"/>
      <c r="BQ77" s="70"/>
      <c r="BR77" s="70"/>
      <c r="BS77" s="70"/>
      <c r="BT77" s="70"/>
      <c r="BU77" s="70"/>
      <c r="BV77" s="70"/>
      <c r="BW77" s="70"/>
      <c r="BX77" s="70"/>
      <c r="BY77" s="70"/>
      <c r="BZ77" s="71"/>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9"/>
      <c r="BM78" s="70"/>
      <c r="BN78" s="70"/>
      <c r="BO78" s="70"/>
      <c r="BP78" s="70"/>
      <c r="BQ78" s="70"/>
      <c r="BR78" s="70"/>
      <c r="BS78" s="70"/>
      <c r="BT78" s="70"/>
      <c r="BU78" s="70"/>
      <c r="BV78" s="70"/>
      <c r="BW78" s="70"/>
      <c r="BX78" s="70"/>
      <c r="BY78" s="70"/>
      <c r="BZ78" s="71"/>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69"/>
      <c r="BM79" s="70"/>
      <c r="BN79" s="70"/>
      <c r="BO79" s="70"/>
      <c r="BP79" s="70"/>
      <c r="BQ79" s="70"/>
      <c r="BR79" s="70"/>
      <c r="BS79" s="70"/>
      <c r="BT79" s="70"/>
      <c r="BU79" s="70"/>
      <c r="BV79" s="70"/>
      <c r="BW79" s="70"/>
      <c r="BX79" s="70"/>
      <c r="BY79" s="70"/>
      <c r="BZ79" s="71"/>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69"/>
      <c r="BM80" s="70"/>
      <c r="BN80" s="70"/>
      <c r="BO80" s="70"/>
      <c r="BP80" s="70"/>
      <c r="BQ80" s="70"/>
      <c r="BR80" s="70"/>
      <c r="BS80" s="70"/>
      <c r="BT80" s="70"/>
      <c r="BU80" s="70"/>
      <c r="BV80" s="70"/>
      <c r="BW80" s="70"/>
      <c r="BX80" s="70"/>
      <c r="BY80" s="70"/>
      <c r="BZ80" s="71"/>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69"/>
      <c r="BM81" s="70"/>
      <c r="BN81" s="70"/>
      <c r="BO81" s="70"/>
      <c r="BP81" s="70"/>
      <c r="BQ81" s="70"/>
      <c r="BR81" s="70"/>
      <c r="BS81" s="70"/>
      <c r="BT81" s="70"/>
      <c r="BU81" s="70"/>
      <c r="BV81" s="70"/>
      <c r="BW81" s="70"/>
      <c r="BX81" s="70"/>
      <c r="BY81" s="70"/>
      <c r="BZ81" s="71"/>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【765.47】</v>
      </c>
      <c r="I86" s="26" t="str">
        <f>データ!CA6</f>
        <v>【59.59】</v>
      </c>
      <c r="J86" s="26" t="str">
        <f>データ!CL6</f>
        <v>【257.86】</v>
      </c>
      <c r="K86" s="26" t="str">
        <f>データ!CW6</f>
        <v>【51.30】</v>
      </c>
      <c r="L86" s="26" t="str">
        <f>データ!DH6</f>
        <v>【86.22】</v>
      </c>
      <c r="M86" s="26" t="s">
        <v>44</v>
      </c>
      <c r="N86" s="26" t="s">
        <v>44</v>
      </c>
      <c r="O86" s="26" t="str">
        <f>データ!EO6</f>
        <v>【0.02】</v>
      </c>
    </row>
  </sheetData>
  <sheetProtection algorithmName="SHA-512" hashValue="3M4DEIxyZx3G32QF0C9kK1uygERR7eA2yZ75coXHAKE1O3z0HU5m3HlJuVgmob3TkkCdq0mo6YtwDcpJHsIb9A==" saltValue="cH1LTqdy6MF4w/bv2a/8d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83" t="s">
        <v>54</v>
      </c>
      <c r="I3" s="84"/>
      <c r="J3" s="84"/>
      <c r="K3" s="84"/>
      <c r="L3" s="84"/>
      <c r="M3" s="84"/>
      <c r="N3" s="84"/>
      <c r="O3" s="84"/>
      <c r="P3" s="84"/>
      <c r="Q3" s="84"/>
      <c r="R3" s="84"/>
      <c r="S3" s="84"/>
      <c r="T3" s="84"/>
      <c r="U3" s="84"/>
      <c r="V3" s="84"/>
      <c r="W3" s="84"/>
      <c r="X3" s="85"/>
      <c r="Y3" s="89" t="s">
        <v>55</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56</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5" x14ac:dyDescent="0.15">
      <c r="A4" s="28" t="s">
        <v>57</v>
      </c>
      <c r="B4" s="30"/>
      <c r="C4" s="30"/>
      <c r="D4" s="30"/>
      <c r="E4" s="30"/>
      <c r="F4" s="30"/>
      <c r="G4" s="30"/>
      <c r="H4" s="86"/>
      <c r="I4" s="87"/>
      <c r="J4" s="87"/>
      <c r="K4" s="87"/>
      <c r="L4" s="87"/>
      <c r="M4" s="87"/>
      <c r="N4" s="87"/>
      <c r="O4" s="87"/>
      <c r="P4" s="87"/>
      <c r="Q4" s="87"/>
      <c r="R4" s="87"/>
      <c r="S4" s="87"/>
      <c r="T4" s="87"/>
      <c r="U4" s="87"/>
      <c r="V4" s="87"/>
      <c r="W4" s="87"/>
      <c r="X4" s="88"/>
      <c r="Y4" s="82" t="s">
        <v>58</v>
      </c>
      <c r="Z4" s="82"/>
      <c r="AA4" s="82"/>
      <c r="AB4" s="82"/>
      <c r="AC4" s="82"/>
      <c r="AD4" s="82"/>
      <c r="AE4" s="82"/>
      <c r="AF4" s="82"/>
      <c r="AG4" s="82"/>
      <c r="AH4" s="82"/>
      <c r="AI4" s="82"/>
      <c r="AJ4" s="82" t="s">
        <v>59</v>
      </c>
      <c r="AK4" s="82"/>
      <c r="AL4" s="82"/>
      <c r="AM4" s="82"/>
      <c r="AN4" s="82"/>
      <c r="AO4" s="82"/>
      <c r="AP4" s="82"/>
      <c r="AQ4" s="82"/>
      <c r="AR4" s="82"/>
      <c r="AS4" s="82"/>
      <c r="AT4" s="82"/>
      <c r="AU4" s="82" t="s">
        <v>60</v>
      </c>
      <c r="AV4" s="82"/>
      <c r="AW4" s="82"/>
      <c r="AX4" s="82"/>
      <c r="AY4" s="82"/>
      <c r="AZ4" s="82"/>
      <c r="BA4" s="82"/>
      <c r="BB4" s="82"/>
      <c r="BC4" s="82"/>
      <c r="BD4" s="82"/>
      <c r="BE4" s="82"/>
      <c r="BF4" s="82" t="s">
        <v>61</v>
      </c>
      <c r="BG4" s="82"/>
      <c r="BH4" s="82"/>
      <c r="BI4" s="82"/>
      <c r="BJ4" s="82"/>
      <c r="BK4" s="82"/>
      <c r="BL4" s="82"/>
      <c r="BM4" s="82"/>
      <c r="BN4" s="82"/>
      <c r="BO4" s="82"/>
      <c r="BP4" s="82"/>
      <c r="BQ4" s="82" t="s">
        <v>62</v>
      </c>
      <c r="BR4" s="82"/>
      <c r="BS4" s="82"/>
      <c r="BT4" s="82"/>
      <c r="BU4" s="82"/>
      <c r="BV4" s="82"/>
      <c r="BW4" s="82"/>
      <c r="BX4" s="82"/>
      <c r="BY4" s="82"/>
      <c r="BZ4" s="82"/>
      <c r="CA4" s="82"/>
      <c r="CB4" s="82" t="s">
        <v>63</v>
      </c>
      <c r="CC4" s="82"/>
      <c r="CD4" s="82"/>
      <c r="CE4" s="82"/>
      <c r="CF4" s="82"/>
      <c r="CG4" s="82"/>
      <c r="CH4" s="82"/>
      <c r="CI4" s="82"/>
      <c r="CJ4" s="82"/>
      <c r="CK4" s="82"/>
      <c r="CL4" s="82"/>
      <c r="CM4" s="82" t="s">
        <v>64</v>
      </c>
      <c r="CN4" s="82"/>
      <c r="CO4" s="82"/>
      <c r="CP4" s="82"/>
      <c r="CQ4" s="82"/>
      <c r="CR4" s="82"/>
      <c r="CS4" s="82"/>
      <c r="CT4" s="82"/>
      <c r="CU4" s="82"/>
      <c r="CV4" s="82"/>
      <c r="CW4" s="82"/>
      <c r="CX4" s="82" t="s">
        <v>65</v>
      </c>
      <c r="CY4" s="82"/>
      <c r="CZ4" s="82"/>
      <c r="DA4" s="82"/>
      <c r="DB4" s="82"/>
      <c r="DC4" s="82"/>
      <c r="DD4" s="82"/>
      <c r="DE4" s="82"/>
      <c r="DF4" s="82"/>
      <c r="DG4" s="82"/>
      <c r="DH4" s="82"/>
      <c r="DI4" s="82" t="s">
        <v>66</v>
      </c>
      <c r="DJ4" s="82"/>
      <c r="DK4" s="82"/>
      <c r="DL4" s="82"/>
      <c r="DM4" s="82"/>
      <c r="DN4" s="82"/>
      <c r="DO4" s="82"/>
      <c r="DP4" s="82"/>
      <c r="DQ4" s="82"/>
      <c r="DR4" s="82"/>
      <c r="DS4" s="82"/>
      <c r="DT4" s="82" t="s">
        <v>67</v>
      </c>
      <c r="DU4" s="82"/>
      <c r="DV4" s="82"/>
      <c r="DW4" s="82"/>
      <c r="DX4" s="82"/>
      <c r="DY4" s="82"/>
      <c r="DZ4" s="82"/>
      <c r="EA4" s="82"/>
      <c r="EB4" s="82"/>
      <c r="EC4" s="82"/>
      <c r="ED4" s="82"/>
      <c r="EE4" s="82" t="s">
        <v>68</v>
      </c>
      <c r="EF4" s="82"/>
      <c r="EG4" s="82"/>
      <c r="EH4" s="82"/>
      <c r="EI4" s="82"/>
      <c r="EJ4" s="82"/>
      <c r="EK4" s="82"/>
      <c r="EL4" s="82"/>
      <c r="EM4" s="82"/>
      <c r="EN4" s="82"/>
      <c r="EO4" s="82"/>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342050</v>
      </c>
      <c r="D6" s="33">
        <f t="shared" si="3"/>
        <v>47</v>
      </c>
      <c r="E6" s="33">
        <f t="shared" si="3"/>
        <v>17</v>
      </c>
      <c r="F6" s="33">
        <f t="shared" si="3"/>
        <v>5</v>
      </c>
      <c r="G6" s="33">
        <f t="shared" si="3"/>
        <v>0</v>
      </c>
      <c r="H6" s="33" t="str">
        <f t="shared" si="3"/>
        <v>広島県　尾道市</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0.3</v>
      </c>
      <c r="Q6" s="34">
        <f t="shared" si="3"/>
        <v>100</v>
      </c>
      <c r="R6" s="34">
        <f t="shared" si="3"/>
        <v>4715</v>
      </c>
      <c r="S6" s="34">
        <f t="shared" si="3"/>
        <v>136156</v>
      </c>
      <c r="T6" s="34">
        <f t="shared" si="3"/>
        <v>285.11</v>
      </c>
      <c r="U6" s="34">
        <f t="shared" si="3"/>
        <v>477.56</v>
      </c>
      <c r="V6" s="34">
        <f t="shared" si="3"/>
        <v>410</v>
      </c>
      <c r="W6" s="34">
        <f t="shared" si="3"/>
        <v>0.16</v>
      </c>
      <c r="X6" s="34">
        <f t="shared" si="3"/>
        <v>2562.5</v>
      </c>
      <c r="Y6" s="35">
        <f>IF(Y7="",NA(),Y7)</f>
        <v>98.86</v>
      </c>
      <c r="Z6" s="35">
        <f t="shared" ref="Z6:AH6" si="4">IF(Z7="",NA(),Z7)</f>
        <v>98.75</v>
      </c>
      <c r="AA6" s="35">
        <f t="shared" si="4"/>
        <v>98.64</v>
      </c>
      <c r="AB6" s="35">
        <f t="shared" si="4"/>
        <v>103.15</v>
      </c>
      <c r="AC6" s="35">
        <f t="shared" si="4"/>
        <v>98.54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5">
        <f t="shared" si="7"/>
        <v>1067.32</v>
      </c>
      <c r="BK6" s="35">
        <f t="shared" si="7"/>
        <v>1081.8</v>
      </c>
      <c r="BL6" s="35">
        <f t="shared" si="7"/>
        <v>974.93</v>
      </c>
      <c r="BM6" s="35">
        <f t="shared" si="7"/>
        <v>855.8</v>
      </c>
      <c r="BN6" s="35">
        <f t="shared" si="7"/>
        <v>789.46</v>
      </c>
      <c r="BO6" s="35">
        <f t="shared" si="7"/>
        <v>826.83</v>
      </c>
      <c r="BP6" s="34" t="str">
        <f>IF(BP7="","",IF(BP7="-","【-】","【"&amp;SUBSTITUTE(TEXT(BP7,"#,##0.00"),"-","△")&amp;"】"))</f>
        <v>【765.47】</v>
      </c>
      <c r="BQ6" s="35">
        <f>IF(BQ7="",NA(),BQ7)</f>
        <v>98.5</v>
      </c>
      <c r="BR6" s="35">
        <f t="shared" ref="BR6:BZ6" si="8">IF(BR7="",NA(),BR7)</f>
        <v>88.51</v>
      </c>
      <c r="BS6" s="35">
        <f t="shared" si="8"/>
        <v>98.05</v>
      </c>
      <c r="BT6" s="35">
        <f t="shared" si="8"/>
        <v>89.12</v>
      </c>
      <c r="BU6" s="35">
        <f t="shared" si="8"/>
        <v>89.8</v>
      </c>
      <c r="BV6" s="35">
        <f t="shared" si="8"/>
        <v>52.19</v>
      </c>
      <c r="BW6" s="35">
        <f t="shared" si="8"/>
        <v>55.32</v>
      </c>
      <c r="BX6" s="35">
        <f t="shared" si="8"/>
        <v>59.8</v>
      </c>
      <c r="BY6" s="35">
        <f t="shared" si="8"/>
        <v>57.77</v>
      </c>
      <c r="BZ6" s="35">
        <f t="shared" si="8"/>
        <v>57.31</v>
      </c>
      <c r="CA6" s="34" t="str">
        <f>IF(CA7="","",IF(CA7="-","【-】","【"&amp;SUBSTITUTE(TEXT(CA7,"#,##0.00"),"-","△")&amp;"】"))</f>
        <v>【59.59】</v>
      </c>
      <c r="CB6" s="35">
        <f>IF(CB7="",NA(),CB7)</f>
        <v>209.92</v>
      </c>
      <c r="CC6" s="35">
        <f t="shared" ref="CC6:CK6" si="9">IF(CC7="",NA(),CC7)</f>
        <v>231.21</v>
      </c>
      <c r="CD6" s="35">
        <f t="shared" si="9"/>
        <v>199.12</v>
      </c>
      <c r="CE6" s="35">
        <f t="shared" si="9"/>
        <v>209.37</v>
      </c>
      <c r="CF6" s="35">
        <f t="shared" si="9"/>
        <v>236.24</v>
      </c>
      <c r="CG6" s="35">
        <f t="shared" si="9"/>
        <v>296.14</v>
      </c>
      <c r="CH6" s="35">
        <f t="shared" si="9"/>
        <v>283.17</v>
      </c>
      <c r="CI6" s="35">
        <f t="shared" si="9"/>
        <v>263.76</v>
      </c>
      <c r="CJ6" s="35">
        <f t="shared" si="9"/>
        <v>274.35000000000002</v>
      </c>
      <c r="CK6" s="35">
        <f t="shared" si="9"/>
        <v>273.52</v>
      </c>
      <c r="CL6" s="34" t="str">
        <f>IF(CL7="","",IF(CL7="-","【-】","【"&amp;SUBSTITUTE(TEXT(CL7,"#,##0.00"),"-","△")&amp;"】"))</f>
        <v>【257.86】</v>
      </c>
      <c r="CM6" s="35">
        <f>IF(CM7="",NA(),CM7)</f>
        <v>53.05</v>
      </c>
      <c r="CN6" s="35">
        <f t="shared" ref="CN6:CV6" si="10">IF(CN7="",NA(),CN7)</f>
        <v>57.28</v>
      </c>
      <c r="CO6" s="35">
        <f t="shared" si="10"/>
        <v>57.75</v>
      </c>
      <c r="CP6" s="35">
        <f t="shared" si="10"/>
        <v>60.09</v>
      </c>
      <c r="CQ6" s="35">
        <f t="shared" si="10"/>
        <v>52.11</v>
      </c>
      <c r="CR6" s="35">
        <f t="shared" si="10"/>
        <v>52.31</v>
      </c>
      <c r="CS6" s="35">
        <f t="shared" si="10"/>
        <v>60.65</v>
      </c>
      <c r="CT6" s="35">
        <f t="shared" si="10"/>
        <v>51.75</v>
      </c>
      <c r="CU6" s="35">
        <f t="shared" si="10"/>
        <v>50.68</v>
      </c>
      <c r="CV6" s="35">
        <f t="shared" si="10"/>
        <v>50.14</v>
      </c>
      <c r="CW6" s="34" t="str">
        <f>IF(CW7="","",IF(CW7="-","【-】","【"&amp;SUBSTITUTE(TEXT(CW7,"#,##0.00"),"-","△")&amp;"】"))</f>
        <v>【51.30】</v>
      </c>
      <c r="CX6" s="35">
        <f>IF(CX7="",NA(),CX7)</f>
        <v>87.97</v>
      </c>
      <c r="CY6" s="35">
        <f t="shared" ref="CY6:DG6" si="11">IF(CY7="",NA(),CY7)</f>
        <v>91.61</v>
      </c>
      <c r="CZ6" s="35">
        <f t="shared" si="11"/>
        <v>91.97</v>
      </c>
      <c r="DA6" s="35">
        <f t="shared" si="11"/>
        <v>90.99</v>
      </c>
      <c r="DB6" s="35">
        <f t="shared" si="11"/>
        <v>93.17</v>
      </c>
      <c r="DC6" s="35">
        <f t="shared" si="11"/>
        <v>84.32</v>
      </c>
      <c r="DD6" s="35">
        <f t="shared" si="11"/>
        <v>84.58</v>
      </c>
      <c r="DE6" s="35">
        <f t="shared" si="11"/>
        <v>84.84</v>
      </c>
      <c r="DF6" s="35">
        <f t="shared" si="11"/>
        <v>84.86</v>
      </c>
      <c r="DG6" s="35">
        <f t="shared" si="11"/>
        <v>84.98</v>
      </c>
      <c r="DH6" s="34" t="str">
        <f>IF(DH7="","",IF(DH7="-","【-】","【"&amp;SUBSTITUTE(TEXT(DH7,"#,##0.00"),"-","△")&amp;"】"))</f>
        <v>【86.22】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0.01</v>
      </c>
      <c r="EK6" s="35">
        <f t="shared" si="14"/>
        <v>2.0499999999999998</v>
      </c>
      <c r="EL6" s="35">
        <f t="shared" si="14"/>
        <v>0.01</v>
      </c>
      <c r="EM6" s="35">
        <f t="shared" si="14"/>
        <v>0.01</v>
      </c>
      <c r="EN6" s="35">
        <f t="shared" si="14"/>
        <v>0.02</v>
      </c>
      <c r="EO6" s="34" t="str">
        <f>IF(EO7="","",IF(EO7="-","【-】","【"&amp;SUBSTITUTE(TEXT(EO7,"#,##0.00"),"-","△")&amp;"】"))</f>
        <v>【0.02】</v>
      </c>
    </row>
    <row r="7" spans="1:145" s="36" customFormat="1" x14ac:dyDescent="0.15">
      <c r="A7" s="28"/>
      <c r="B7" s="37">
        <v>2019</v>
      </c>
      <c r="C7" s="37">
        <v>342050</v>
      </c>
      <c r="D7" s="37">
        <v>47</v>
      </c>
      <c r="E7" s="37">
        <v>17</v>
      </c>
      <c r="F7" s="37">
        <v>5</v>
      </c>
      <c r="G7" s="37">
        <v>0</v>
      </c>
      <c r="H7" s="37" t="s">
        <v>98</v>
      </c>
      <c r="I7" s="37" t="s">
        <v>99</v>
      </c>
      <c r="J7" s="37" t="s">
        <v>100</v>
      </c>
      <c r="K7" s="37" t="s">
        <v>101</v>
      </c>
      <c r="L7" s="37" t="s">
        <v>102</v>
      </c>
      <c r="M7" s="37" t="s">
        <v>103</v>
      </c>
      <c r="N7" s="38" t="s">
        <v>104</v>
      </c>
      <c r="O7" s="38" t="s">
        <v>105</v>
      </c>
      <c r="P7" s="38">
        <v>0.3</v>
      </c>
      <c r="Q7" s="38">
        <v>100</v>
      </c>
      <c r="R7" s="38">
        <v>4715</v>
      </c>
      <c r="S7" s="38">
        <v>136156</v>
      </c>
      <c r="T7" s="38">
        <v>285.11</v>
      </c>
      <c r="U7" s="38">
        <v>477.56</v>
      </c>
      <c r="V7" s="38">
        <v>410</v>
      </c>
      <c r="W7" s="38">
        <v>0.16</v>
      </c>
      <c r="X7" s="38">
        <v>2562.5</v>
      </c>
      <c r="Y7" s="38">
        <v>98.86</v>
      </c>
      <c r="Z7" s="38">
        <v>98.75</v>
      </c>
      <c r="AA7" s="38">
        <v>98.64</v>
      </c>
      <c r="AB7" s="38">
        <v>103.15</v>
      </c>
      <c r="AC7" s="38">
        <v>98.54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1067.32</v>
      </c>
      <c r="BK7" s="38">
        <v>1081.8</v>
      </c>
      <c r="BL7" s="38">
        <v>974.93</v>
      </c>
      <c r="BM7" s="38">
        <v>855.8</v>
      </c>
      <c r="BN7" s="38">
        <v>789.46</v>
      </c>
      <c r="BO7" s="38">
        <v>826.83</v>
      </c>
      <c r="BP7" s="38">
        <v>765.47</v>
      </c>
      <c r="BQ7" s="38">
        <v>98.5</v>
      </c>
      <c r="BR7" s="38">
        <v>88.51</v>
      </c>
      <c r="BS7" s="38">
        <v>98.05</v>
      </c>
      <c r="BT7" s="38">
        <v>89.12</v>
      </c>
      <c r="BU7" s="38">
        <v>89.8</v>
      </c>
      <c r="BV7" s="38">
        <v>52.19</v>
      </c>
      <c r="BW7" s="38">
        <v>55.32</v>
      </c>
      <c r="BX7" s="38">
        <v>59.8</v>
      </c>
      <c r="BY7" s="38">
        <v>57.77</v>
      </c>
      <c r="BZ7" s="38">
        <v>57.31</v>
      </c>
      <c r="CA7" s="38">
        <v>59.59</v>
      </c>
      <c r="CB7" s="38">
        <v>209.92</v>
      </c>
      <c r="CC7" s="38">
        <v>231.21</v>
      </c>
      <c r="CD7" s="38">
        <v>199.12</v>
      </c>
      <c r="CE7" s="38">
        <v>209.37</v>
      </c>
      <c r="CF7" s="38">
        <v>236.24</v>
      </c>
      <c r="CG7" s="38">
        <v>296.14</v>
      </c>
      <c r="CH7" s="38">
        <v>283.17</v>
      </c>
      <c r="CI7" s="38">
        <v>263.76</v>
      </c>
      <c r="CJ7" s="38">
        <v>274.35000000000002</v>
      </c>
      <c r="CK7" s="38">
        <v>273.52</v>
      </c>
      <c r="CL7" s="38">
        <v>257.86</v>
      </c>
      <c r="CM7" s="38">
        <v>53.05</v>
      </c>
      <c r="CN7" s="38">
        <v>57.28</v>
      </c>
      <c r="CO7" s="38">
        <v>57.75</v>
      </c>
      <c r="CP7" s="38">
        <v>60.09</v>
      </c>
      <c r="CQ7" s="38">
        <v>52.11</v>
      </c>
      <c r="CR7" s="38">
        <v>52.31</v>
      </c>
      <c r="CS7" s="38">
        <v>60.65</v>
      </c>
      <c r="CT7" s="38">
        <v>51.75</v>
      </c>
      <c r="CU7" s="38">
        <v>50.68</v>
      </c>
      <c r="CV7" s="38">
        <v>50.14</v>
      </c>
      <c r="CW7" s="38">
        <v>51.3</v>
      </c>
      <c r="CX7" s="38">
        <v>87.97</v>
      </c>
      <c r="CY7" s="38">
        <v>91.61</v>
      </c>
      <c r="CZ7" s="38">
        <v>91.97</v>
      </c>
      <c r="DA7" s="38">
        <v>90.99</v>
      </c>
      <c r="DB7" s="38">
        <v>93.17</v>
      </c>
      <c r="DC7" s="38">
        <v>84.32</v>
      </c>
      <c r="DD7" s="38">
        <v>84.58</v>
      </c>
      <c r="DE7" s="38">
        <v>84.84</v>
      </c>
      <c r="DF7" s="38">
        <v>84.86</v>
      </c>
      <c r="DG7" s="38">
        <v>84.98</v>
      </c>
      <c r="DH7" s="38">
        <v>86.22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0.01</v>
      </c>
      <c r="EK7" s="38">
        <v>2.0499999999999998</v>
      </c>
      <c r="EL7" s="38">
        <v>0.01</v>
      </c>
      <c r="EM7" s="38">
        <v>0.01</v>
      </c>
      <c r="EN7" s="38">
        <v>0.02</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113</v>
      </c>
      <c r="D13" t="s">
        <v>113</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中本　重徳</cp:lastModifiedBy>
  <cp:lastPrinted>2021-02-04T02:41:14Z</cp:lastPrinted>
  <dcterms:created xsi:type="dcterms:W3CDTF">2020-12-04T03:07:16Z</dcterms:created>
  <dcterms:modified xsi:type="dcterms:W3CDTF">2021-02-04T02:42:40Z</dcterms:modified>
  <cp:category/>
</cp:coreProperties>
</file>