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3_庁内_調査メール等提出物一件_その他\R02\41 平成３１年度経営分析表\"/>
    </mc:Choice>
  </mc:AlternateContent>
  <workbookProtection workbookAlgorithmName="SHA-512" workbookHashValue="IHrGBUyF6nDuxUTgkYo9cFml13pJJA7xyQ4kx9MvfVlTmkviWjnVe4i29KBQs7t0rrA/dUjcMRMb6F5DmXS2bw==" workbookSaltValue="Qra7rTKizE61o5rhRVif2w==" workbookSpinCount="100000" lockStructure="1"/>
  <bookViews>
    <workbookView xWindow="0" yWindow="0" windowWidth="20490" windowHeight="766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<sst xmlns="http://schemas.openxmlformats.org/spreadsheetml/2006/main" count="236" uniqueCount="120">
  <si>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</si>
  <si>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</si>
  <si>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</si>
  <si>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</si>
  <si>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</si>
  <si>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</si>
  <si>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</si>
  <si>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</si>
  <si>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</si>
  <si>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</si>
  <si>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</si>
  <si>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</si>
  <si>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</si>
  <si>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</si>
  <si>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</si>
  <si>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</si>
  <si>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</si>
  <si>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</si>
  <si>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</si>
  <si>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</si>
  <si>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</si>
  <si>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</si>
  <si>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</si>
  <si>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</si>
  <si>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</si>
  <si>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</si>
  <si>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</si>
  <si>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</si>
  <si>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</si>
  <si>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</si>
  <si>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</si>
  <si>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</si>
  <si>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</si>
  <si>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</si>
  <si>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</si>
  <si>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</si>
  <si>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</si>
  <si>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</si>
  <si>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</si>
  <si>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</si>
  <si>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</si>
  <si>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</si>
  <si>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</si>
  <si>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</si>
  <si>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</si>
  <si>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</si>
  <si>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</si>
  <si>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</si>
  <si>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</si>
  <si>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</si>
  <si>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</si>
  <si>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</si>
  <si>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</si>
  <si>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</si>
  <si>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</si>
  <si>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</si>
  <si>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</si>
  <si>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</si>
  <si>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</si>
  <si>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</si>
  <si>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</si>
  <si>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</si>
  <si>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</si>
  <si>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</si>
  <si>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</si>
  <si>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</si>
  <si>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</si>
  <si>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</si>
  <si>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</si>
  <si>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</si>
  <si>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</si>
  <si>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</si>
  <si>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</si>
  <si>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</si>
  <si>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</si>
  <si>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</si>
  <si>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</si>
  <si>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</si>
  <si>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</si>
  <si>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</si>
  <si>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</si>
  <si>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</si>
  <si>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</si>
  <si>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</si>
  <si>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</si>
  <si>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</si>
  <si>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</si>
  <si>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</si>
  <si>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</si>
  <si>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</si>
  <si>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</si>
  <si>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</si>
  <si>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</si>
  <si>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</si>
  <si>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</si>
  <si>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</si>
  <si>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</si>
  <si>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</si>
  <si>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</si>
  <si>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</si>
  <si>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</si>
  <si>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</si>
  <si>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</si>
  <si>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</si>
  <si>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</si>
  <si>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</si>
  <si>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</si>
  <si>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</si>
  <si>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</si>
  <si>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</si>
  <si>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</si>
  <si>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</si>
  <si>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</si>
  <si>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</si>
  <si>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</si>
  <si>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</si>
  <si>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</si>
  <si>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従来，随時故障箇所について，更新・修繕を行ってきましたが，供用開始から一定年数を経過したことから，現在施設全体の機能保全計画策定を進めており，今後は同計画に基づく計画的な更新・修繕を進めていきます。</t>
    <phoneticPr fontId="4"/>
  </si>
  <si>
    <t>　令和２年３月に将来にわたり持続的に下水道事業を運営するため，長期的視点にたち現状や課題を踏まえたうえで，経営基盤の強化推進の基本となる【三原市下水道事業経営戦略】を改定し，市議会へ報告するとともに，令和２年６月よりホームページにより公開しております。
　また，令和２年度に下水道事業を公営企業会計へ移行することから，経営の健全性，透明性を図るとともに令和２年度から令和３年度に三原市下水道事業経営審議会（民間有識者を含む）を立ち上げ下水道事業の在り方等を検討してまいります。</t>
    <phoneticPr fontId="4"/>
  </si>
  <si>
    <t>①収益的収支比率　⑤経費回収率　⑥汚水処理原価
令和元年度の支出おいて，施設の長寿命化を図ることを目的に機能保全計画に係る経費を計上したことにより収益的収支比率及び経費回収率が対前年度及び他団体と比較し悪化した状況となっています。
④企業債残高対事業規模比率
平成29年より「分流式下水道に要する経費」に係る一般会計からの繰出基準の見直しを行ったことにより，企業債残高対事業規模比率が改善しています。
⑦施設利用率・⑧水洗化率
類似団体と比較すると低い状況にあります。供用区域内の人口が減少傾向にあり，数値は，ほぼ横ばいとなっています。今後，水洗化率のさらなる向上に向け，普及活動を促進する必要があります。</t>
    <rPh sb="17" eb="19">
      <t>オスイ</t>
    </rPh>
    <rPh sb="19" eb="21">
      <t>ショリ</t>
    </rPh>
    <rPh sb="21" eb="23">
      <t>ゲンカ</t>
    </rPh>
    <rPh sb="24" eb="25">
      <t>レイ</t>
    </rPh>
    <rPh sb="25" eb="26">
      <t>ワ</t>
    </rPh>
    <rPh sb="26" eb="27">
      <t>ガン</t>
    </rPh>
    <rPh sb="27" eb="28">
      <t>ネン</t>
    </rPh>
    <rPh sb="28" eb="29">
      <t>ド</t>
    </rPh>
    <rPh sb="30" eb="32">
      <t>シシュツ</t>
    </rPh>
    <rPh sb="36" eb="38">
      <t>シセツ</t>
    </rPh>
    <rPh sb="39" eb="40">
      <t>チョウ</t>
    </rPh>
    <rPh sb="40" eb="43">
      <t>ジュミョウカ</t>
    </rPh>
    <rPh sb="44" eb="45">
      <t>ハカ</t>
    </rPh>
    <rPh sb="49" eb="51">
      <t>モクテキ</t>
    </rPh>
    <rPh sb="56" eb="58">
      <t>ケイカク</t>
    </rPh>
    <rPh sb="59" eb="60">
      <t>カカ</t>
    </rPh>
    <rPh sb="61" eb="63">
      <t>ケイヒ</t>
    </rPh>
    <rPh sb="64" eb="66">
      <t>ケイジョウ</t>
    </rPh>
    <rPh sb="73" eb="76">
      <t>シュウエキテキ</t>
    </rPh>
    <rPh sb="76" eb="78">
      <t>シュウシ</t>
    </rPh>
    <rPh sb="78" eb="80">
      <t>ヒリツ</t>
    </rPh>
    <rPh sb="80" eb="81">
      <t>オヨ</t>
    </rPh>
    <rPh sb="82" eb="84">
      <t>ケイヒ</t>
    </rPh>
    <rPh sb="84" eb="86">
      <t>カイシュウ</t>
    </rPh>
    <rPh sb="86" eb="87">
      <t>リツ</t>
    </rPh>
    <rPh sb="88" eb="89">
      <t>タイ</t>
    </rPh>
    <rPh sb="89" eb="92">
      <t>ゼンネンド</t>
    </rPh>
    <rPh sb="92" eb="93">
      <t>オヨ</t>
    </rPh>
    <rPh sb="94" eb="95">
      <t>タ</t>
    </rPh>
    <rPh sb="95" eb="97">
      <t>ダンタイ</t>
    </rPh>
    <rPh sb="98" eb="100">
      <t>ヒカク</t>
    </rPh>
    <rPh sb="101" eb="103">
      <t>アッカ</t>
    </rPh>
    <rPh sb="105" eb="107">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</si>
</sst>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E4-4B10-88AA-B9D0FE9F0B4E}"/>
            </c:ext>
          </c:extLst>
        </c:ser>
        <c:dLbls>
          <c:showLegendKey val="0"/>
          <c:showVal val="0"/>
          <c:showCatName val="0"/>
          <c:showSerName val="0"/>
          <c:showPercent val="0"/>
          <c:showBubbleSize val="0"/>
        </c:dLbls>
        <c:gapWidth val="150"/>
        <c:axId val="622564240"/>
        <c:axId val="622563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c:v>
                </c:pt>
                <c:pt idx="1">
                  <c:v>0</c:v>
                </c:pt>
                <c:pt idx="2">
                  <c:v>0</c:v>
                </c:pt>
                <c:pt idx="3" formatCode="#,##0.00;&quot;△&quot;#,##0.00;&quot;-&quot;">
                  <c:v>0.02</c:v>
                </c:pt>
                <c:pt idx="4" formatCode="#,##0.00;&quot;△&quot;#,##0.00;&quot;-&quot;">
                  <c:v>0.01</c:v>
                </c:pt>
              </c:numCache>
            </c:numRef>
          </c:val>
          <c:smooth val="0"/>
          <c:extLst xmlns:c16r2="http://schemas.microsoft.com/office/drawing/2015/06/chart">
            <c:ext xmlns:c16="http://schemas.microsoft.com/office/drawing/2014/chart" uri="{C3380CC4-5D6E-409C-BE32-E72D297353CC}">
              <c16:uniqueId val="{00000001-ACE4-4B10-88AA-B9D0FE9F0B4E}"/>
            </c:ext>
          </c:extLst>
        </c:ser>
        <c:dLbls>
          <c:showLegendKey val="0"/>
          <c:showVal val="0"/>
          <c:showCatName val="0"/>
          <c:showSerName val="0"/>
          <c:showPercent val="0"/>
          <c:showBubbleSize val="0"/>
        </c:dLbls>
        <c:marker val="1"/>
        <c:smooth val="0"/>
        <c:axId val="622564240"/>
        <c:axId val="622563848"/>
      </c:lineChart>
      <c:dateAx>
        <c:axId val="622564240"/>
        <c:scaling>
          <c:orientation val="minMax"/>
        </c:scaling>
        <c:delete val="1"/>
        <c:axPos val="b"/>
        <c:numFmt formatCode="&quot;H&quot;yy" sourceLinked="1"/>
        <c:majorTickMark val="none"/>
        <c:minorTickMark val="none"/>
        <c:tickLblPos val="none"/>
        <c:crossAx val="622563848"/>
        <c:crosses val="autoZero"/>
        <c:auto val="1"/>
        <c:lblOffset val="100"/>
        <c:baseTimeUnit val="years"/>
      </c:dateAx>
      <c:valAx>
        <c:axId val="622563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256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29.33</c:v>
                </c:pt>
                <c:pt idx="1">
                  <c:v>29.33</c:v>
                </c:pt>
                <c:pt idx="2">
                  <c:v>28.67</c:v>
                </c:pt>
                <c:pt idx="3">
                  <c:v>26</c:v>
                </c:pt>
                <c:pt idx="4">
                  <c:v>24.67</c:v>
                </c:pt>
              </c:numCache>
            </c:numRef>
          </c:val>
          <c:extLst xmlns:c16r2="http://schemas.microsoft.com/office/drawing/2015/06/chart">
            <c:ext xmlns:c16="http://schemas.microsoft.com/office/drawing/2014/chart" uri="{C3380CC4-5D6E-409C-BE32-E72D297353CC}">
              <c16:uniqueId val="{00000000-0193-485D-AE0D-40390A1A0482}"/>
            </c:ext>
          </c:extLst>
        </c:ser>
        <c:dLbls>
          <c:showLegendKey val="0"/>
          <c:showVal val="0"/>
          <c:showCatName val="0"/>
          <c:showSerName val="0"/>
          <c:showPercent val="0"/>
          <c:showBubbleSize val="0"/>
        </c:dLbls>
        <c:gapWidth val="150"/>
        <c:axId val="663436856"/>
        <c:axId val="663437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29.4</c:v>
                </c:pt>
                <c:pt idx="2">
                  <c:v>29.8</c:v>
                </c:pt>
                <c:pt idx="3">
                  <c:v>32.229999999999997</c:v>
                </c:pt>
                <c:pt idx="4">
                  <c:v>32.479999999999997</c:v>
                </c:pt>
              </c:numCache>
            </c:numRef>
          </c:val>
          <c:smooth val="0"/>
          <c:extLst xmlns:c16r2="http://schemas.microsoft.com/office/drawing/2015/06/chart">
            <c:ext xmlns:c16="http://schemas.microsoft.com/office/drawing/2014/chart" uri="{C3380CC4-5D6E-409C-BE32-E72D297353CC}">
              <c16:uniqueId val="{00000001-0193-485D-AE0D-40390A1A0482}"/>
            </c:ext>
          </c:extLst>
        </c:ser>
        <c:dLbls>
          <c:showLegendKey val="0"/>
          <c:showVal val="0"/>
          <c:showCatName val="0"/>
          <c:showSerName val="0"/>
          <c:showPercent val="0"/>
          <c:showBubbleSize val="0"/>
        </c:dLbls>
        <c:marker val="1"/>
        <c:smooth val="0"/>
        <c:axId val="663436856"/>
        <c:axId val="663437248"/>
      </c:lineChart>
      <c:dateAx>
        <c:axId val="663436856"/>
        <c:scaling>
          <c:orientation val="minMax"/>
        </c:scaling>
        <c:delete val="1"/>
        <c:axPos val="b"/>
        <c:numFmt formatCode="&quot;H&quot;yy" sourceLinked="1"/>
        <c:majorTickMark val="none"/>
        <c:minorTickMark val="none"/>
        <c:tickLblPos val="none"/>
        <c:crossAx val="663437248"/>
        <c:crosses val="autoZero"/>
        <c:auto val="1"/>
        <c:lblOffset val="100"/>
        <c:baseTimeUnit val="years"/>
      </c:dateAx>
      <c:valAx>
        <c:axId val="66343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436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51.24</c:v>
                </c:pt>
                <c:pt idx="1">
                  <c:v>52.29</c:v>
                </c:pt>
                <c:pt idx="2">
                  <c:v>53.61</c:v>
                </c:pt>
                <c:pt idx="3">
                  <c:v>67.38</c:v>
                </c:pt>
                <c:pt idx="4">
                  <c:v>67.400000000000006</c:v>
                </c:pt>
              </c:numCache>
            </c:numRef>
          </c:val>
          <c:extLst xmlns:c16r2="http://schemas.microsoft.com/office/drawing/2015/06/chart">
            <c:ext xmlns:c16="http://schemas.microsoft.com/office/drawing/2014/chart" uri="{C3380CC4-5D6E-409C-BE32-E72D297353CC}">
              <c16:uniqueId val="{00000000-E1FB-4A55-AFAB-BC96061B90B6}"/>
            </c:ext>
          </c:extLst>
        </c:ser>
        <c:dLbls>
          <c:showLegendKey val="0"/>
          <c:showVal val="0"/>
          <c:showCatName val="0"/>
          <c:showSerName val="0"/>
          <c:showPercent val="0"/>
          <c:showBubbleSize val="0"/>
        </c:dLbls>
        <c:gapWidth val="150"/>
        <c:axId val="663438424"/>
        <c:axId val="66343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63.77</c:v>
                </c:pt>
                <c:pt idx="2">
                  <c:v>66.95</c:v>
                </c:pt>
                <c:pt idx="3">
                  <c:v>80.8</c:v>
                </c:pt>
                <c:pt idx="4">
                  <c:v>79.2</c:v>
                </c:pt>
              </c:numCache>
            </c:numRef>
          </c:val>
          <c:smooth val="0"/>
          <c:extLst xmlns:c16r2="http://schemas.microsoft.com/office/drawing/2015/06/chart">
            <c:ext xmlns:c16="http://schemas.microsoft.com/office/drawing/2014/chart" uri="{C3380CC4-5D6E-409C-BE32-E72D297353CC}">
              <c16:uniqueId val="{00000001-E1FB-4A55-AFAB-BC96061B90B6}"/>
            </c:ext>
          </c:extLst>
        </c:ser>
        <c:dLbls>
          <c:showLegendKey val="0"/>
          <c:showVal val="0"/>
          <c:showCatName val="0"/>
          <c:showSerName val="0"/>
          <c:showPercent val="0"/>
          <c:showBubbleSize val="0"/>
        </c:dLbls>
        <c:marker val="1"/>
        <c:smooth val="0"/>
        <c:axId val="663438424"/>
        <c:axId val="663438816"/>
      </c:lineChart>
      <c:dateAx>
        <c:axId val="663438424"/>
        <c:scaling>
          <c:orientation val="minMax"/>
        </c:scaling>
        <c:delete val="1"/>
        <c:axPos val="b"/>
        <c:numFmt formatCode="&quot;H&quot;yy" sourceLinked="1"/>
        <c:majorTickMark val="none"/>
        <c:minorTickMark val="none"/>
        <c:tickLblPos val="none"/>
        <c:crossAx val="663438816"/>
        <c:crosses val="autoZero"/>
        <c:auto val="1"/>
        <c:lblOffset val="100"/>
        <c:baseTimeUnit val="years"/>
      </c:dateAx>
      <c:valAx>
        <c:axId val="66343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438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83.59</c:v>
                </c:pt>
                <c:pt idx="1">
                  <c:v>81.13</c:v>
                </c:pt>
                <c:pt idx="2">
                  <c:v>72.27</c:v>
                </c:pt>
                <c:pt idx="3">
                  <c:v>76.27</c:v>
                </c:pt>
                <c:pt idx="4">
                  <c:v>64.150000000000006</c:v>
                </c:pt>
              </c:numCache>
            </c:numRef>
          </c:val>
          <c:extLst xmlns:c16r2="http://schemas.microsoft.com/office/drawing/2015/06/chart">
            <c:ext xmlns:c16="http://schemas.microsoft.com/office/drawing/2014/chart" uri="{C3380CC4-5D6E-409C-BE32-E72D297353CC}">
              <c16:uniqueId val="{00000000-D2FE-4BE8-82B3-546FE627AE4B}"/>
            </c:ext>
          </c:extLst>
        </c:ser>
        <c:dLbls>
          <c:showLegendKey val="0"/>
          <c:showVal val="0"/>
          <c:showCatName val="0"/>
          <c:showSerName val="0"/>
          <c:showPercent val="0"/>
          <c:showBubbleSize val="0"/>
        </c:dLbls>
        <c:gapWidth val="150"/>
        <c:axId val="631108640"/>
        <c:axId val="63237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FE-4BE8-82B3-546FE627AE4B}"/>
            </c:ext>
          </c:extLst>
        </c:ser>
        <c:dLbls>
          <c:showLegendKey val="0"/>
          <c:showVal val="0"/>
          <c:showCatName val="0"/>
          <c:showSerName val="0"/>
          <c:showPercent val="0"/>
          <c:showBubbleSize val="0"/>
        </c:dLbls>
        <c:marker val="1"/>
        <c:smooth val="0"/>
        <c:axId val="631108640"/>
        <c:axId val="632379488"/>
      </c:lineChart>
      <c:dateAx>
        <c:axId val="631108640"/>
        <c:scaling>
          <c:orientation val="minMax"/>
        </c:scaling>
        <c:delete val="1"/>
        <c:axPos val="b"/>
        <c:numFmt formatCode="&quot;H&quot;yy" sourceLinked="1"/>
        <c:majorTickMark val="none"/>
        <c:minorTickMark val="none"/>
        <c:tickLblPos val="none"/>
        <c:crossAx val="632379488"/>
        <c:crosses val="autoZero"/>
        <c:auto val="1"/>
        <c:lblOffset val="100"/>
        <c:baseTimeUnit val="years"/>
      </c:dateAx>
      <c:valAx>
        <c:axId val="63237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110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7C-4764-BD89-F3A19D50BB5C}"/>
            </c:ext>
          </c:extLst>
        </c:ser>
        <c:dLbls>
          <c:showLegendKey val="0"/>
          <c:showVal val="0"/>
          <c:showCatName val="0"/>
          <c:showSerName val="0"/>
          <c:showPercent val="0"/>
          <c:showBubbleSize val="0"/>
        </c:dLbls>
        <c:gapWidth val="150"/>
        <c:axId val="663321112"/>
        <c:axId val="66332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27C-4764-BD89-F3A19D50BB5C}"/>
            </c:ext>
          </c:extLst>
        </c:ser>
        <c:dLbls>
          <c:showLegendKey val="0"/>
          <c:showVal val="0"/>
          <c:showCatName val="0"/>
          <c:showSerName val="0"/>
          <c:showPercent val="0"/>
          <c:showBubbleSize val="0"/>
        </c:dLbls>
        <c:marker val="1"/>
        <c:smooth val="0"/>
        <c:axId val="663321112"/>
        <c:axId val="663321504"/>
      </c:lineChart>
      <c:dateAx>
        <c:axId val="663321112"/>
        <c:scaling>
          <c:orientation val="minMax"/>
        </c:scaling>
        <c:delete val="1"/>
        <c:axPos val="b"/>
        <c:numFmt formatCode="&quot;H&quot;yy" sourceLinked="1"/>
        <c:majorTickMark val="none"/>
        <c:minorTickMark val="none"/>
        <c:tickLblPos val="none"/>
        <c:crossAx val="663321504"/>
        <c:crosses val="autoZero"/>
        <c:auto val="1"/>
        <c:lblOffset val="100"/>
        <c:baseTimeUnit val="years"/>
      </c:dateAx>
      <c:valAx>
        <c:axId val="6633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321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8E1-4AE6-8DB9-C7CD6627C832}"/>
            </c:ext>
          </c:extLst>
        </c:ser>
        <c:dLbls>
          <c:showLegendKey val="0"/>
          <c:showVal val="0"/>
          <c:showCatName val="0"/>
          <c:showSerName val="0"/>
          <c:showPercent val="0"/>
          <c:showBubbleSize val="0"/>
        </c:dLbls>
        <c:gapWidth val="150"/>
        <c:axId val="663322680"/>
        <c:axId val="66332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E1-4AE6-8DB9-C7CD6627C832}"/>
            </c:ext>
          </c:extLst>
        </c:ser>
        <c:dLbls>
          <c:showLegendKey val="0"/>
          <c:showVal val="0"/>
          <c:showCatName val="0"/>
          <c:showSerName val="0"/>
          <c:showPercent val="0"/>
          <c:showBubbleSize val="0"/>
        </c:dLbls>
        <c:marker val="1"/>
        <c:smooth val="0"/>
        <c:axId val="663322680"/>
        <c:axId val="663323072"/>
      </c:lineChart>
      <c:dateAx>
        <c:axId val="663322680"/>
        <c:scaling>
          <c:orientation val="minMax"/>
        </c:scaling>
        <c:delete val="1"/>
        <c:axPos val="b"/>
        <c:numFmt formatCode="&quot;H&quot;yy" sourceLinked="1"/>
        <c:majorTickMark val="none"/>
        <c:minorTickMark val="none"/>
        <c:tickLblPos val="none"/>
        <c:crossAx val="663323072"/>
        <c:crosses val="autoZero"/>
        <c:auto val="1"/>
        <c:lblOffset val="100"/>
        <c:baseTimeUnit val="years"/>
      </c:dateAx>
      <c:valAx>
        <c:axId val="66332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322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CD-4335-9E1B-7A997558C2FD}"/>
            </c:ext>
          </c:extLst>
        </c:ser>
        <c:dLbls>
          <c:showLegendKey val="0"/>
          <c:showVal val="0"/>
          <c:showCatName val="0"/>
          <c:showSerName val="0"/>
          <c:showPercent val="0"/>
          <c:showBubbleSize val="0"/>
        </c:dLbls>
        <c:gapWidth val="150"/>
        <c:axId val="663324248"/>
        <c:axId val="66332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CD-4335-9E1B-7A997558C2FD}"/>
            </c:ext>
          </c:extLst>
        </c:ser>
        <c:dLbls>
          <c:showLegendKey val="0"/>
          <c:showVal val="0"/>
          <c:showCatName val="0"/>
          <c:showSerName val="0"/>
          <c:showPercent val="0"/>
          <c:showBubbleSize val="0"/>
        </c:dLbls>
        <c:marker val="1"/>
        <c:smooth val="0"/>
        <c:axId val="663324248"/>
        <c:axId val="663324640"/>
      </c:lineChart>
      <c:dateAx>
        <c:axId val="663324248"/>
        <c:scaling>
          <c:orientation val="minMax"/>
        </c:scaling>
        <c:delete val="1"/>
        <c:axPos val="b"/>
        <c:numFmt formatCode="&quot;H&quot;yy" sourceLinked="1"/>
        <c:majorTickMark val="none"/>
        <c:minorTickMark val="none"/>
        <c:tickLblPos val="none"/>
        <c:crossAx val="663324640"/>
        <c:crosses val="autoZero"/>
        <c:auto val="1"/>
        <c:lblOffset val="100"/>
        <c:baseTimeUnit val="years"/>
      </c:dateAx>
      <c:valAx>
        <c:axId val="66332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324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579-4D2A-BF8B-5AA1AF4C6FF4}"/>
            </c:ext>
          </c:extLst>
        </c:ser>
        <c:dLbls>
          <c:showLegendKey val="0"/>
          <c:showVal val="0"/>
          <c:showCatName val="0"/>
          <c:showSerName val="0"/>
          <c:showPercent val="0"/>
          <c:showBubbleSize val="0"/>
        </c:dLbls>
        <c:gapWidth val="150"/>
        <c:axId val="663325816"/>
        <c:axId val="66332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579-4D2A-BF8B-5AA1AF4C6FF4}"/>
            </c:ext>
          </c:extLst>
        </c:ser>
        <c:dLbls>
          <c:showLegendKey val="0"/>
          <c:showVal val="0"/>
          <c:showCatName val="0"/>
          <c:showSerName val="0"/>
          <c:showPercent val="0"/>
          <c:showBubbleSize val="0"/>
        </c:dLbls>
        <c:marker val="1"/>
        <c:smooth val="0"/>
        <c:axId val="663325816"/>
        <c:axId val="663326208"/>
      </c:lineChart>
      <c:dateAx>
        <c:axId val="663325816"/>
        <c:scaling>
          <c:orientation val="minMax"/>
        </c:scaling>
        <c:delete val="1"/>
        <c:axPos val="b"/>
        <c:numFmt formatCode="&quot;H&quot;yy" sourceLinked="1"/>
        <c:majorTickMark val="none"/>
        <c:minorTickMark val="none"/>
        <c:tickLblPos val="none"/>
        <c:crossAx val="663326208"/>
        <c:crosses val="autoZero"/>
        <c:auto val="1"/>
        <c:lblOffset val="100"/>
        <c:baseTimeUnit val="years"/>
      </c:dateAx>
      <c:valAx>
        <c:axId val="66332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325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3326.28</c:v>
                </c:pt>
                <c:pt idx="1">
                  <c:v>5089.8900000000003</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90CE-465F-B8CD-8E416D769369}"/>
            </c:ext>
          </c:extLst>
        </c:ser>
        <c:dLbls>
          <c:showLegendKey val="0"/>
          <c:showVal val="0"/>
          <c:showCatName val="0"/>
          <c:showSerName val="0"/>
          <c:showPercent val="0"/>
          <c:showBubbleSize val="0"/>
        </c:dLbls>
        <c:gapWidth val="150"/>
        <c:axId val="663327384"/>
        <c:axId val="66332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1700.42</c:v>
                </c:pt>
                <c:pt idx="2">
                  <c:v>1491.92</c:v>
                </c:pt>
                <c:pt idx="3">
                  <c:v>1006.65</c:v>
                </c:pt>
                <c:pt idx="4">
                  <c:v>998.42</c:v>
                </c:pt>
              </c:numCache>
            </c:numRef>
          </c:val>
          <c:smooth val="0"/>
          <c:extLst xmlns:c16r2="http://schemas.microsoft.com/office/drawing/2015/06/chart">
            <c:ext xmlns:c16="http://schemas.microsoft.com/office/drawing/2014/chart" uri="{C3380CC4-5D6E-409C-BE32-E72D297353CC}">
              <c16:uniqueId val="{00000001-90CE-465F-B8CD-8E416D769369}"/>
            </c:ext>
          </c:extLst>
        </c:ser>
        <c:dLbls>
          <c:showLegendKey val="0"/>
          <c:showVal val="0"/>
          <c:showCatName val="0"/>
          <c:showSerName val="0"/>
          <c:showPercent val="0"/>
          <c:showBubbleSize val="0"/>
        </c:dLbls>
        <c:marker val="1"/>
        <c:smooth val="0"/>
        <c:axId val="663327384"/>
        <c:axId val="663327776"/>
      </c:lineChart>
      <c:dateAx>
        <c:axId val="663327384"/>
        <c:scaling>
          <c:orientation val="minMax"/>
        </c:scaling>
        <c:delete val="1"/>
        <c:axPos val="b"/>
        <c:numFmt formatCode="&quot;H&quot;yy" sourceLinked="1"/>
        <c:majorTickMark val="none"/>
        <c:minorTickMark val="none"/>
        <c:tickLblPos val="none"/>
        <c:crossAx val="663327776"/>
        <c:crosses val="autoZero"/>
        <c:auto val="1"/>
        <c:lblOffset val="100"/>
        <c:baseTimeUnit val="years"/>
      </c:dateAx>
      <c:valAx>
        <c:axId val="66332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327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55.04</c:v>
                </c:pt>
                <c:pt idx="1">
                  <c:v>73.33</c:v>
                </c:pt>
                <c:pt idx="2">
                  <c:v>69.069999999999993</c:v>
                </c:pt>
                <c:pt idx="3">
                  <c:v>74.16</c:v>
                </c:pt>
                <c:pt idx="4">
                  <c:v>21.18</c:v>
                </c:pt>
              </c:numCache>
            </c:numRef>
          </c:val>
          <c:extLst xmlns:c16r2="http://schemas.microsoft.com/office/drawing/2015/06/chart">
            <c:ext xmlns:c16="http://schemas.microsoft.com/office/drawing/2014/chart" uri="{C3380CC4-5D6E-409C-BE32-E72D297353CC}">
              <c16:uniqueId val="{00000000-4A60-4C1C-8F1F-D3FDFCF1B6A7}"/>
            </c:ext>
          </c:extLst>
        </c:ser>
        <c:dLbls>
          <c:showLegendKey val="0"/>
          <c:showVal val="0"/>
          <c:showCatName val="0"/>
          <c:showSerName val="0"/>
          <c:showPercent val="0"/>
          <c:showBubbleSize val="0"/>
        </c:dLbls>
        <c:gapWidth val="150"/>
        <c:axId val="663433720"/>
        <c:axId val="663434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34.51</c:v>
                </c:pt>
                <c:pt idx="2">
                  <c:v>46.77</c:v>
                </c:pt>
                <c:pt idx="3">
                  <c:v>43.43</c:v>
                </c:pt>
                <c:pt idx="4">
                  <c:v>41.41</c:v>
                </c:pt>
              </c:numCache>
            </c:numRef>
          </c:val>
          <c:smooth val="0"/>
          <c:extLst xmlns:c16r2="http://schemas.microsoft.com/office/drawing/2015/06/chart">
            <c:ext xmlns:c16="http://schemas.microsoft.com/office/drawing/2014/chart" uri="{C3380CC4-5D6E-409C-BE32-E72D297353CC}">
              <c16:uniqueId val="{00000001-4A60-4C1C-8F1F-D3FDFCF1B6A7}"/>
            </c:ext>
          </c:extLst>
        </c:ser>
        <c:dLbls>
          <c:showLegendKey val="0"/>
          <c:showVal val="0"/>
          <c:showCatName val="0"/>
          <c:showSerName val="0"/>
          <c:showPercent val="0"/>
          <c:showBubbleSize val="0"/>
        </c:dLbls>
        <c:marker val="1"/>
        <c:smooth val="0"/>
        <c:axId val="663433720"/>
        <c:axId val="663434112"/>
      </c:lineChart>
      <c:dateAx>
        <c:axId val="663433720"/>
        <c:scaling>
          <c:orientation val="minMax"/>
        </c:scaling>
        <c:delete val="1"/>
        <c:axPos val="b"/>
        <c:numFmt formatCode="&quot;H&quot;yy" sourceLinked="1"/>
        <c:majorTickMark val="none"/>
        <c:minorTickMark val="none"/>
        <c:tickLblPos val="none"/>
        <c:crossAx val="663434112"/>
        <c:crosses val="autoZero"/>
        <c:auto val="1"/>
        <c:lblOffset val="100"/>
        <c:baseTimeUnit val="years"/>
      </c:dateAx>
      <c:valAx>
        <c:axId val="66343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43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284.11</c:v>
                </c:pt>
                <c:pt idx="1">
                  <c:v>215.99</c:v>
                </c:pt>
                <c:pt idx="2">
                  <c:v>230.67</c:v>
                </c:pt>
                <c:pt idx="3">
                  <c:v>213.74</c:v>
                </c:pt>
                <c:pt idx="4">
                  <c:v>700.54</c:v>
                </c:pt>
              </c:numCache>
            </c:numRef>
          </c:val>
          <c:extLst xmlns:c16r2="http://schemas.microsoft.com/office/drawing/2015/06/chart">
            <c:ext xmlns:c16="http://schemas.microsoft.com/office/drawing/2014/chart" uri="{C3380CC4-5D6E-409C-BE32-E72D297353CC}">
              <c16:uniqueId val="{00000000-0CD3-4C46-AAB6-1056F4679C14}"/>
            </c:ext>
          </c:extLst>
        </c:ser>
        <c:dLbls>
          <c:showLegendKey val="0"/>
          <c:showVal val="0"/>
          <c:showCatName val="0"/>
          <c:showSerName val="0"/>
          <c:showPercent val="0"/>
          <c:showBubbleSize val="0"/>
        </c:dLbls>
        <c:gapWidth val="150"/>
        <c:axId val="663435288"/>
        <c:axId val="66343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476.11</c:v>
                </c:pt>
                <c:pt idx="2">
                  <c:v>348.75</c:v>
                </c:pt>
                <c:pt idx="3">
                  <c:v>400.44</c:v>
                </c:pt>
                <c:pt idx="4">
                  <c:v>417.56</c:v>
                </c:pt>
              </c:numCache>
            </c:numRef>
          </c:val>
          <c:smooth val="0"/>
          <c:extLst xmlns:c16r2="http://schemas.microsoft.com/office/drawing/2015/06/chart">
            <c:ext xmlns:c16="http://schemas.microsoft.com/office/drawing/2014/chart" uri="{C3380CC4-5D6E-409C-BE32-E72D297353CC}">
              <c16:uniqueId val="{00000001-0CD3-4C46-AAB6-1056F4679C14}"/>
            </c:ext>
          </c:extLst>
        </c:ser>
        <c:dLbls>
          <c:showLegendKey val="0"/>
          <c:showVal val="0"/>
          <c:showCatName val="0"/>
          <c:showSerName val="0"/>
          <c:showPercent val="0"/>
          <c:showBubbleSize val="0"/>
        </c:dLbls>
        <c:marker val="1"/>
        <c:smooth val="0"/>
        <c:axId val="663435288"/>
        <c:axId val="663435680"/>
      </c:lineChart>
      <c:dateAx>
        <c:axId val="663435288"/>
        <c:scaling>
          <c:orientation val="minMax"/>
        </c:scaling>
        <c:delete val="1"/>
        <c:axPos val="b"/>
        <c:numFmt formatCode="&quot;H&quot;yy" sourceLinked="1"/>
        <c:majorTickMark val="none"/>
        <c:minorTickMark val="none"/>
        <c:tickLblPos val="none"/>
        <c:crossAx val="663435680"/>
        <c:crosses val="autoZero"/>
        <c:auto val="1"/>
        <c:lblOffset val="100"/>
        <c:baseTimeUnit val="years"/>
      </c:dateAx>
      <c:valAx>
        <c:axId val="66343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3435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三原市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93089</v>
      </c>
      <c r="AM8" s="51"/>
      <c r="AN8" s="51"/>
      <c r="AO8" s="51"/>
      <c r="AP8" s="51"/>
      <c r="AQ8" s="51"/>
      <c r="AR8" s="51"/>
      <c r="AS8" s="51"/>
      <c r="AT8" s="46">
        <f>データ!T6</f>
        <v>471.51</v>
      </c>
      <c r="AU8" s="46"/>
      <c r="AV8" s="46"/>
      <c r="AW8" s="46"/>
      <c r="AX8" s="46"/>
      <c r="AY8" s="46"/>
      <c r="AZ8" s="46"/>
      <c r="BA8" s="46"/>
      <c r="BB8" s="46">
        <f>データ!U6</f>
        <v>197.43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0.49</v>
      </c>
      <c r="Q10" s="46"/>
      <c r="R10" s="46"/>
      <c r="S10" s="46"/>
      <c r="T10" s="46"/>
      <c r="U10" s="46"/>
      <c r="V10" s="46"/>
      <c r="W10" s="46">
        <f>データ!Q6</f>
        <v>101.73</v>
      </c>
      <c r="X10" s="46"/>
      <c r="Y10" s="46"/>
      <c r="Z10" s="46"/>
      <c r="AA10" s="46"/>
      <c r="AB10" s="46"/>
      <c r="AC10" s="46"/>
      <c r="AD10" s="51">
        <f>データ!R6</f>
        <v>2750</v>
      </c>
      <c r="AE10" s="51"/>
      <c r="AF10" s="51"/>
      <c r="AG10" s="51"/>
      <c r="AH10" s="51"/>
      <c r="AI10" s="51"/>
      <c r="AJ10" s="51"/>
      <c r="AK10" s="2"/>
      <c r="AL10" s="51">
        <f>データ!V6</f>
        <v>457</v>
      </c>
      <c r="AM10" s="51"/>
      <c r="AN10" s="51"/>
      <c r="AO10" s="51"/>
      <c r="AP10" s="51"/>
      <c r="AQ10" s="51"/>
      <c r="AR10" s="51"/>
      <c r="AS10" s="51"/>
      <c r="AT10" s="46">
        <f>データ!W6</f>
        <v>7.0000000000000007E-2</v>
      </c>
      <c r="AU10" s="46"/>
      <c r="AV10" s="46"/>
      <c r="AW10" s="46"/>
      <c r="AX10" s="46"/>
      <c r="AY10" s="46"/>
      <c r="AZ10" s="46"/>
      <c r="BA10" s="46"/>
      <c r="BB10" s="46">
        <f>データ!X6</f>
        <v>6528.57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【953.26】</v>
      </c>
      <c r="I86" s="26" t="str">
        <f>データ!CA6</f>
        <v>【45.31】</v>
      </c>
      <c r="J86" s="26" t="str">
        <f>データ!CL6</f>
        <v>【379.91】</v>
      </c>
      <c r="K86" s="26" t="str">
        <f>データ!CW6</f>
        <v>【33.67】</v>
      </c>
      <c r="L86" s="26" t="str">
        <f>データ!DH6</f>
        <v>【79.94】</v>
      </c>
      <c r="M86" s="26" t="s">
        <v>43</v>
      </c>
      <c r="N86" s="26" t="s">
        <v>45</v>
      </c>
      <c r="O86" s="26" t="str">
        <f>データ!EO6</f>
        <v>【0.01】</v>
      </c>
    </row>
  </sheetData>
  <sheetProtection algorithmName="SHA-512" hashValue="Bd5sPpnmzzFen2DgeiNIrVNaVI32s6QYPJqFYA8+gMp1bafBzZYZYeiyOFBQz1wzqRWee7LOWfOrlswqQR78Kg==" saltValue="UoYSzT0QCpK0W5Hq6SDAk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342041</v>
      </c>
      <c r="D6" s="33">
        <f t="shared" si="3"/>
        <v>47</v>
      </c>
      <c r="E6" s="33">
        <f t="shared" si="3"/>
        <v>17</v>
      </c>
      <c r="F6" s="33">
        <f t="shared" si="3"/>
        <v>6</v>
      </c>
      <c r="G6" s="33">
        <f t="shared" si="3"/>
        <v>0</v>
      </c>
      <c r="H6" s="33" t="str">
        <f t="shared" si="3"/>
        <v>広島県　三原市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0.49</v>
      </c>
      <c r="Q6" s="34">
        <f t="shared" si="3"/>
        <v>101.73</v>
      </c>
      <c r="R6" s="34">
        <f t="shared" si="3"/>
        <v>2750</v>
      </c>
      <c r="S6" s="34">
        <f t="shared" si="3"/>
        <v>93089</v>
      </c>
      <c r="T6" s="34">
        <f t="shared" si="3"/>
        <v>471.51</v>
      </c>
      <c r="U6" s="34">
        <f t="shared" si="3"/>
        <v>197.43</v>
      </c>
      <c r="V6" s="34">
        <f t="shared" si="3"/>
        <v>457</v>
      </c>
      <c r="W6" s="34">
        <f t="shared" si="3"/>
        <v>7.0000000000000007E-2</v>
      </c>
      <c r="X6" s="34">
        <f t="shared" si="3"/>
        <v>6528.57</v>
      </c>
      <c r="Y6" s="35">
        <f>IF(Y7="",NA(),Y7)</f>
        <v>83.59</v>
      </c>
      <c r="Z6" s="35">
        <f t="shared" ref="Z6:AH6" si="4">IF(Z7="",NA(),Z7)</f>
        <v>81.13</v>
      </c>
      <c r="AA6" s="35">
        <f t="shared" si="4"/>
        <v>72.27</v>
      </c>
      <c r="AB6" s="35">
        <f t="shared" si="4"/>
        <v>76.27</v>
      </c>
      <c r="AC6" s="35">
        <f t="shared" si="4"/>
        <v>64.150000000000006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3326.28</v>
      </c>
      <c r="BG6" s="35">
        <f t="shared" ref="BG6:BO6" si="7">IF(BG7="",NA(),BG7)</f>
        <v>5089.8900000000003</v>
      </c>
      <c r="BH6" s="34">
        <f t="shared" si="7"/>
        <v>0</v>
      </c>
      <c r="BI6" s="34">
        <f t="shared" si="7"/>
        <v>0</v>
      </c>
      <c r="BJ6" s="34">
        <f t="shared" si="7"/>
        <v>0</v>
      </c>
      <c r="BK6" s="35">
        <f t="shared" si="7"/>
        <v>1451.54</v>
      </c>
      <c r="BL6" s="35">
        <f t="shared" si="7"/>
        <v>1700.42</v>
      </c>
      <c r="BM6" s="35">
        <f t="shared" si="7"/>
        <v>1491.92</v>
      </c>
      <c r="BN6" s="35">
        <f t="shared" si="7"/>
        <v>1006.65</v>
      </c>
      <c r="BO6" s="35">
        <f t="shared" si="7"/>
        <v>998.42</v>
      </c>
      <c r="BP6" s="34" t="str">
        <f>IF(BP7="","",IF(BP7="-","【-】","【"&amp;SUBSTITUTE(TEXT(BP7,"#,##0.00"),"-","△")&amp;"】"))</f>
        <v>【953.26】</v>
      </c>
      <c r="BQ6" s="35">
        <f>IF(BQ7="",NA(),BQ7)</f>
        <v>55.04</v>
      </c>
      <c r="BR6" s="35">
        <f t="shared" ref="BR6:BZ6" si="8">IF(BR7="",NA(),BR7)</f>
        <v>73.33</v>
      </c>
      <c r="BS6" s="35">
        <f t="shared" si="8"/>
        <v>69.069999999999993</v>
      </c>
      <c r="BT6" s="35">
        <f t="shared" si="8"/>
        <v>74.16</v>
      </c>
      <c r="BU6" s="35">
        <f t="shared" si="8"/>
        <v>21.18</v>
      </c>
      <c r="BV6" s="35">
        <f t="shared" si="8"/>
        <v>33.58</v>
      </c>
      <c r="BW6" s="35">
        <f t="shared" si="8"/>
        <v>34.51</v>
      </c>
      <c r="BX6" s="35">
        <f t="shared" si="8"/>
        <v>46.77</v>
      </c>
      <c r="BY6" s="35">
        <f t="shared" si="8"/>
        <v>43.43</v>
      </c>
      <c r="BZ6" s="35">
        <f t="shared" si="8"/>
        <v>41.41</v>
      </c>
      <c r="CA6" s="34" t="str">
        <f>IF(CA7="","",IF(CA7="-","【-】","【"&amp;SUBSTITUTE(TEXT(CA7,"#,##0.00"),"-","△")&amp;"】"))</f>
        <v>【45.31】</v>
      </c>
      <c r="CB6" s="35">
        <f>IF(CB7="",NA(),CB7)</f>
        <v>284.11</v>
      </c>
      <c r="CC6" s="35">
        <f t="shared" ref="CC6:CK6" si="9">IF(CC7="",NA(),CC7)</f>
        <v>215.99</v>
      </c>
      <c r="CD6" s="35">
        <f t="shared" si="9"/>
        <v>230.67</v>
      </c>
      <c r="CE6" s="35">
        <f t="shared" si="9"/>
        <v>213.74</v>
      </c>
      <c r="CF6" s="35">
        <f t="shared" si="9"/>
        <v>700.54</v>
      </c>
      <c r="CG6" s="35">
        <f t="shared" si="9"/>
        <v>514.39</v>
      </c>
      <c r="CH6" s="35">
        <f t="shared" si="9"/>
        <v>476.11</v>
      </c>
      <c r="CI6" s="35">
        <f t="shared" si="9"/>
        <v>348.75</v>
      </c>
      <c r="CJ6" s="35">
        <f t="shared" si="9"/>
        <v>400.44</v>
      </c>
      <c r="CK6" s="35">
        <f t="shared" si="9"/>
        <v>417.56</v>
      </c>
      <c r="CL6" s="34" t="str">
        <f>IF(CL7="","",IF(CL7="-","【-】","【"&amp;SUBSTITUTE(TEXT(CL7,"#,##0.00"),"-","△")&amp;"】"))</f>
        <v>【379.91】</v>
      </c>
      <c r="CM6" s="35">
        <f>IF(CM7="",NA(),CM7)</f>
        <v>29.33</v>
      </c>
      <c r="CN6" s="35">
        <f t="shared" ref="CN6:CV6" si="10">IF(CN7="",NA(),CN7)</f>
        <v>29.33</v>
      </c>
      <c r="CO6" s="35">
        <f t="shared" si="10"/>
        <v>28.67</v>
      </c>
      <c r="CP6" s="35">
        <f t="shared" si="10"/>
        <v>26</v>
      </c>
      <c r="CQ6" s="35">
        <f t="shared" si="10"/>
        <v>24.67</v>
      </c>
      <c r="CR6" s="35">
        <f t="shared" si="10"/>
        <v>29.28</v>
      </c>
      <c r="CS6" s="35">
        <f t="shared" si="10"/>
        <v>29.4</v>
      </c>
      <c r="CT6" s="35">
        <f t="shared" si="10"/>
        <v>29.8</v>
      </c>
      <c r="CU6" s="35">
        <f t="shared" si="10"/>
        <v>32.229999999999997</v>
      </c>
      <c r="CV6" s="35">
        <f t="shared" si="10"/>
        <v>32.479999999999997</v>
      </c>
      <c r="CW6" s="34" t="str">
        <f>IF(CW7="","",IF(CW7="-","【-】","【"&amp;SUBSTITUTE(TEXT(CW7,"#,##0.00"),"-","△")&amp;"】"))</f>
        <v>【33.67】</v>
      </c>
      <c r="CX6" s="35">
        <f>IF(CX7="",NA(),CX7)</f>
        <v>51.24</v>
      </c>
      <c r="CY6" s="35">
        <f t="shared" ref="CY6:DG6" si="11">IF(CY7="",NA(),CY7)</f>
        <v>52.29</v>
      </c>
      <c r="CZ6" s="35">
        <f t="shared" si="11"/>
        <v>53.61</v>
      </c>
      <c r="DA6" s="35">
        <f t="shared" si="11"/>
        <v>67.38</v>
      </c>
      <c r="DB6" s="35">
        <f t="shared" si="11"/>
        <v>67.400000000000006</v>
      </c>
      <c r="DC6" s="35">
        <f t="shared" si="11"/>
        <v>66.819999999999993</v>
      </c>
      <c r="DD6" s="35">
        <f t="shared" si="11"/>
        <v>63.77</v>
      </c>
      <c r="DE6" s="35">
        <f t="shared" si="11"/>
        <v>66.95</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4">
        <f t="shared" si="14"/>
        <v>0</v>
      </c>
      <c r="EL6" s="34">
        <f t="shared" si="14"/>
        <v>0</v>
      </c>
      <c r="EM6" s="35">
        <f t="shared" si="14"/>
        <v>0.02</v>
      </c>
      <c r="EN6" s="35">
        <f t="shared" si="14"/>
        <v>0.01</v>
      </c>
      <c r="EO6" s="34" t="str">
        <f>IF(EO7="","",IF(EO7="-","【-】","【"&amp;SUBSTITUTE(TEXT(EO7,"#,##0.00"),"-","△")&amp;"】"))</f>
        <v>【0.01】</v>
      </c>
    </row>
    <row r="7" spans="1:145" s="36" customFormat="1" x14ac:dyDescent="0.15">
      <c r="A7" s="28"/>
      <c r="B7" s="37">
        <v>2019</v>
      </c>
      <c r="C7" s="37">
        <v>342041</v>
      </c>
      <c r="D7" s="37">
        <v>47</v>
      </c>
      <c r="E7" s="37">
        <v>17</v>
      </c>
      <c r="F7" s="37">
        <v>6</v>
      </c>
      <c r="G7" s="37">
        <v>0</v>
      </c>
      <c r="H7" s="37" t="s">
        <v>99</v>
      </c>
      <c r="I7" s="37" t="s">
        <v>100</v>
      </c>
      <c r="J7" s="37" t="s">
        <v>101</v>
      </c>
      <c r="K7" s="37" t="s">
        <v>102</v>
      </c>
      <c r="L7" s="37" t="s">
        <v>103</v>
      </c>
      <c r="M7" s="37" t="s">
        <v>104</v>
      </c>
      <c r="N7" s="38" t="s">
        <v>105</v>
      </c>
      <c r="O7" s="38" t="s">
        <v>106</v>
      </c>
      <c r="P7" s="38">
        <v>0.49</v>
      </c>
      <c r="Q7" s="38">
        <v>101.73</v>
      </c>
      <c r="R7" s="38">
        <v>2750</v>
      </c>
      <c r="S7" s="38">
        <v>93089</v>
      </c>
      <c r="T7" s="38">
        <v>471.51</v>
      </c>
      <c r="U7" s="38">
        <v>197.43</v>
      </c>
      <c r="V7" s="38">
        <v>457</v>
      </c>
      <c r="W7" s="38">
        <v>7.0000000000000007E-2</v>
      </c>
      <c r="X7" s="38">
        <v>6528.57</v>
      </c>
      <c r="Y7" s="38">
        <v>83.59</v>
      </c>
      <c r="Z7" s="38">
        <v>81.13</v>
      </c>
      <c r="AA7" s="38">
        <v>72.27</v>
      </c>
      <c r="AB7" s="38">
        <v>76.27</v>
      </c>
      <c r="AC7" s="38">
        <v>64.150000000000006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3326.28</v>
      </c>
      <c r="BG7" s="38">
        <v>5089.8900000000003</v>
      </c>
      <c r="BH7" s="38">
        <v>0</v>
      </c>
      <c r="BI7" s="38">
        <v>0</v>
      </c>
      <c r="BJ7" s="38">
        <v>0</v>
      </c>
      <c r="BK7" s="38">
        <v>1451.54</v>
      </c>
      <c r="BL7" s="38">
        <v>1700.42</v>
      </c>
      <c r="BM7" s="38">
        <v>1491.92</v>
      </c>
      <c r="BN7" s="38">
        <v>1006.65</v>
      </c>
      <c r="BO7" s="38">
        <v>998.42</v>
      </c>
      <c r="BP7" s="38">
        <v>953.26</v>
      </c>
      <c r="BQ7" s="38">
        <v>55.04</v>
      </c>
      <c r="BR7" s="38">
        <v>73.33</v>
      </c>
      <c r="BS7" s="38">
        <v>69.069999999999993</v>
      </c>
      <c r="BT7" s="38">
        <v>74.16</v>
      </c>
      <c r="BU7" s="38">
        <v>21.18</v>
      </c>
      <c r="BV7" s="38">
        <v>33.58</v>
      </c>
      <c r="BW7" s="38">
        <v>34.51</v>
      </c>
      <c r="BX7" s="38">
        <v>46.77</v>
      </c>
      <c r="BY7" s="38">
        <v>43.43</v>
      </c>
      <c r="BZ7" s="38">
        <v>41.41</v>
      </c>
      <c r="CA7" s="38">
        <v>45.31</v>
      </c>
      <c r="CB7" s="38">
        <v>284.11</v>
      </c>
      <c r="CC7" s="38">
        <v>215.99</v>
      </c>
      <c r="CD7" s="38">
        <v>230.67</v>
      </c>
      <c r="CE7" s="38">
        <v>213.74</v>
      </c>
      <c r="CF7" s="38">
        <v>700.54</v>
      </c>
      <c r="CG7" s="38">
        <v>514.39</v>
      </c>
      <c r="CH7" s="38">
        <v>476.11</v>
      </c>
      <c r="CI7" s="38">
        <v>348.75</v>
      </c>
      <c r="CJ7" s="38">
        <v>400.44</v>
      </c>
      <c r="CK7" s="38">
        <v>417.56</v>
      </c>
      <c r="CL7" s="38">
        <v>379.91</v>
      </c>
      <c r="CM7" s="38">
        <v>29.33</v>
      </c>
      <c r="CN7" s="38">
        <v>29.33</v>
      </c>
      <c r="CO7" s="38">
        <v>28.67</v>
      </c>
      <c r="CP7" s="38">
        <v>26</v>
      </c>
      <c r="CQ7" s="38">
        <v>24.67</v>
      </c>
      <c r="CR7" s="38">
        <v>29.28</v>
      </c>
      <c r="CS7" s="38">
        <v>29.4</v>
      </c>
      <c r="CT7" s="38">
        <v>29.8</v>
      </c>
      <c r="CU7" s="38">
        <v>32.229999999999997</v>
      </c>
      <c r="CV7" s="38">
        <v>32.479999999999997</v>
      </c>
      <c r="CW7" s="38">
        <v>33.67</v>
      </c>
      <c r="CX7" s="38">
        <v>51.24</v>
      </c>
      <c r="CY7" s="38">
        <v>52.29</v>
      </c>
      <c r="CZ7" s="38">
        <v>53.61</v>
      </c>
      <c r="DA7" s="38">
        <v>67.38</v>
      </c>
      <c r="DB7" s="38">
        <v>67.400000000000006</v>
      </c>
      <c r="DC7" s="38">
        <v>66.819999999999993</v>
      </c>
      <c r="DD7" s="38">
        <v>63.77</v>
      </c>
      <c r="DE7" s="38">
        <v>66.95</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v>
      </c>
      <c r="EL7" s="38">
        <v>0</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格重 英則</cp:lastModifiedBy>
  <cp:lastPrinted>2021-01-18T05:28:14Z</cp:lastPrinted>
  <dcterms:created xsi:type="dcterms:W3CDTF">2020-12-04T03:11:54Z</dcterms:created>
  <dcterms:modified xsi:type="dcterms:W3CDTF">2021-01-18T05:57:31Z</dcterms:modified>
  <cp:category/>
</cp:coreProperties>
</file>